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<sst xmlns="http://schemas.openxmlformats.org/spreadsheetml/2006/main" count="12098" uniqueCount="2306">
  <si>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</si>
  <si>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</si>
  <si>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</si>
  <si>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</si>
  <si>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</si>
  <si>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</si>
  <si>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</si>
  <si>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</si>
  <si>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</si>
  <si>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</si>
  <si>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</si>
  <si>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</si>
  <si>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</si>
  <si>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</si>
  <si>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</si>
  <si>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</si>
  <si>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</si>
  <si>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</si>
  <si>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</si>
  <si>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</si>
  <si>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</si>
  <si>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</si>
  <si>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</si>
  <si>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</si>
  <si>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</si>
  <si>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</si>
  <si>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</si>
  <si>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</si>
  <si>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</si>
  <si>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</si>
  <si>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</si>
  <si>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</si>
  <si>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</si>
  <si>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</si>
  <si>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</si>
  <si>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</si>
  <si>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</si>
  <si>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</si>
  <si>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</si>
  <si>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</si>
  <si>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</si>
  <si>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</si>
  <si>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</si>
  <si>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</si>
  <si>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</si>
  <si>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</si>
  <si>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</si>
  <si>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</si>
  <si>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</si>
  <si>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</si>
  <si>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</si>
  <si>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</si>
  <si>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</si>
  <si>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</si>
  <si>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</si>
  <si>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</si>
  <si>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</si>
  <si>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</si>
  <si>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</si>
  <si>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</si>
  <si>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</si>
  <si>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</si>
  <si>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</si>
  <si>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</si>
  <si>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</si>
  <si>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</si>
  <si>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</si>
  <si>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</si>
  <si>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</si>
  <si>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</si>
  <si>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</si>
  <si>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</si>
  <si>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</si>
  <si>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</si>
  <si>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</si>
  <si>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</si>
  <si>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</si>
  <si>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</si>
  <si>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</si>
  <si>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</si>
  <si>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</si>
  <si>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</si>
  <si>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</si>
  <si>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</si>
  <si>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</si>
  <si>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</si>
  <si>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</si>
  <si>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</si>
  <si>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</si>
  <si>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</si>
  <si>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</si>
  <si>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</si>
  <si>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</si>
  <si>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</si>
  <si>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</si>
  <si>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</si>
  <si>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</si>
  <si>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</si>
  <si>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</si>
  <si>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</si>
  <si>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</si>
  <si>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</si>
  <si>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</si>
  <si>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</si>
  <si>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</si>
  <si>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</si>
  <si>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</si>
  <si>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</si>
  <si>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</si>
  <si>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</si>
  <si>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</si>
  <si>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</si>
  <si>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</si>
  <si>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</si>
  <si>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</si>
  <si>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</si>
  <si>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</si>
  <si>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</si>
  <si>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</si>
  <si>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</si>
  <si>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</si>
  <si>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</si>
  <si>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</si>
  <si>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</si>
  <si>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</si>
  <si>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</si>
  <si>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</si>
  <si>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</si>
  <si>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</si>
  <si>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</si>
  <si>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</si>
  <si>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</si>
  <si>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</si>
  <si>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</si>
  <si>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</si>
  <si>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</si>
  <si>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</si>
  <si>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</si>
  <si>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</si>
  <si>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</si>
  <si>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</si>
  <si>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</si>
  <si>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</si>
  <si>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</si>
  <si>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</si>
  <si>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</si>
  <si>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</si>
  <si>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</si>
  <si>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</si>
  <si>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</si>
  <si>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</si>
  <si>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</si>
  <si>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</si>
  <si>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</si>
  <si>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</si>
  <si>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</si>
  <si>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</si>
  <si>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</si>
  <si>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</si>
  <si>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</si>
  <si>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</si>
  <si>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</si>
  <si>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</si>
  <si>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</si>
  <si>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</si>
  <si>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</si>
  <si>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</si>
  <si>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</si>
  <si>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</si>
  <si>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</si>
  <si>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</si>
  <si>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</si>
  <si>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</si>
  <si>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</si>
  <si>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</si>
  <si>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</si>
  <si>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</si>
  <si>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</si>
  <si>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</si>
  <si>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</si>
  <si>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</si>
  <si>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</si>
  <si>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</si>
  <si>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</si>
  <si>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</si>
  <si>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</si>
  <si>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</si>
  <si>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</si>
  <si>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</si>
  <si>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</si>
  <si>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</si>
  <si>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</si>
  <si>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</si>
  <si>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</si>
  <si>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</si>
  <si>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</si>
  <si>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</si>
  <si>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</si>
  <si>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</si>
  <si>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</si>
  <si>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</si>
  <si>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</si>
  <si>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</si>
  <si>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</si>
  <si>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</si>
  <si>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</si>
  <si>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</si>
  <si>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</si>
  <si>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</si>
  <si>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</si>
  <si>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</si>
  <si>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</si>
  <si>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</si>
  <si>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</si>
  <si>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</si>
  <si>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</si>
  <si>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</si>
  <si>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</si>
  <si>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</si>
  <si>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</si>
  <si>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</si>
  <si>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</si>
  <si>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</si>
  <si>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</si>
  <si>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</si>
  <si>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</si>
  <si>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</si>
  <si>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</si>
  <si>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</si>
  <si>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</si>
  <si>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</si>
  <si>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</si>
  <si>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</si>
  <si>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</si>
  <si>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</si>
  <si>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</si>
  <si>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</si>
  <si>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</si>
  <si>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</si>
  <si>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</si>
  <si>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</si>
  <si>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</si>
  <si>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</si>
  <si>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</si>
  <si>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</si>
  <si>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</si>
  <si>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</si>
  <si>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</si>
  <si>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</si>
  <si>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</si>
  <si>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</si>
  <si>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</si>
  <si>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</si>
  <si>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</si>
  <si>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</si>
  <si>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</si>
  <si>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</si>
  <si>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</si>
  <si>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</si>
  <si>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</si>
  <si>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</si>
  <si>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</si>
  <si>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</si>
  <si>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</si>
  <si>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</si>
  <si>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</si>
  <si>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</si>
  <si>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</si>
  <si>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</si>
  <si>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</si>
  <si>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</si>
  <si>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</si>
  <si>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</si>
  <si>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</si>
  <si>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</si>
  <si>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</si>
  <si>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</si>
  <si>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</si>
  <si>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</si>
  <si>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</si>
  <si>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</si>
  <si>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</si>
  <si>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</si>
  <si>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</si>
  <si>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</si>
  <si>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</si>
  <si>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</si>
  <si>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</si>
  <si>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</si>
  <si>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</si>
  <si>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</si>
  <si>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</si>
  <si>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</si>
  <si>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</si>
  <si>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</si>
  <si>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</si>
  <si>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</si>
  <si>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</si>
  <si>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</si>
  <si>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</si>
  <si>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</si>
  <si>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</si>
  <si>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</si>
  <si>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</si>
  <si>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</si>
  <si>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</si>
  <si>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</si>
  <si>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</si>
  <si>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</si>
  <si>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</si>
  <si>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</si>
  <si>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</si>
  <si>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</si>
  <si>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</si>
  <si>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</si>
  <si>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</si>
  <si>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</si>
  <si>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</si>
  <si>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</si>
  <si>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</si>
  <si>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</si>
  <si>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</si>
  <si>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</si>
  <si>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</si>
  <si>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</si>
  <si>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</si>
  <si>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</si>
  <si>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</si>
  <si>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</si>
  <si>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</si>
  <si>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</si>
  <si>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</si>
  <si>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</si>
  <si>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</si>
  <si>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</si>
  <si>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</si>
  <si>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</si>
  <si>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</si>
  <si>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</si>
  <si>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</si>
  <si>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</si>
  <si>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</si>
  <si>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</si>
  <si>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</si>
  <si>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</si>
  <si>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</si>
  <si>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</si>
  <si>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</si>
  <si>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</si>
  <si>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</si>
  <si>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</si>
  <si>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</si>
  <si>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</si>
  <si>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</si>
  <si>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</si>
  <si>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</si>
  <si>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</si>
  <si>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</si>
  <si>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</si>
  <si>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</si>
  <si>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</si>
  <si>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</si>
  <si>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</si>
  <si>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</si>
  <si>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</si>
  <si>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</si>
  <si>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</si>
  <si>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</si>
  <si>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</si>
  <si>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</si>
  <si>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</si>
  <si>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</si>
  <si>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</si>
  <si>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</si>
  <si>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</si>
  <si>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</si>
  <si>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</si>
  <si>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</si>
  <si>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</si>
  <si>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</si>
  <si>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</si>
  <si>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</si>
  <si>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</si>
  <si>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</si>
  <si>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</si>
  <si>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</si>
  <si>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</si>
  <si>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</si>
  <si>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</si>
  <si>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</si>
  <si>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</si>
  <si>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</si>
  <si>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</si>
  <si>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</si>
  <si>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</si>
  <si>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</si>
  <si>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</si>
  <si>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</si>
  <si>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</si>
  <si>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</si>
  <si>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</si>
  <si>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</si>
  <si>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</si>
  <si>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</si>
  <si>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</si>
  <si>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</si>
  <si>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</si>
  <si>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</si>
  <si>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</si>
  <si>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</si>
  <si>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</si>
  <si>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</si>
  <si>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</si>
  <si>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</si>
  <si>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</si>
  <si>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</si>
  <si>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</si>
  <si>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</si>
  <si>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</si>
  <si>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</si>
  <si>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</si>
  <si>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</si>
  <si>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</si>
  <si>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</si>
  <si>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</si>
  <si>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</si>
  <si>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</si>
  <si>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</si>
  <si>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</si>
  <si>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</si>
  <si>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</si>
  <si>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</si>
  <si>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</si>
  <si>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</si>
  <si>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</si>
  <si>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</si>
  <si>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</si>
  <si>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</si>
  <si>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</si>
  <si>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</si>
  <si>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</si>
  <si>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</si>
  <si>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</si>
  <si>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</si>
  <si>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</si>
  <si>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</si>
  <si>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</si>
  <si>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</si>
  <si>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</si>
  <si>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</si>
  <si>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</si>
  <si>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</si>
  <si>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</si>
  <si>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</si>
  <si>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</si>
  <si>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</si>
  <si>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</si>
  <si>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</si>
  <si>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</si>
  <si>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</si>
  <si>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</si>
  <si>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</si>
  <si>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</si>
  <si>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</si>
  <si>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</si>
  <si>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</si>
  <si>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</si>
  <si>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</si>
  <si>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</si>
  <si>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</si>
  <si>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</si>
  <si>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</si>
  <si>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</si>
  <si>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</si>
  <si>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</si>
  <si>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</si>
  <si>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</si>
  <si>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</si>
  <si>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</si>
  <si>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</si>
  <si>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</si>
  <si>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</si>
  <si>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</si>
  <si>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</si>
  <si>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</si>
  <si>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</si>
  <si>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</si>
  <si>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</si>
  <si>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</si>
  <si>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</si>
  <si>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</si>
  <si>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</si>
  <si>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</si>
  <si>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</si>
  <si>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</si>
  <si>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</si>
  <si>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</si>
  <si>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</si>
  <si>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</si>
  <si>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</si>
  <si>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</si>
  <si>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</si>
  <si>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</si>
  <si>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</si>
  <si>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</si>
  <si>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</si>
  <si>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</si>
  <si>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</si>
  <si>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</si>
  <si>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</si>
  <si>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</si>
  <si>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</si>
  <si>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</si>
  <si>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</si>
  <si>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</si>
  <si>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</si>
  <si>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</si>
  <si>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</si>
  <si>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</si>
  <si>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</si>
  <si>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</si>
  <si>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</si>
  <si>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</si>
  <si>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</si>
  <si>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</si>
  <si>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</si>
  <si>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</si>
  <si>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</si>
  <si>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</si>
  <si>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</si>
  <si>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</si>
  <si>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</si>
  <si>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</si>
  <si>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</si>
  <si>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</si>
  <si>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</si>
  <si>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</si>
  <si>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</si>
  <si>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</si>
  <si>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</si>
  <si>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</si>
  <si>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</si>
  <si>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</si>
  <si>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</si>
  <si>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</si>
  <si>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</si>
  <si>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</si>
  <si>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</si>
  <si>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</si>
  <si>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</si>
  <si>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</si>
  <si>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</si>
  <si>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</si>
  <si>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</si>
  <si>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</si>
  <si>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</si>
  <si>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</si>
  <si>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</si>
  <si>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</si>
  <si>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</si>
  <si>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</si>
  <si>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</si>
  <si>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</si>
  <si>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</si>
  <si>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</si>
  <si>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</si>
  <si>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</si>
  <si>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</si>
  <si>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</si>
  <si>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</si>
  <si>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</si>
  <si>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</si>
  <si>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</si>
  <si>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</si>
  <si>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</si>
  <si>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</si>
  <si>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</si>
  <si>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</si>
  <si>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</si>
  <si>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</si>
  <si>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</si>
  <si>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</si>
  <si>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</si>
  <si>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</si>
  <si>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</si>
  <si>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</si>
  <si>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</si>
  <si>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</si>
  <si>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</si>
  <si>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</si>
  <si>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</si>
  <si>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</si>
  <si>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</si>
  <si>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</si>
  <si>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</si>
  <si>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</si>
  <si>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</si>
  <si>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</si>
  <si>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</si>
  <si>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</si>
  <si>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</si>
  <si>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</si>
  <si>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</si>
  <si>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</si>
  <si>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</si>
  <si>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</si>
  <si>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</si>
  <si>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</si>
  <si>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</si>
  <si>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</si>
  <si>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</si>
  <si>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</si>
  <si>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</si>
  <si>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</si>
  <si>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</si>
  <si>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</si>
  <si>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</si>
  <si>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</si>
  <si>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</si>
  <si>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</si>
  <si>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</si>
  <si>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</si>
  <si>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</si>
  <si>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</si>
  <si>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</si>
  <si>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</si>
  <si>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</si>
  <si>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</si>
  <si>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</si>
  <si>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</si>
  <si>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</si>
  <si>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</si>
  <si>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</si>
  <si>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</si>
  <si>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</si>
  <si>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</si>
  <si>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</si>
  <si>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</si>
  <si>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</si>
  <si>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</si>
  <si>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</si>
  <si>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</si>
  <si>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</si>
  <si>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</si>
  <si>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</si>
  <si>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</si>
  <si>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</si>
  <si>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</si>
  <si>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</si>
  <si>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</si>
  <si>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</si>
  <si>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</si>
  <si>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</si>
  <si>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</si>
  <si>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</si>
  <si>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</si>
  <si>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</si>
  <si>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</si>
  <si>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</si>
  <si>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</si>
  <si>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</si>
  <si>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</si>
  <si>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</si>
  <si>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</si>
  <si>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</si>
  <si>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</si>
  <si>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</si>
  <si>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</si>
  <si>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</si>
  <si>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</si>
  <si>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</si>
  <si>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</si>
  <si>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</si>
  <si>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</si>
  <si>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</si>
  <si>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</si>
  <si>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</si>
  <si>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</si>
  <si>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</si>
  <si>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</si>
  <si>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</si>
  <si>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</si>
  <si>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</si>
  <si>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</si>
  <si>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</si>
  <si>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</si>
  <si>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</si>
  <si>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</si>
  <si>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</si>
  <si>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</si>
  <si>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</si>
  <si>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</si>
  <si>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</si>
  <si>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</si>
  <si>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</si>
  <si>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</si>
  <si>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</si>
  <si>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</si>
  <si>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</si>
  <si>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</si>
  <si>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</si>
  <si>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</si>
  <si>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</si>
  <si>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</si>
  <si>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</si>
  <si>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</si>
  <si>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</si>
  <si>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</si>
  <si>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</si>
  <si>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</si>
  <si>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</si>
  <si>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</si>
  <si>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</si>
  <si>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</si>
  <si>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</si>
  <si>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</si>
  <si>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</si>
  <si>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</si>
  <si>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</si>
  <si>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</si>
  <si>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</si>
  <si>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</si>
  <si>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</si>
  <si>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</si>
  <si>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</si>
  <si>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</si>
  <si>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</si>
  <si>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</si>
  <si>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</si>
  <si>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</si>
  <si>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</si>
  <si>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</si>
  <si>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</si>
  <si>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</si>
  <si>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</si>
  <si>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</si>
  <si>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</si>
  <si>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</si>
  <si>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</si>
  <si>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</si>
  <si>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</si>
  <si>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</si>
  <si>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</si>
  <si>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</si>
  <si>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</si>
  <si>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</si>
  <si>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</si>
  <si>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</si>
  <si>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</si>
  <si>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</si>
  <si>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</si>
  <si>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</si>
  <si>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</si>
  <si>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</si>
  <si>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</si>
  <si>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</si>
  <si>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</si>
  <si>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</si>
  <si>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</si>
  <si>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</si>
  <si>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</si>
  <si>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</si>
  <si>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</si>
  <si>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</si>
  <si>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</si>
  <si>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</si>
  <si>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</si>
  <si>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</si>
  <si>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</si>
  <si>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</si>
  <si>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</si>
  <si>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</si>
  <si>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</si>
  <si>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</si>
  <si>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</si>
  <si>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</si>
  <si>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</si>
  <si>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</si>
  <si>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</si>
  <si>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</si>
  <si>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</si>
  <si>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</si>
  <si>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</si>
  <si>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</si>
  <si>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</si>
  <si>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</si>
  <si>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</si>
  <si>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</si>
  <si>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</si>
  <si>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</si>
  <si>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</si>
  <si>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</si>
  <si>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</si>
  <si>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</si>
  <si>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</si>
  <si>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</si>
  <si>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</si>
  <si>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</si>
  <si>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</si>
  <si>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</si>
  <si>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</si>
  <si>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</si>
  <si>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</si>
  <si>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</si>
  <si>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</si>
  <si>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</si>
  <si>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</si>
  <si>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</si>
  <si>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</si>
  <si>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</si>
  <si>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</si>
  <si>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</si>
  <si>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</si>
  <si>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</si>
  <si>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</si>
  <si>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</si>
  <si>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</si>
  <si>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</si>
  <si>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</si>
  <si>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</si>
  <si>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</si>
  <si>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</si>
  <si>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</si>
  <si>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</si>
  <si>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</si>
  <si>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</si>
  <si>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</si>
  <si>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</si>
  <si>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</si>
  <si>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</si>
  <si>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</si>
  <si>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</si>
  <si>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</si>
  <si>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</si>
  <si>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</si>
  <si>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</si>
  <si>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</si>
  <si>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</si>
  <si>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</si>
  <si>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</si>
  <si>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</si>
  <si>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</si>
  <si>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</si>
  <si>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</si>
  <si>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</si>
  <si>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</si>
  <si>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</si>
  <si>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</si>
  <si>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</si>
  <si>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</si>
  <si>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</si>
  <si>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</si>
  <si>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</si>
  <si>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</si>
  <si>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</si>
  <si>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</si>
  <si>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</si>
  <si>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</si>
  <si>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</si>
  <si>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</si>
  <si>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</si>
  <si>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</si>
  <si>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</si>
  <si>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</si>
  <si>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</si>
  <si>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</si>
  <si>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</si>
  <si>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</si>
  <si>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</si>
  <si>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</si>
  <si>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</si>
  <si>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</si>
  <si>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</si>
  <si>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</si>
  <si>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</si>
  <si>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</si>
  <si>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</si>
  <si>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</si>
  <si>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</si>
  <si>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</si>
  <si>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</si>
  <si>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</si>
  <si>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</si>
  <si>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</si>
  <si>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</si>
  <si>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</si>
  <si>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</si>
  <si>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</si>
  <si>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</si>
  <si>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</si>
  <si>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</si>
  <si>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</si>
  <si>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</si>
  <si>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</si>
  <si>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</si>
  <si>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</si>
  <si>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</si>
  <si>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</si>
  <si>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</si>
  <si>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</si>
  <si>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</si>
  <si>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</si>
  <si>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</si>
  <si>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</si>
  <si>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</si>
  <si>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</si>
  <si>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</si>
  <si>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</si>
  <si>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</si>
  <si>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</si>
  <si>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</si>
  <si>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</si>
  <si>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</si>
  <si>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</si>
  <si>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</si>
  <si>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</si>
  <si>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</si>
  <si>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</si>
  <si>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</si>
  <si>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</si>
  <si>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</si>
  <si>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</si>
  <si>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</si>
  <si>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</si>
  <si>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</si>
  <si>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</si>
  <si>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</si>
  <si>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</si>
  <si>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</si>
  <si>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</si>
  <si>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</si>
  <si>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</si>
  <si>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</si>
  <si>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</si>
  <si>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</si>
  <si>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</si>
  <si>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</si>
  <si>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</si>
  <si>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</si>
  <si>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</si>
  <si>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</si>
  <si>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</si>
  <si>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</si>
  <si>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</si>
  <si>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</si>
  <si>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</si>
  <si>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</si>
  <si>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</si>
  <si>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</si>
  <si>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</si>
  <si>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</si>
  <si>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</si>
  <si>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</si>
  <si>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</si>
  <si>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</si>
  <si>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</si>
  <si>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</si>
  <si>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</si>
  <si>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</si>
  <si>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</si>
  <si>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</si>
  <si>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</si>
  <si>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</si>
  <si>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</si>
  <si>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</si>
  <si>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</si>
  <si>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</si>
  <si>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</si>
  <si>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</si>
  <si>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</si>
  <si>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</si>
  <si>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</si>
  <si>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</si>
  <si>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</si>
  <si>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</si>
  <si>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</si>
  <si>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</si>
  <si>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</si>
  <si>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</si>
  <si>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</si>
  <si>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</si>
  <si>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</si>
  <si>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</si>
  <si>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</si>
  <si>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</si>
  <si>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</si>
  <si>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</si>
  <si>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</si>
  <si>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</si>
  <si>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</si>
  <si>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</si>
  <si>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</si>
  <si>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</si>
  <si>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</si>
  <si>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</si>
  <si>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</si>
  <si>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</si>
  <si>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</si>
  <si>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</si>
  <si>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</si>
  <si>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</si>
  <si>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</si>
  <si>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</si>
  <si>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</si>
  <si>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</si>
  <si>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</si>
  <si>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</si>
  <si>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</si>
  <si>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</si>
  <si>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</si>
  <si>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</si>
  <si>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</si>
  <si>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</si>
  <si>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</si>
  <si>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</si>
  <si>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</si>
  <si>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</si>
  <si>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</si>
  <si>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</si>
  <si>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</si>
  <si>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</si>
  <si>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</si>
  <si>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</si>
  <si>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</si>
  <si>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</si>
  <si>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</si>
  <si>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</si>
  <si>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</si>
  <si>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</si>
  <si>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</si>
  <si>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</si>
  <si>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</si>
  <si>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</si>
  <si>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</si>
  <si>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</si>
  <si>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</si>
  <si>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</si>
  <si>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</si>
  <si>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</si>
  <si>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</si>
  <si>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</si>
  <si>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</si>
  <si>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</si>
  <si>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</si>
  <si>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</si>
  <si>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</si>
  <si>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</si>
  <si>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</si>
  <si>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</si>
  <si>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</si>
  <si>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</si>
  <si>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</si>
  <si>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</si>
  <si>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</si>
  <si>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</si>
  <si>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</si>
  <si>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</si>
  <si>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</si>
  <si>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</si>
  <si>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</si>
  <si>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</si>
  <si>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</si>
  <si>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</si>
  <si>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</si>
  <si>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</si>
  <si>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</si>
  <si>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</si>
  <si>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</si>
  <si>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</si>
  <si>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</si>
  <si>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</si>
  <si>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</si>
  <si>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</si>
  <si>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</si>
  <si>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</si>
  <si>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</si>
  <si>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</si>
  <si>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</si>
  <si>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</si>
  <si>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</si>
  <si>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</si>
  <si>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</si>
  <si>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</si>
  <si>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</si>
  <si>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</si>
  <si>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</si>
  <si>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</si>
  <si>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</si>
  <si>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</si>
  <si>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</si>
  <si>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</si>
  <si>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</si>
  <si>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</si>
  <si>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</si>
  <si>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</si>
  <si>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</si>
  <si>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</si>
  <si>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</si>
  <si>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</si>
  <si>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</si>
  <si>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</si>
  <si>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</si>
  <si>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</si>
  <si>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</si>
  <si>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</si>
  <si>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</si>
  <si>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</si>
  <si>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</si>
  <si>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</si>
  <si>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</si>
  <si>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</si>
  <si>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</si>
  <si>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</si>
  <si>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</si>
  <si>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</si>
  <si>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</si>
  <si>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</si>
  <si>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</si>
  <si>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</si>
  <si>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</si>
  <si>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</si>
  <si>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</si>
  <si>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</si>
  <si>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</si>
  <si>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</si>
  <si>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</si>
  <si>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</si>
  <si>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</si>
  <si>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</si>
  <si>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</si>
  <si>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</si>
  <si>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</si>
  <si>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</si>
  <si>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</si>
  <si>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</si>
  <si>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</si>
  <si>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</si>
  <si>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</si>
  <si>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</si>
  <si>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</si>
  <si>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</si>
  <si>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</si>
  <si>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</si>
  <si>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</si>
  <si>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</si>
  <si>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</si>
  <si>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</si>
  <si>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</si>
  <si>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</si>
  <si>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</si>
  <si>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</si>
  <si>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</si>
  <si>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</si>
  <si>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</si>
  <si>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</si>
  <si>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</si>
  <si>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</si>
  <si>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</si>
  <si>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</si>
  <si>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</si>
  <si>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</si>
  <si>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</si>
  <si>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</si>
  <si>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</si>
  <si>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</si>
  <si>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</si>
  <si>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</si>
  <si>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</si>
  <si>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</si>
  <si>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</si>
  <si>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</si>
  <si>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</si>
  <si>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</si>
  <si>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</si>
  <si>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</si>
  <si>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</si>
  <si>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</si>
  <si>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</si>
  <si>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</si>
  <si>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</si>
  <si>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</si>
  <si>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</si>
  <si>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</si>
  <si>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</si>
  <si>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</si>
  <si>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</si>
  <si>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</si>
  <si>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</si>
  <si>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</si>
  <si>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</si>
  <si>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</si>
  <si>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</si>
  <si>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</si>
  <si>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</si>
  <si>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</si>
  <si>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</si>
  <si>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</si>
  <si>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</si>
  <si>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</si>
  <si>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</si>
  <si>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</si>
  <si>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</si>
  <si>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</si>
  <si>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</si>
  <si>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</si>
  <si>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</si>
  <si>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</si>
  <si>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</si>
  <si>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</si>
  <si>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</si>
  <si>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</si>
  <si>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</si>
  <si>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</si>
  <si>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</si>
  <si>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</si>
  <si>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</si>
  <si>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</si>
  <si>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</si>
  <si>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</si>
  <si>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</si>
  <si>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</si>
  <si>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</si>
  <si>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</si>
  <si>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</si>
  <si>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</si>
  <si>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</si>
  <si>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</si>
  <si>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</si>
  <si>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</si>
  <si>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</si>
  <si>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</si>
  <si>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</si>
  <si>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</si>
  <si>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</si>
  <si>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</si>
  <si>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</si>
  <si>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</si>
  <si>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</si>
  <si>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</si>
  <si>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</si>
  <si>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</si>
  <si>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</si>
  <si>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</si>
  <si>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</si>
  <si>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</si>
  <si>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</si>
  <si>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</si>
  <si>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</si>
  <si>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</si>
  <si>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</si>
  <si>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</si>
  <si>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</si>
  <si>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</si>
  <si>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</si>
  <si>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</si>
  <si>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</si>
  <si>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</si>
  <si>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</si>
  <si>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</si>
  <si>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</si>
  <si>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</si>
  <si>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</si>
  <si>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</si>
  <si>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</si>
  <si>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</si>
  <si>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</si>
  <si>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</si>
  <si>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</si>
  <si>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</si>
  <si>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</si>
  <si>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</si>
  <si>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</si>
  <si>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</si>
  <si>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</si>
  <si>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</si>
  <si>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</si>
  <si>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</si>
  <si>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</si>
  <si>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</si>
  <si>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</si>
  <si>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</si>
  <si>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</si>
  <si>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</si>
  <si>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</si>
  <si>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</si>
  <si>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</si>
  <si>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</si>
  <si>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</si>
  <si>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</si>
  <si>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</si>
  <si>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</si>
  <si>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</si>
  <si>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</si>
  <si>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</si>
  <si>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</si>
  <si>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</si>
  <si>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</si>
  <si>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</si>
  <si>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</si>
  <si>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</si>
  <si>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</si>
  <si>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</si>
  <si>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</si>
  <si>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</si>
  <si>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</si>
  <si>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</si>
  <si>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</si>
  <si>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</si>
  <si>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</si>
  <si>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</si>
  <si>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</si>
  <si>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</si>
  <si>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</si>
  <si>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</si>
  <si>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</si>
  <si>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</si>
  <si>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</si>
  <si>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</si>
  <si>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</si>
  <si>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</si>
  <si>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</si>
  <si>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</si>
  <si>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</si>
  <si>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</si>
  <si>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</si>
  <si>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</si>
  <si>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</si>
  <si>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</si>
  <si>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</si>
  <si>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</si>
  <si>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</si>
  <si>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</si>
  <si>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</si>
  <si>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</si>
  <si>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</si>
  <si>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</si>
  <si>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</si>
  <si>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</si>
  <si>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</si>
  <si>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</si>
  <si>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</si>
  <si>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</si>
  <si>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</si>
  <si>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</si>
  <si>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</si>
  <si>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</si>
  <si>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</si>
  <si>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</si>
  <si>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</si>
  <si>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</si>
  <si>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</si>
  <si>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</si>
  <si>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</si>
  <si>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</si>
  <si>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</si>
  <si>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</si>
  <si>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</si>
  <si>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</si>
  <si>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</si>
  <si>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</si>
  <si>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</si>
  <si>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</si>
  <si>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</si>
  <si>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</si>
  <si>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</si>
  <si>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</si>
  <si>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</si>
  <si>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</si>
  <si>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</si>
  <si>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</si>
  <si>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</si>
  <si>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</si>
  <si>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</si>
  <si>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</si>
  <si>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</si>
  <si>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</si>
  <si>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</si>
  <si>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</si>
  <si>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</si>
  <si>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</si>
  <si>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</si>
  <si>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</si>
  <si>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</si>
  <si>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</si>
  <si>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</si>
  <si>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</si>
  <si>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</si>
  <si>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</si>
  <si>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</si>
  <si>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</si>
  <si>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</si>
  <si>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</si>
  <si>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</si>
  <si>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</si>
  <si>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</si>
  <si>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</si>
  <si>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</si>
  <si>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</si>
  <si>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</si>
  <si>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</si>
  <si>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</si>
  <si>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</si>
  <si>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</si>
  <si>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</si>
  <si>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</si>
  <si>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</si>
  <si>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</si>
  <si>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</si>
  <si>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</si>
  <si>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</si>
  <si>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</si>
  <si>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</si>
  <si>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</si>
  <si>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</si>
  <si>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</si>
  <si>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</si>
  <si>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</si>
  <si>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</si>
  <si>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</si>
  <si>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</si>
  <si>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</si>
  <si>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</si>
  <si>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</si>
  <si>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</si>
  <si>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</si>
  <si>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</si>
  <si>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</si>
  <si>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</si>
  <si>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</si>
  <si>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</si>
  <si>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</si>
  <si>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</si>
  <si>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</si>
  <si>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</si>
  <si>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</si>
  <si>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</si>
  <si>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</si>
  <si>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</si>
  <si>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</si>
  <si>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</si>
  <si>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</si>
  <si>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</si>
  <si>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</si>
  <si>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</si>
  <si>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</si>
  <si>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</si>
  <si>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</si>
  <si>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</si>
  <si>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</si>
  <si>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</si>
  <si>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</si>
  <si>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</si>
  <si>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</si>
  <si>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</si>
  <si>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</si>
  <si>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</si>
  <si>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</si>
  <si>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</si>
  <si>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</si>
  <si>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</si>
  <si>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</si>
  <si>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</si>
  <si>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</si>
  <si>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</si>
  <si>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</si>
  <si>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</si>
  <si>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</si>
  <si>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</si>
  <si>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</si>
  <si>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</si>
  <si>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</si>
  <si>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</si>
  <si>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</si>
  <si>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</si>
  <si>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</si>
  <si>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</si>
  <si>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</si>
  <si>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</si>
  <si>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</si>
  <si>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</si>
  <si>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</si>
  <si>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</si>
  <si>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</si>
  <si>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</si>
  <si>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</si>
  <si>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</si>
  <si>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</si>
  <si>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</si>
  <si>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</si>
  <si>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</si>
  <si>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</si>
  <si>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</si>
  <si>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</si>
  <si>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</si>
  <si>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</si>
  <si>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</si>
  <si>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</si>
  <si>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</si>
  <si>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</si>
  <si>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</si>
  <si>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</si>
  <si>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</si>
  <si>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</si>
  <si>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</si>
  <si>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</si>
  <si>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</si>
  <si>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</si>
  <si>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</si>
  <si>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</si>
  <si>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</si>
  <si>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</si>
  <si>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</si>
  <si>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</si>
  <si>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</si>
  <si>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</si>
  <si>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</si>
  <si>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</si>
  <si>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</si>
  <si>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</si>
  <si>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</si>
  <si>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</si>
  <si>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</si>
  <si>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</si>
  <si>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</si>
  <si>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</si>
  <si>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</si>
  <si>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</si>
  <si>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</si>
  <si>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</si>
  <si>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</si>
  <si>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</si>
  <si>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</si>
  <si>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</si>
  <si>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</si>
  <si>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</si>
  <si>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</si>
  <si>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</si>
  <si>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</si>
  <si>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</si>
  <si>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</si>
  <si>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</si>
  <si>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</si>
  <si>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</si>
  <si>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</si>
  <si>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</si>
  <si>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</si>
  <si>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</si>
  <si>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</si>
  <si>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</si>
  <si>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</si>
  <si>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</si>
  <si>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</si>
  <si>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</si>
  <si>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</si>
  <si>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</si>
  <si>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</si>
  <si>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</si>
  <si>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</si>
  <si>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</si>
  <si>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</si>
  <si>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</si>
  <si>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</si>
  <si>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</si>
  <si>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</si>
  <si>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</si>
  <si>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</si>
  <si>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</si>
  <si>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</si>
  <si>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</si>
  <si>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</si>
  <si>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</si>
  <si>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</si>
  <si>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</si>
  <si>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</si>
  <si>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</si>
  <si>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</si>
  <si>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</si>
  <si>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</si>
  <si>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</si>
  <si>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</si>
  <si>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</si>
  <si>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</si>
  <si>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</si>
  <si>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</si>
  <si>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</si>
  <si>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</si>
  <si>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</si>
  <si>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</si>
  <si>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</si>
  <si>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</si>
  <si>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</si>
  <si>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</si>
  <si>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</si>
  <si>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</si>
  <si>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</si>
  <si>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</si>
  <si>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</si>
  <si>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</si>
  <si>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</si>
  <si>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</si>
  <si>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</si>
  <si>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</si>
  <si>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</si>
  <si>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</si>
  <si>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</si>
  <si>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</si>
  <si>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</si>
  <si>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</si>
  <si>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</si>
  <si>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</si>
  <si>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</si>
  <si>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</si>
  <si>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</si>
  <si>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</si>
  <si>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</si>
  <si>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</si>
  <si>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</si>
  <si>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</si>
  <si>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</si>
  <si>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</si>
  <si>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</si>
  <si>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</si>
  <si>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</si>
  <si>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</si>
  <si>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</si>
  <si>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</si>
  <si>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</si>
  <si>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</si>
  <si>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</si>
  <si>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</si>
  <si>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</si>
  <si>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</si>
  <si>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</si>
  <si>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</si>
  <si>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</si>
  <si>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</si>
  <si>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</si>
  <si>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</si>
  <si>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</si>
  <si>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</si>
  <si>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</si>
  <si>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</si>
  <si>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</si>
  <si>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</si>
  <si>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</si>
  <si>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</si>
  <si>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</si>
  <si>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</si>
  <si>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</si>
  <si>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</si>
  <si>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</si>
  <si>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</si>
  <si>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</si>
  <si>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</si>
  <si>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</si>
  <si>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</si>
  <si>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</si>
  <si>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</si>
  <si>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</si>
  <si>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</si>
  <si>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</si>
  <si>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</si>
  <si>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</si>
  <si>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</si>
  <si>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</si>
  <si>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</si>
  <si>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</si>
  <si>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</si>
  <si>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</si>
  <si>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</si>
  <si>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</si>
  <si>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</si>
  <si>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</si>
  <si>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</si>
  <si>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</si>
  <si>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</si>
  <si>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</si>
  <si>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</si>
  <si>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</si>
  <si>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</si>
  <si>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</si>
  <si>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</si>
  <si>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</si>
  <si>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</si>
  <si>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</si>
  <si>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</si>
  <si>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</si>
  <si>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</si>
  <si>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</si>
  <si>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</si>
  <si>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</si>
  <si>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</si>
  <si>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</si>
  <si>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</si>
  <si>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</si>
  <si>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</si>
  <si>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</si>
  <si>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</si>
  <si>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</si>
  <si>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</si>
  <si>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</si>
  <si>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</si>
  <si>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</si>
  <si>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</si>
  <si>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</si>
  <si>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</si>
  <si>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</si>
  <si>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</si>
  <si>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</si>
  <si>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</si>
  <si>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</si>
  <si>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</si>
  <si>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</si>
  <si>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</si>
  <si>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</si>
  <si>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</si>
  <si>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</si>
  <si>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</si>
  <si>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</si>
  <si>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</si>
  <si>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</si>
  <si>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</si>
  <si>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</si>
  <si>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</si>
  <si>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</si>
  <si>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</si>
  <si>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</si>
  <si>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</si>
  <si>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</si>
  <si>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</si>
  <si>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</si>
  <si>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</si>
  <si>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</si>
  <si>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</si>
  <si>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</si>
  <si>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</si>
  <si>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</si>
  <si>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</si>
  <si>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</si>
  <si>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</si>
  <si>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</si>
  <si>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</si>
  <si>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</si>
  <si>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</si>
  <si>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</si>
  <si>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</si>
  <si>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</si>
  <si>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</si>
  <si>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</si>
  <si>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</si>
  <si>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</si>
  <si>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</si>
  <si>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</si>
  <si>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</si>
  <si>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</si>
  <si>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</si>
  <si>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</si>
  <si>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</si>
  <si>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</si>
  <si>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</si>
  <si>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</si>
  <si>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</si>
  <si>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</si>
  <si>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</si>
  <si>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</si>
  <si>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</si>
  <si>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</si>
  <si>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</si>
  <si>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</si>
  <si>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</si>
  <si>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</si>
  <si>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</si>
  <si>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</si>
  <si>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</si>
  <si>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</si>
  <si>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</si>
  <si>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</si>
  <si>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</si>
  <si>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</si>
  <si>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</si>
  <si>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</si>
  <si>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</si>
  <si>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</si>
  <si>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</si>
  <si>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</si>
  <si>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</si>
  <si>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</si>
  <si>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</si>
  <si>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</si>
  <si>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</si>
  <si>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</si>
  <si>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</si>
  <si>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</si>
  <si>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</si>
  <si>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</si>
  <si>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</si>
  <si>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</si>
  <si>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</si>
  <si>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</si>
  <si>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</si>
  <si>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</si>
  <si>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</si>
  <si>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</si>
  <si>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</si>
  <si>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</si>
  <si>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</si>
  <si>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</si>
  <si>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</si>
  <si>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</si>
  <si>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</si>
  <si>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</si>
  <si>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</si>
  <si>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</si>
  <si>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</si>
  <si>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</si>
  <si>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</si>
  <si>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</si>
  <si>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</si>
  <si>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</si>
  <si>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</si>
  <si>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</si>
  <si>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</si>
  <si>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</si>
  <si>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</si>
  <si>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</si>
  <si>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</si>
  <si>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</si>
  <si>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</si>
  <si>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</si>
  <si>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</si>
  <si>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</si>
  <si>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</si>
  <si>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</si>
  <si>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</si>
  <si>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</si>
  <si>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</si>
  <si>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</si>
  <si>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</si>
  <si>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</si>
  <si>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</si>
  <si>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</si>
  <si>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</si>
  <si>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</si>
  <si>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</si>
  <si>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</si>
  <si>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</si>
  <si>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</si>
  <si>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</si>
  <si>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</si>
  <si>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</si>
  <si>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</si>
  <si>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</si>
  <si>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</si>
  <si>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</si>
  <si>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</si>
  <si>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</si>
  <si>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</si>
  <si>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</si>
  <si>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</si>
  <si>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</si>
  <si>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</si>
  <si>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</si>
  <si>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</si>
  <si>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</si>
  <si>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</si>
  <si>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</si>
  <si>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</si>
  <si>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</si>
  <si>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</si>
  <si>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</si>
  <si>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</si>
  <si>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</si>
  <si>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</si>
  <si>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</si>
  <si>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</si>
  <si>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</si>
  <si>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</si>
  <si>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</si>
  <si>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</si>
  <si>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</si>
  <si>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</si>
  <si>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</si>
  <si>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</si>
  <si>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</si>
  <si>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</si>
  <si>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</si>
  <si>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</si>
  <si>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</si>
  <si>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</si>
  <si>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</si>
  <si>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</si>
  <si>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</si>
  <si>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</si>
  <si>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</si>
  <si>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</si>
  <si>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</si>
  <si>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</si>
  <si>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</si>
  <si>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</si>
  <si>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</si>
  <si>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</si>
  <si>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</si>
  <si>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</si>
  <si>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</si>
  <si>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</si>
  <si>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</si>
  <si>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</si>
  <si>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</si>
  <si>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</si>
  <si>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</si>
  <si>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</si>
  <si>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</si>
  <si>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</si>
  <si>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</si>
  <si>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</si>
  <si>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</si>
  <si>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</si>
  <si>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</si>
  <si>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</si>
  <si>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</si>
  <si>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</si>
  <si>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</si>
  <si>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</si>
  <si>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</si>
  <si>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</si>
  <si>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</si>
  <si>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</si>
  <si>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</si>
  <si>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</si>
  <si>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</si>
  <si>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</si>
  <si>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</si>
  <si>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</si>
  <si>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</si>
  <si>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</si>
  <si>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</si>
  <si>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</si>
  <si>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</si>
  <si>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</si>
  <si>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</si>
  <si>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</si>
  <si>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</si>
  <si>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</si>
  <si>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</si>
  <si>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</si>
  <si>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</si>
  <si>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</si>
  <si>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</si>
  <si>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</si>
  <si>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</si>
  <si>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</si>
  <si>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</si>
  <si>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</si>
  <si>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</si>
  <si>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</si>
  <si>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</si>
  <si>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</si>
  <si>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</si>
  <si>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</si>
  <si>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</si>
  <si>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</si>
  <si>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</si>
  <si>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</si>
  <si>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</si>
  <si>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</si>
  <si>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</si>
  <si>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</si>
  <si>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</si>
  <si>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</si>
  <si>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</si>
  <si>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</si>
  <si>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</si>
  <si>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</si>
  <si>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</si>
  <si>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</si>
  <si>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</si>
  <si>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</si>
  <si>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</si>
  <si>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</si>
  <si>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</si>
  <si>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</si>
  <si>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</si>
  <si>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</si>
  <si>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</si>
  <si>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</si>
  <si>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</si>
  <si>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</si>
  <si>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</si>
  <si>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</si>
  <si>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</si>
  <si>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</si>
  <si>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</si>
  <si>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</si>
  <si>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</si>
  <si>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</si>
  <si>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</si>
  <si>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</si>
  <si>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</si>
  <si>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</si>
  <si>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</si>
  <si>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</si>
  <si>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</si>
  <si>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</si>
  <si>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</si>
  <si>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</si>
  <si>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</si>
  <si>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</si>
  <si>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</si>
  <si>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</si>
  <si>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</si>
  <si>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</si>
  <si>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</si>
  <si>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</si>
  <si>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</si>
  <si>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</si>
  <si>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</si>
  <si>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</si>
  <si>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</si>
  <si>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</si>
  <si>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</si>
  <si>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</si>
  <si>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</si>
  <si>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</si>
  <si>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</si>
  <si>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</si>
  <si>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</si>
  <si>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</si>
  <si>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</si>
  <si>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</si>
  <si>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</si>
  <si>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</si>
  <si>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</si>
  <si>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</si>
  <si>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</si>
  <si>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</si>
  <si>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</si>
  <si>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</si>
  <si>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</si>
  <si>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</si>
  <si>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</si>
  <si>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</si>
  <si>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</si>
  <si>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</si>
  <si>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</si>
  <si>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</si>
  <si>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</si>
  <si>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</si>
  <si>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</si>
  <si>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</si>
  <si>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</si>
  <si>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</si>
  <si>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</si>
  <si>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</si>
  <si>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</si>
  <si>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</si>
  <si>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</si>
  <si>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</si>
  <si>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</si>
  <si>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</si>
  <si>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</si>
  <si>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</si>
  <si>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</si>
  <si>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</si>
  <si>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</si>
  <si>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</si>
  <si>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</si>
  <si>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</si>
  <si>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</si>
  <si>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</si>
  <si>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</si>
  <si>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</si>
  <si>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</si>
  <si>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</si>
  <si>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</si>
  <si>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</si>
  <si>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</si>
  <si>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</si>
  <si>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</si>
  <si>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</si>
  <si>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</si>
  <si>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</si>
  <si>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</si>
  <si>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</si>
  <si>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</si>
  <si>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</si>
  <si>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</si>
  <si>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</si>
  <si>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</si>
  <si>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</si>
  <si>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</si>
  <si>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</si>
  <si>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</si>
  <si>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</si>
  <si>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</si>
  <si>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</si>
  <si>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</si>
  <si>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</si>
  <si>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</si>
  <si>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</si>
  <si>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</si>
  <si>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</si>
  <si>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</si>
  <si>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</si>
  <si>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</si>
  <si>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</si>
  <si>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</si>
  <si>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</si>
  <si>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</si>
  <si>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</si>
  <si>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</si>
  <si>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</si>
  <si>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</si>
  <si>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</si>
  <si>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</si>
  <si>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</si>
  <si>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</si>
  <si>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</si>
  <si>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</si>
  <si>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</si>
  <si>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</si>
  <si>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</si>
  <si>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</si>
  <si>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</si>
  <si>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</si>
  <si>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</si>
  <si>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</si>
  <si>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</si>
  <si>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</si>
  <si>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</si>
  <si>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</si>
  <si>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</si>
  <si>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</si>
  <si>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</si>
  <si>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</si>
  <si>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</si>
  <si>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</si>
  <si>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</si>
  <si>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</si>
  <si>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</si>
  <si>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</si>
  <si>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</si>
  <si>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</si>
  <si>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</si>
  <si>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</si>
  <si>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</si>
  <si>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</si>
  <si>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</si>
  <si>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</si>
  <si>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</si>
  <si>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</si>
  <si>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</si>
  <si>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</si>
  <si>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</si>
  <si>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</si>
  <si>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</si>
  <si>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</si>
  <si>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</si>
  <si>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</si>
  <si>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</si>
  <si>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</si>
  <si>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</si>
  <si>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</si>
  <si>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</si>
  <si>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</si>
  <si>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</si>
  <si>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</si>
  <si>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</si>
  <si>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</si>
  <si>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</si>
  <si>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</si>
  <si>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</si>
  <si>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</si>
  <si>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</si>
  <si>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</si>
  <si>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</si>
  <si>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</si>
  <si>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</si>
  <si>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</si>
  <si>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</si>
  <si>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</si>
  <si>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</si>
  <si>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</si>
  <si>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</si>
  <si>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</si>
  <si>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</si>
  <si>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</si>
  <si>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</si>
  <si>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</si>
  <si>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</si>
  <si>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</si>
  <si>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</si>
  <si>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</si>
  <si>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</si>
  <si>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</si>
  <si>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</si>
  <si>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</si>
  <si>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</si>
  <si>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</si>
  <si>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</si>
  <si>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</si>
  <si>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</si>
  <si>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</si>
  <si>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</si>
  <si>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</si>
  <si>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</si>
  <si>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</si>
  <si>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</si>
  <si>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</si>
  <si>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</si>
  <si>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</si>
  <si>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</si>
  <si>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</si>
  <si>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</si>
  <si>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</si>
  <si>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</si>
  <si>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</si>
  <si>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</si>
  <si>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</si>
  <si>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</si>
  <si>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</si>
  <si>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</si>
  <si>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</si>
  <si>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</si>
  <si>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</si>
  <si>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</si>
  <si>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</si>
  <si>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</si>
  <si>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</si>
  <si>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</si>
  <si>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</si>
  <si>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</si>
  <si>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</si>
  <si>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</si>
  <si>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</si>
  <si>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</si>
  <si>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</si>
  <si>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</si>
  <si>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</si>
  <si>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</si>
  <si>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</si>
  <si>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</si>
  <si>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</si>
  <si>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</si>
  <si>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</si>
  <si>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</si>
  <si>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</si>
  <si>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</si>
  <si>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</si>
  <si>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</si>
  <si>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</si>
  <si>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</si>
  <si>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</si>
  <si>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</si>
  <si>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</si>
  <si>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</si>
  <si>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</si>
  <si>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</si>
  <si>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</si>
  <si>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</si>
  <si>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</si>
  <si>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</si>
  <si>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</si>
  <si>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</si>
  <si>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</si>
  <si>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</si>
  <si>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</si>
  <si>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</si>
  <si>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</si>
  <si>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</si>
  <si>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</si>
  <si>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</si>
  <si>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</si>
  <si>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</si>
  <si>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</si>
  <si>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</si>
  <si>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</si>
  <si>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</si>
  <si>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</si>
  <si>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</si>
  <si>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</si>
  <si>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</si>
  <si>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</si>
  <si>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</si>
  <si>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</si>
  <si>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</si>
  <si>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</si>
  <si>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</si>
  <si>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</si>
  <si>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</si>
  <si>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</si>
  <si>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</si>
  <si>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</si>
  <si>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</si>
  <si>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</si>
  <si>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</si>
  <si>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</si>
  <si>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</si>
  <si>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</si>
  <si>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</si>
  <si>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Estimated cost of construction authorized by building permits, June 2012</t>
  </si>
  <si>
    <t>Source:  New Jersey Department of Community Affairs, 8/7/12</t>
  </si>
  <si>
    <t>Estimated cost of construction authorized by building permits, January-June 2012</t>
  </si>
  <si>
    <t>See Hardwick</t>
  </si>
  <si>
    <t xml:space="preserve">WALPACK TWP              </t>
  </si>
  <si>
    <t>June</t>
  </si>
  <si>
    <t>January-June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</si>
</sst>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39177031</v>
      </c>
      <c r="G7" s="40">
        <f>SUM(G31:G53)</f>
        <v>2828124</v>
      </c>
      <c r="H7" s="40">
        <f>SUM(H31:H53)</f>
        <v>3924398</v>
      </c>
      <c r="I7" s="40">
        <f>SUM(I31:I53)</f>
        <v>1832580</v>
      </c>
      <c r="J7" s="40">
        <f>SUM(J31:J53)</f>
        <v>30591929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105770465</v>
      </c>
      <c r="G8" s="38">
        <f>SUM(G54:G123)</f>
        <v>22486331</v>
      </c>
      <c r="H8" s="38">
        <f>SUM(H54:H123)</f>
        <v>39717465</v>
      </c>
      <c r="I8" s="38">
        <f>SUM(I54:I123)</f>
        <v>1612396</v>
      </c>
      <c r="J8" s="38">
        <f>SUM(J54:J123)</f>
        <v>41954273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51531740</v>
      </c>
      <c r="G9" s="38">
        <f>SUM(G124:G163)</f>
        <v>6408998</v>
      </c>
      <c r="H9" s="38">
        <f>SUM(H124:H163)</f>
        <v>9367297</v>
      </c>
      <c r="I9" s="38">
        <f>SUM(I124:I163)</f>
        <v>3213803</v>
      </c>
      <c r="J9" s="38">
        <f>SUM(J124:J163)</f>
        <v>32541642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30654451</v>
      </c>
      <c r="G10" s="38">
        <f>SUM(G164:G200)</f>
        <v>2999715</v>
      </c>
      <c r="H10" s="38">
        <f>SUM(H164:H200)</f>
        <v>8366602</v>
      </c>
      <c r="I10" s="38">
        <f>SUM(I164:I200)</f>
        <v>1562233</v>
      </c>
      <c r="J10" s="38">
        <f>SUM(J164:J200)</f>
        <v>17725901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17897111</v>
      </c>
      <c r="G11" s="38">
        <f>SUM(G201:G216)</f>
        <v>9537482</v>
      </c>
      <c r="H11" s="38">
        <f>SUM(H201:H216)</f>
        <v>3735927</v>
      </c>
      <c r="I11" s="38">
        <f>SUM(I201:I216)</f>
        <v>3462482</v>
      </c>
      <c r="J11" s="38">
        <f>SUM(J201:J216)</f>
        <v>1161220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5881268</v>
      </c>
      <c r="G12" s="38">
        <f>SUM(G217:G230)</f>
        <v>726551</v>
      </c>
      <c r="H12" s="38">
        <f>SUM(H217:H230)</f>
        <v>1452499</v>
      </c>
      <c r="I12" s="38">
        <f>SUM(I217:I230)</f>
        <v>526675</v>
      </c>
      <c r="J12" s="38">
        <f>SUM(J217:J230)</f>
        <v>3175543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96214836</v>
      </c>
      <c r="G13" s="38">
        <f>SUM(G231:G252)</f>
        <v>20293978</v>
      </c>
      <c r="H13" s="38">
        <f>SUM(H231:H252)</f>
        <v>21054882</v>
      </c>
      <c r="I13" s="38">
        <f>SUM(I231:I252)</f>
        <v>3214701</v>
      </c>
      <c r="J13" s="38">
        <f>SUM(J231:J252)</f>
        <v>51651275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21712887</v>
      </c>
      <c r="G14" s="38">
        <f>SUM(G253:G276)</f>
        <v>6314695</v>
      </c>
      <c r="H14" s="38">
        <f>SUM(H253:H276)</f>
        <v>4013307</v>
      </c>
      <c r="I14" s="38">
        <f>SUM(I253:I276)</f>
        <v>224117</v>
      </c>
      <c r="J14" s="38">
        <f>SUM(J253:J276)</f>
        <v>11160768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153289047</v>
      </c>
      <c r="G15" s="38">
        <f>SUM(G277:G288)</f>
        <v>105775884</v>
      </c>
      <c r="H15" s="38">
        <f>SUM(H277:H288)</f>
        <v>16213879</v>
      </c>
      <c r="I15" s="38">
        <f>SUM(I277:I288)</f>
        <v>2602324</v>
      </c>
      <c r="J15" s="38">
        <f>SUM(J277:J288)</f>
        <v>28696960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10984271</v>
      </c>
      <c r="G16" s="38">
        <f>SUM(G289:G314)</f>
        <v>1012351</v>
      </c>
      <c r="H16" s="38">
        <f>SUM(H289:H314)</f>
        <v>4271342</v>
      </c>
      <c r="I16" s="38">
        <f>SUM(I289:I314)</f>
        <v>524701</v>
      </c>
      <c r="J16" s="38">
        <f>SUM(J289:J314)</f>
        <v>5175877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103379621</v>
      </c>
      <c r="G17" s="38">
        <f>SUM(G315:G327)</f>
        <v>8578502</v>
      </c>
      <c r="H17" s="38">
        <f>SUM(H315:H327)</f>
        <v>16587206</v>
      </c>
      <c r="I17" s="38">
        <f>SUM(I315:I327)</f>
        <v>33877098</v>
      </c>
      <c r="J17" s="38">
        <f>SUM(J315:J327)</f>
        <v>44336815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97842986</v>
      </c>
      <c r="G18" s="38">
        <f>SUM(G328:G352)</f>
        <v>17139045</v>
      </c>
      <c r="H18" s="38">
        <f>SUM(H328:H352)</f>
        <v>15154866</v>
      </c>
      <c r="I18" s="38">
        <f>SUM(I328:I352)</f>
        <v>17540372</v>
      </c>
      <c r="J18" s="38">
        <f>SUM(J328:J352)</f>
        <v>48008703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66017832</v>
      </c>
      <c r="G19" s="38">
        <f>SUM(G353:G405)</f>
        <v>18721123</v>
      </c>
      <c r="H19" s="38">
        <f>SUM(H353:H405)</f>
        <v>21862157</v>
      </c>
      <c r="I19" s="38">
        <f>SUM(I353:I405)</f>
        <v>4860806</v>
      </c>
      <c r="J19" s="38">
        <f>SUM(J353:J405)</f>
        <v>20573746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72066385</v>
      </c>
      <c r="G20" s="38">
        <f>SUM(G406:G444)</f>
        <v>12755731</v>
      </c>
      <c r="H20" s="38">
        <f>SUM(H406:H444)</f>
        <v>19741174</v>
      </c>
      <c r="I20" s="38">
        <f>SUM(I406:I444)</f>
        <v>3053306</v>
      </c>
      <c r="J20" s="38">
        <f>SUM(J406:J444)</f>
        <v>36516174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86870203</v>
      </c>
      <c r="G21" s="38">
        <f>SUM(G445:G477)</f>
        <v>20314339</v>
      </c>
      <c r="H21" s="38">
        <f>SUM(H445:H477)</f>
        <v>19319328</v>
      </c>
      <c r="I21" s="38">
        <f>SUM(I445:I477)</f>
        <v>5156526</v>
      </c>
      <c r="J21" s="38">
        <f>SUM(J445:J477)</f>
        <v>42080010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35333123</v>
      </c>
      <c r="G22" s="38">
        <f>SUM(G478:G493)</f>
        <v>1746600</v>
      </c>
      <c r="H22" s="38">
        <f>SUM(H478:H493)</f>
        <v>7942334</v>
      </c>
      <c r="I22" s="38">
        <f>SUM(I478:I493)</f>
        <v>10187350</v>
      </c>
      <c r="J22" s="38">
        <f>SUM(J478:J493)</f>
        <v>15456839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3012252</v>
      </c>
      <c r="G23" s="38">
        <f>SUM(G494:G508)</f>
        <v>116700</v>
      </c>
      <c r="H23" s="38">
        <f>SUM(H494:H508)</f>
        <v>571399</v>
      </c>
      <c r="I23" s="38">
        <f>SUM(I494:I508)</f>
        <v>558031</v>
      </c>
      <c r="J23" s="38">
        <f>SUM(J494:J508)</f>
        <v>1766122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45059834</v>
      </c>
      <c r="G24" s="38">
        <f>SUM(G509:G529)</f>
        <v>10770119</v>
      </c>
      <c r="H24" s="38">
        <f>SUM(H509:H529)</f>
        <v>12559151</v>
      </c>
      <c r="I24" s="38">
        <f>SUM(I509:I529)</f>
        <v>1465164</v>
      </c>
      <c r="J24" s="38">
        <f>SUM(J509:J529)</f>
        <v>20265400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8981558</v>
      </c>
      <c r="G25" s="38">
        <f>SUM(G530:G553)</f>
        <v>1667001</v>
      </c>
      <c r="H25" s="38">
        <f>SUM(H530:H553)</f>
        <v>3542138</v>
      </c>
      <c r="I25" s="38">
        <f>SUM(I530:I553)</f>
        <v>1508901</v>
      </c>
      <c r="J25" s="38">
        <f>SUM(J530:J553)</f>
        <v>2263518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58058539</v>
      </c>
      <c r="G26" s="38">
        <f>SUM(G554:G574)</f>
        <v>6331827</v>
      </c>
      <c r="H26" s="38">
        <f>SUM(H554:H574)</f>
        <v>16943449</v>
      </c>
      <c r="I26" s="38">
        <f>SUM(I554:I574)</f>
        <v>701701</v>
      </c>
      <c r="J26" s="38">
        <f>SUM(J554:J574)</f>
        <v>34081562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7789225</v>
      </c>
      <c r="G27" s="38">
        <f>SUM(G575:G597)</f>
        <v>1363000</v>
      </c>
      <c r="H27" s="38">
        <f>SUM(H575:H597)</f>
        <v>1862245</v>
      </c>
      <c r="I27" s="38">
        <f>SUM(I575:I597)</f>
        <v>1335561</v>
      </c>
      <c r="J27" s="38">
        <f>SUM(J575:J597)</f>
        <v>3228419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24594788</v>
      </c>
      <c r="G28" s="38">
        <f>G598</f>
        <v>0</v>
      </c>
      <c r="H28" s="38">
        <f>H598</f>
        <v>3860000</v>
      </c>
      <c r="I28" s="38">
        <f>I598</f>
        <v>2892227</v>
      </c>
      <c r="J28" s="38">
        <f>J598</f>
        <v>17842561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1142119453</v>
      </c>
      <c r="G29" s="40">
        <f>SUM(G7:G28)</f>
        <v>277888096</v>
      </c>
      <c r="H29" s="40">
        <f>SUM(H7:H28)</f>
        <v>252063045</v>
      </c>
      <c r="I29" s="40">
        <f>SUM(I7:I28)</f>
        <v>101913055</v>
      </c>
      <c r="J29" s="40">
        <f>SUM(J7:J28)</f>
        <v>510255257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3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77">G31+H31+I31+J31</f>
        <v>266961</v>
      </c>
      <c r="G31" s="51">
        <v>2600</v>
      </c>
      <c r="H31" s="51">
        <v>118961</v>
      </c>
      <c r="I31" s="51">
        <v>0</v>
      </c>
      <c r="J31" s="51">
        <v>145400</v>
      </c>
      <c r="K31" s="37"/>
      <c r="L31" s="92">
        <v>20120710</v>
      </c>
      <c r="M31" s="91"/>
    </row>
    <row r="32" spans="1:13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18760939</v>
      </c>
      <c r="G32" s="37">
        <v>0</v>
      </c>
      <c r="H32" s="37">
        <v>395485</v>
      </c>
      <c r="I32" s="37">
        <v>225000</v>
      </c>
      <c r="J32" s="37">
        <v>18140454</v>
      </c>
      <c r="K32" s="37"/>
      <c r="L32" s="92">
        <v>20120807</v>
      </c>
      <c r="M32" s="91"/>
    </row>
    <row r="33" spans="1:13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871604</v>
      </c>
      <c r="G33" s="37">
        <v>332000</v>
      </c>
      <c r="H33" s="37">
        <v>420194</v>
      </c>
      <c r="I33" s="37">
        <v>16200</v>
      </c>
      <c r="J33" s="37">
        <v>103210</v>
      </c>
      <c r="K33" s="67"/>
      <c r="L33" s="92">
        <v>20120807</v>
      </c>
      <c r="M33" s="91"/>
    </row>
    <row r="34" spans="1:13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1030129</v>
      </c>
      <c r="G34" s="37">
        <v>0</v>
      </c>
      <c r="H34" s="37">
        <v>19550</v>
      </c>
      <c r="I34" s="37">
        <v>1010579</v>
      </c>
      <c r="J34" s="37">
        <v>0</v>
      </c>
      <c r="K34" s="67"/>
      <c r="L34" s="92">
        <v>20120807</v>
      </c>
      <c r="M34" s="91"/>
    </row>
    <row r="35" spans="1:13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96831</v>
      </c>
      <c r="G35" s="37">
        <v>0</v>
      </c>
      <c r="H35" s="37">
        <v>28738</v>
      </c>
      <c r="I35" s="37">
        <v>5000</v>
      </c>
      <c r="J35" s="37">
        <v>63093</v>
      </c>
      <c r="K35" s="37"/>
      <c r="L35" s="92">
        <v>20120710</v>
      </c>
      <c r="M35" s="91"/>
    </row>
    <row r="36" spans="1:13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17000</v>
      </c>
      <c r="G36" s="37">
        <v>0</v>
      </c>
      <c r="H36" s="37">
        <v>17000</v>
      </c>
      <c r="I36" s="37">
        <v>0</v>
      </c>
      <c r="J36" s="37">
        <v>0</v>
      </c>
      <c r="K36" s="37"/>
      <c r="L36" s="92">
        <v>20120710</v>
      </c>
      <c r="M36" s="91"/>
    </row>
    <row r="37" spans="1:13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49750</v>
      </c>
      <c r="G37" s="37">
        <v>0</v>
      </c>
      <c r="H37" s="37">
        <v>39750</v>
      </c>
      <c r="I37" s="37">
        <v>0</v>
      </c>
      <c r="J37" s="37">
        <v>10000</v>
      </c>
      <c r="K37" s="37"/>
      <c r="L37" s="92">
        <v>20120710</v>
      </c>
      <c r="M37" s="91"/>
    </row>
    <row r="38" spans="1:13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2436898</v>
      </c>
      <c r="G38" s="37">
        <v>865510</v>
      </c>
      <c r="H38" s="37">
        <v>547181</v>
      </c>
      <c r="I38" s="37">
        <v>1</v>
      </c>
      <c r="J38" s="37">
        <v>1024206</v>
      </c>
      <c r="K38" s="37"/>
      <c r="L38" s="92">
        <v>20120710</v>
      </c>
      <c r="M38" s="91"/>
    </row>
    <row r="39" spans="1:13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139200</v>
      </c>
      <c r="G39" s="37">
        <v>139000</v>
      </c>
      <c r="H39" s="37">
        <v>200</v>
      </c>
      <c r="I39" s="37">
        <v>0</v>
      </c>
      <c r="J39" s="37">
        <v>0</v>
      </c>
      <c r="K39" s="37"/>
      <c r="L39" s="92">
        <v>20120710</v>
      </c>
      <c r="M39" s="91"/>
    </row>
    <row r="40" spans="1:13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79345</v>
      </c>
      <c r="G40" s="37">
        <v>0</v>
      </c>
      <c r="H40" s="37">
        <v>34345</v>
      </c>
      <c r="I40" s="37">
        <v>0</v>
      </c>
      <c r="J40" s="37">
        <v>45000</v>
      </c>
      <c r="K40" s="37"/>
      <c r="L40" s="92">
        <v>20120710</v>
      </c>
      <c r="M40" s="91"/>
    </row>
    <row r="41" spans="1:13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597204</v>
      </c>
      <c r="G41" s="37">
        <v>156600</v>
      </c>
      <c r="H41" s="37">
        <v>343501</v>
      </c>
      <c r="I41" s="37">
        <v>0</v>
      </c>
      <c r="J41" s="37">
        <v>97103</v>
      </c>
      <c r="K41" s="37"/>
      <c r="L41" s="92">
        <v>20120710</v>
      </c>
      <c r="M41" s="91"/>
    </row>
    <row r="42" spans="1:13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9699452</v>
      </c>
      <c r="G42" s="37">
        <v>186150</v>
      </c>
      <c r="H42" s="37">
        <v>226565</v>
      </c>
      <c r="I42" s="37">
        <v>37600</v>
      </c>
      <c r="J42" s="37">
        <v>9249137</v>
      </c>
      <c r="K42" s="37"/>
      <c r="L42" s="92">
        <v>20120807</v>
      </c>
      <c r="M42" s="91"/>
    </row>
    <row r="43" spans="1:13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667838</v>
      </c>
      <c r="G43" s="37">
        <v>219000</v>
      </c>
      <c r="H43" s="37">
        <v>349938</v>
      </c>
      <c r="I43" s="37">
        <v>2600</v>
      </c>
      <c r="J43" s="37">
        <v>96300</v>
      </c>
      <c r="K43" s="37"/>
      <c r="L43" s="92">
        <v>20120710</v>
      </c>
      <c r="M43" s="91"/>
    </row>
    <row r="44" spans="1:13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490119</v>
      </c>
      <c r="G44" s="37">
        <v>1500</v>
      </c>
      <c r="H44" s="37">
        <v>194438</v>
      </c>
      <c r="I44" s="37">
        <v>0</v>
      </c>
      <c r="J44" s="37">
        <v>294181</v>
      </c>
      <c r="K44" s="37"/>
      <c r="L44" s="92">
        <v>20120807</v>
      </c>
      <c r="M44" s="91"/>
    </row>
    <row r="45" spans="1:13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103645</v>
      </c>
      <c r="G45" s="37">
        <v>50620</v>
      </c>
      <c r="H45" s="37">
        <v>48525</v>
      </c>
      <c r="I45" s="37">
        <v>0</v>
      </c>
      <c r="J45" s="37">
        <v>4500</v>
      </c>
      <c r="K45" s="37"/>
      <c r="L45" s="92">
        <v>20120710</v>
      </c>
      <c r="M45" s="91"/>
    </row>
    <row r="46" spans="1:13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1378334</v>
      </c>
      <c r="G46" s="37">
        <v>875144</v>
      </c>
      <c r="H46" s="37">
        <v>315184</v>
      </c>
      <c r="I46" s="37">
        <v>0</v>
      </c>
      <c r="J46" s="37">
        <v>188006</v>
      </c>
      <c r="K46" s="37"/>
      <c r="L46" s="92">
        <v>20120710</v>
      </c>
      <c r="M46" s="91"/>
    </row>
    <row r="47" spans="1:13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596589</v>
      </c>
      <c r="G47" s="37">
        <v>0</v>
      </c>
      <c r="H47" s="37">
        <v>71589</v>
      </c>
      <c r="I47" s="37">
        <v>492000</v>
      </c>
      <c r="J47" s="37">
        <v>33000</v>
      </c>
      <c r="K47" s="37"/>
      <c r="L47" s="92">
        <v>20120710</v>
      </c>
      <c r="M47" s="91"/>
    </row>
    <row r="48" spans="1:13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321713</v>
      </c>
      <c r="G48" s="37">
        <v>0</v>
      </c>
      <c r="H48" s="37">
        <v>142513</v>
      </c>
      <c r="I48" s="37">
        <v>0</v>
      </c>
      <c r="J48" s="37">
        <v>179200</v>
      </c>
      <c r="K48" s="37"/>
      <c r="L48" s="92">
        <v>20120710</v>
      </c>
      <c r="M48" s="91"/>
    </row>
    <row r="49" spans="1:13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679554</v>
      </c>
      <c r="G49" s="37">
        <v>0</v>
      </c>
      <c r="H49" s="37">
        <v>62050</v>
      </c>
      <c r="I49" s="37">
        <v>8100</v>
      </c>
      <c r="J49" s="37">
        <v>609404</v>
      </c>
      <c r="K49" s="37"/>
      <c r="L49" s="92">
        <v>20120807</v>
      </c>
      <c r="M49" s="91"/>
    </row>
    <row r="50" spans="1:13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103300</v>
      </c>
      <c r="G50" s="37">
        <v>0</v>
      </c>
      <c r="H50" s="37">
        <v>103300</v>
      </c>
      <c r="I50" s="37">
        <v>0</v>
      </c>
      <c r="J50" s="37">
        <v>0</v>
      </c>
      <c r="K50" s="37"/>
      <c r="L50" s="92">
        <v>20120807</v>
      </c>
      <c r="M50" s="91"/>
    </row>
    <row r="51" spans="1:13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477811</v>
      </c>
      <c r="G51" s="37">
        <v>0</v>
      </c>
      <c r="H51" s="37">
        <v>178576</v>
      </c>
      <c r="I51" s="37">
        <v>5500</v>
      </c>
      <c r="J51" s="37">
        <v>293735</v>
      </c>
      <c r="K51" s="37"/>
      <c r="L51" s="92">
        <v>20120710</v>
      </c>
      <c r="M51" s="91"/>
    </row>
    <row r="52" spans="1:13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261599</v>
      </c>
      <c r="G52" s="37">
        <v>0</v>
      </c>
      <c r="H52" s="37">
        <v>257599</v>
      </c>
      <c r="I52" s="37">
        <v>0</v>
      </c>
      <c r="J52" s="37">
        <v>4000</v>
      </c>
      <c r="K52" s="37"/>
      <c r="L52" s="92">
        <v>20120807</v>
      </c>
      <c r="M52" s="91"/>
    </row>
    <row r="53" spans="1:13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51216</v>
      </c>
      <c r="G53" s="37">
        <v>0</v>
      </c>
      <c r="H53" s="37">
        <v>9216</v>
      </c>
      <c r="I53" s="37">
        <v>30000</v>
      </c>
      <c r="J53" s="37">
        <v>12000</v>
      </c>
      <c r="K53" s="37"/>
      <c r="L53" s="92">
        <v>20120710</v>
      </c>
      <c r="M53" s="91"/>
    </row>
    <row r="54" spans="1:13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2081748</v>
      </c>
      <c r="G54" s="37">
        <v>860000</v>
      </c>
      <c r="H54" s="37">
        <v>468368</v>
      </c>
      <c r="I54" s="37">
        <v>0</v>
      </c>
      <c r="J54" s="37">
        <v>753380</v>
      </c>
      <c r="K54" s="37"/>
      <c r="L54" s="92">
        <v>20120710</v>
      </c>
      <c r="M54" s="91"/>
    </row>
    <row r="55" spans="1:13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192802</v>
      </c>
      <c r="G55" s="37">
        <v>15300</v>
      </c>
      <c r="H55" s="37">
        <v>82550</v>
      </c>
      <c r="I55" s="37">
        <v>0</v>
      </c>
      <c r="J55" s="37">
        <v>94952</v>
      </c>
      <c r="K55" s="37"/>
      <c r="L55" s="92">
        <v>20120710</v>
      </c>
      <c r="M55" s="91"/>
    </row>
    <row r="56" spans="1:13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1708638</v>
      </c>
      <c r="G56" s="37">
        <v>1000</v>
      </c>
      <c r="H56" s="37">
        <v>366492</v>
      </c>
      <c r="I56" s="37">
        <v>15796</v>
      </c>
      <c r="J56" s="37">
        <v>1325350</v>
      </c>
      <c r="K56" s="37"/>
      <c r="L56" s="92">
        <v>20120710</v>
      </c>
      <c r="M56" s="91"/>
    </row>
    <row r="57" spans="1:13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128031</v>
      </c>
      <c r="G57" s="37">
        <v>0</v>
      </c>
      <c r="H57" s="37">
        <v>118235</v>
      </c>
      <c r="I57" s="37">
        <v>0</v>
      </c>
      <c r="J57" s="37">
        <v>9796</v>
      </c>
      <c r="K57" s="37"/>
      <c r="L57" s="92">
        <v>20120807</v>
      </c>
      <c r="M57" s="91"/>
    </row>
    <row r="58" spans="1:13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580965</v>
      </c>
      <c r="G58" s="37">
        <v>0</v>
      </c>
      <c r="H58" s="37">
        <v>63825</v>
      </c>
      <c r="I58" s="37">
        <v>0</v>
      </c>
      <c r="J58" s="37">
        <v>517140</v>
      </c>
      <c r="K58" s="37"/>
      <c r="L58" s="92">
        <v>20120710</v>
      </c>
      <c r="M58" s="91"/>
    </row>
    <row r="59" spans="1:13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1473946</v>
      </c>
      <c r="G59" s="37">
        <v>910000</v>
      </c>
      <c r="H59" s="37">
        <v>483844</v>
      </c>
      <c r="I59" s="37">
        <v>0</v>
      </c>
      <c r="J59" s="37">
        <v>80102</v>
      </c>
      <c r="K59" s="37"/>
      <c r="L59" s="92">
        <v>20120710</v>
      </c>
      <c r="M59" s="91"/>
    </row>
    <row r="60" spans="1:13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854425</v>
      </c>
      <c r="G60" s="37">
        <v>0</v>
      </c>
      <c r="H60" s="37">
        <v>543055</v>
      </c>
      <c r="I60" s="37">
        <v>0</v>
      </c>
      <c r="J60" s="37">
        <v>311370</v>
      </c>
      <c r="K60" s="37"/>
      <c r="L60" s="92">
        <v>20120710</v>
      </c>
      <c r="M60" s="91"/>
    </row>
    <row r="61" spans="1:13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777327</v>
      </c>
      <c r="G61" s="37">
        <v>5000</v>
      </c>
      <c r="H61" s="37">
        <v>440652</v>
      </c>
      <c r="I61" s="37">
        <v>0</v>
      </c>
      <c r="J61" s="37">
        <v>331675</v>
      </c>
      <c r="K61" s="37"/>
      <c r="L61" s="92">
        <v>20120710</v>
      </c>
      <c r="M61" s="91"/>
    </row>
    <row r="62" spans="1:13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186539</v>
      </c>
      <c r="G62" s="37">
        <v>1500</v>
      </c>
      <c r="H62" s="37">
        <v>185039</v>
      </c>
      <c r="I62" s="37">
        <v>0</v>
      </c>
      <c r="J62" s="37">
        <v>0</v>
      </c>
      <c r="K62" s="37"/>
      <c r="L62" s="92">
        <v>20120710</v>
      </c>
      <c r="M62" s="91"/>
    </row>
    <row r="63" spans="1:13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440802</v>
      </c>
      <c r="G63" s="37">
        <v>0</v>
      </c>
      <c r="H63" s="37">
        <v>440802</v>
      </c>
      <c r="I63" s="37">
        <v>0</v>
      </c>
      <c r="J63" s="37">
        <v>0</v>
      </c>
      <c r="K63" s="37"/>
      <c r="L63" s="92">
        <v>20120807</v>
      </c>
      <c r="M63" s="91"/>
    </row>
    <row r="64" spans="1:13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1076787</v>
      </c>
      <c r="G64" s="37">
        <v>0</v>
      </c>
      <c r="H64" s="37">
        <v>907537</v>
      </c>
      <c r="I64" s="37">
        <v>0</v>
      </c>
      <c r="J64" s="37">
        <v>169250</v>
      </c>
      <c r="K64" s="37"/>
      <c r="L64" s="92">
        <v>20120807</v>
      </c>
      <c r="M64" s="91"/>
    </row>
    <row r="65" spans="1:13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725080</v>
      </c>
      <c r="G65" s="37">
        <v>0</v>
      </c>
      <c r="H65" s="37">
        <v>288530</v>
      </c>
      <c r="I65" s="37">
        <v>0</v>
      </c>
      <c r="J65" s="37">
        <v>436550</v>
      </c>
      <c r="K65" s="37"/>
      <c r="L65" s="92">
        <v>20120710</v>
      </c>
      <c r="M65" s="91"/>
    </row>
    <row r="66" spans="1:13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703865</v>
      </c>
      <c r="G66" s="37">
        <v>225000</v>
      </c>
      <c r="H66" s="37">
        <v>97865</v>
      </c>
      <c r="I66" s="37">
        <v>0</v>
      </c>
      <c r="J66" s="37">
        <v>381000</v>
      </c>
      <c r="K66" s="37"/>
      <c r="L66" s="92">
        <v>20120710</v>
      </c>
      <c r="M66" s="91"/>
    </row>
    <row r="67" spans="1:13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0"/>
        <v>788669</v>
      </c>
      <c r="G67" s="37">
        <v>322500</v>
      </c>
      <c r="H67" s="37">
        <v>330781</v>
      </c>
      <c r="I67" s="37">
        <v>0</v>
      </c>
      <c r="J67" s="37">
        <v>135388</v>
      </c>
      <c r="K67" s="37"/>
      <c r="L67" s="92">
        <v>20120710</v>
      </c>
      <c r="M67" s="91"/>
    </row>
    <row r="68" spans="1:13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0"/>
        <v>3142360</v>
      </c>
      <c r="G68" s="37">
        <v>0</v>
      </c>
      <c r="H68" s="37">
        <v>1790200</v>
      </c>
      <c r="I68" s="37">
        <v>0</v>
      </c>
      <c r="J68" s="37">
        <v>1352160</v>
      </c>
      <c r="K68" s="37"/>
      <c r="L68" s="92">
        <v>20120710</v>
      </c>
      <c r="M68" s="91"/>
    </row>
    <row r="69" spans="1:13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0"/>
        <v>980637</v>
      </c>
      <c r="G69" s="37">
        <v>0</v>
      </c>
      <c r="H69" s="37">
        <v>313853</v>
      </c>
      <c r="I69" s="37">
        <v>0</v>
      </c>
      <c r="J69" s="37">
        <v>666784</v>
      </c>
      <c r="K69" s="37"/>
      <c r="L69" s="92">
        <v>20120710</v>
      </c>
      <c r="M69" s="91"/>
    </row>
    <row r="70" spans="1:13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0"/>
        <v>1625598</v>
      </c>
      <c r="G70" s="37">
        <v>289960</v>
      </c>
      <c r="H70" s="37">
        <v>1198188</v>
      </c>
      <c r="I70" s="37">
        <v>0</v>
      </c>
      <c r="J70" s="37">
        <v>137450</v>
      </c>
      <c r="K70" s="37"/>
      <c r="L70" s="92">
        <v>20120807</v>
      </c>
      <c r="M70" s="91"/>
    </row>
    <row r="71" spans="1:13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0"/>
        <v>584756</v>
      </c>
      <c r="G71" s="37">
        <v>348001</v>
      </c>
      <c r="H71" s="37">
        <v>215805</v>
      </c>
      <c r="I71" s="37">
        <v>0</v>
      </c>
      <c r="J71" s="37">
        <v>20950</v>
      </c>
      <c r="K71" s="37"/>
      <c r="L71" s="92">
        <v>20120710</v>
      </c>
      <c r="M71" s="91"/>
    </row>
    <row r="72" spans="1:13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0"/>
        <v>11356477</v>
      </c>
      <c r="G72" s="37">
        <v>7537500</v>
      </c>
      <c r="H72" s="37">
        <v>1251012</v>
      </c>
      <c r="I72" s="37">
        <v>0</v>
      </c>
      <c r="J72" s="37">
        <v>2567965</v>
      </c>
      <c r="K72" s="37"/>
      <c r="L72" s="92">
        <v>20120710</v>
      </c>
      <c r="M72" s="91"/>
    </row>
    <row r="73" spans="1:13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0"/>
        <v>2278972</v>
      </c>
      <c r="G73" s="37">
        <v>0</v>
      </c>
      <c r="H73" s="37">
        <v>1575127</v>
      </c>
      <c r="I73" s="37">
        <v>40050</v>
      </c>
      <c r="J73" s="37">
        <v>663795</v>
      </c>
      <c r="K73" s="37"/>
      <c r="L73" s="92">
        <v>20120710</v>
      </c>
      <c r="M73" s="91"/>
    </row>
    <row r="74" spans="1:13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0"/>
        <v>1201799</v>
      </c>
      <c r="G74" s="37">
        <v>296500</v>
      </c>
      <c r="H74" s="37">
        <v>510267</v>
      </c>
      <c r="I74" s="37">
        <v>0</v>
      </c>
      <c r="J74" s="37">
        <v>395032</v>
      </c>
      <c r="K74" s="37"/>
      <c r="L74" s="92">
        <v>20120710</v>
      </c>
      <c r="M74" s="91"/>
    </row>
    <row r="75" spans="1:13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0"/>
        <v>4683668</v>
      </c>
      <c r="G75" s="37">
        <v>0</v>
      </c>
      <c r="H75" s="37">
        <v>2663569</v>
      </c>
      <c r="I75" s="37">
        <v>0</v>
      </c>
      <c r="J75" s="37">
        <v>2020099</v>
      </c>
      <c r="K75" s="37"/>
      <c r="L75" s="92">
        <v>20120710</v>
      </c>
      <c r="M75" s="91"/>
    </row>
    <row r="76" spans="1:13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0"/>
        <v>2336273</v>
      </c>
      <c r="G76" s="37">
        <v>0</v>
      </c>
      <c r="H76" s="37">
        <v>887987</v>
      </c>
      <c r="I76" s="37">
        <v>0</v>
      </c>
      <c r="J76" s="37">
        <v>1448286</v>
      </c>
      <c r="K76" s="37"/>
      <c r="L76" s="92">
        <v>20120710</v>
      </c>
      <c r="M76" s="91"/>
    </row>
    <row r="77" spans="1:13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0"/>
        <v>1125272</v>
      </c>
      <c r="G77" s="37">
        <v>737000</v>
      </c>
      <c r="H77" s="37">
        <v>388272</v>
      </c>
      <c r="I77" s="37">
        <v>0</v>
      </c>
      <c r="J77" s="37">
        <v>0</v>
      </c>
      <c r="K77" s="37"/>
      <c r="L77" s="92">
        <v>20120710</v>
      </c>
      <c r="M77" s="91"/>
    </row>
    <row r="78" spans="1:13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98" t="s">
        <v>13</v>
      </c>
      <c r="G78" s="98" t="s">
        <v>13</v>
      </c>
      <c r="H78" s="98" t="s">
        <v>13</v>
      </c>
      <c r="I78" s="98" t="s">
        <v>13</v>
      </c>
      <c r="J78" s="98" t="s">
        <v>13</v>
      </c>
      <c r="K78" s="37"/>
      <c r="L78" s="89" t="s">
        <v>13</v>
      </c>
      <c r="M78" s="91"/>
    </row>
    <row r="79" spans="1:13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aca="true" t="shared" si="1" ref="F79:F110">G79+H79+I79+J79</f>
        <v>1068849</v>
      </c>
      <c r="G79" s="37">
        <v>0</v>
      </c>
      <c r="H79" s="37">
        <v>243199</v>
      </c>
      <c r="I79" s="37">
        <v>574000</v>
      </c>
      <c r="J79" s="37">
        <v>251650</v>
      </c>
      <c r="K79" s="37"/>
      <c r="L79" s="92">
        <v>20120710</v>
      </c>
      <c r="M79" s="91"/>
    </row>
    <row r="80" spans="1:13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1508905</v>
      </c>
      <c r="G80" s="37">
        <v>973875</v>
      </c>
      <c r="H80" s="37">
        <v>402954</v>
      </c>
      <c r="I80" s="37">
        <v>0</v>
      </c>
      <c r="J80" s="37">
        <v>132076</v>
      </c>
      <c r="K80" s="37"/>
      <c r="L80" s="92">
        <v>20120710</v>
      </c>
      <c r="M80" s="91"/>
    </row>
    <row r="81" spans="1:13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395419</v>
      </c>
      <c r="G81" s="37">
        <v>0</v>
      </c>
      <c r="H81" s="37">
        <v>380919</v>
      </c>
      <c r="I81" s="37">
        <v>0</v>
      </c>
      <c r="J81" s="37">
        <v>14500</v>
      </c>
      <c r="K81" s="37"/>
      <c r="L81" s="92">
        <v>20120710</v>
      </c>
      <c r="M81" s="91"/>
    </row>
    <row r="82" spans="1:13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2331910</v>
      </c>
      <c r="G82" s="37">
        <v>0</v>
      </c>
      <c r="H82" s="37">
        <v>208615</v>
      </c>
      <c r="I82" s="37">
        <v>0</v>
      </c>
      <c r="J82" s="37">
        <v>2123295</v>
      </c>
      <c r="K82" s="37"/>
      <c r="L82" s="92">
        <v>20120710</v>
      </c>
      <c r="M82" s="91"/>
    </row>
    <row r="83" spans="1:13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776824</v>
      </c>
      <c r="G83" s="37">
        <v>0</v>
      </c>
      <c r="H83" s="37">
        <v>175074</v>
      </c>
      <c r="I83" s="37">
        <v>7800</v>
      </c>
      <c r="J83" s="37">
        <v>593950</v>
      </c>
      <c r="K83" s="37"/>
      <c r="L83" s="92">
        <v>20120710</v>
      </c>
      <c r="M83" s="91"/>
    </row>
    <row r="84" spans="1:13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538541</v>
      </c>
      <c r="G84" s="37">
        <v>0</v>
      </c>
      <c r="H84" s="37">
        <v>293491</v>
      </c>
      <c r="I84" s="37">
        <v>7000</v>
      </c>
      <c r="J84" s="37">
        <v>238050</v>
      </c>
      <c r="K84" s="37"/>
      <c r="L84" s="92">
        <v>20120710</v>
      </c>
      <c r="M84" s="91"/>
    </row>
    <row r="85" spans="1:13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1453041</v>
      </c>
      <c r="G85" s="37">
        <v>249500</v>
      </c>
      <c r="H85" s="37">
        <v>333963</v>
      </c>
      <c r="I85" s="37">
        <v>688000</v>
      </c>
      <c r="J85" s="37">
        <v>181578</v>
      </c>
      <c r="K85" s="37"/>
      <c r="L85" s="92">
        <v>20120710</v>
      </c>
      <c r="M85" s="91"/>
    </row>
    <row r="86" spans="1:13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1168288</v>
      </c>
      <c r="G86" s="37">
        <v>0</v>
      </c>
      <c r="H86" s="37">
        <v>865329</v>
      </c>
      <c r="I86" s="37">
        <v>0</v>
      </c>
      <c r="J86" s="37">
        <v>302959</v>
      </c>
      <c r="K86" s="37"/>
      <c r="L86" s="92">
        <v>20120807</v>
      </c>
      <c r="M86" s="91"/>
    </row>
    <row r="87" spans="1:13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490135</v>
      </c>
      <c r="G87" s="37">
        <v>122000</v>
      </c>
      <c r="H87" s="37">
        <v>365435</v>
      </c>
      <c r="I87" s="37">
        <v>0</v>
      </c>
      <c r="J87" s="37">
        <v>2700</v>
      </c>
      <c r="K87" s="37"/>
      <c r="L87" s="92">
        <v>20120710</v>
      </c>
      <c r="M87" s="91"/>
    </row>
    <row r="88" spans="1:13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681899</v>
      </c>
      <c r="G88" s="37">
        <v>225850</v>
      </c>
      <c r="H88" s="37">
        <v>139649</v>
      </c>
      <c r="I88" s="37">
        <v>0</v>
      </c>
      <c r="J88" s="37">
        <v>316400</v>
      </c>
      <c r="K88" s="37"/>
      <c r="L88" s="92">
        <v>20120710</v>
      </c>
      <c r="M88" s="91"/>
    </row>
    <row r="89" spans="1:13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2455174</v>
      </c>
      <c r="G89" s="37">
        <v>619700</v>
      </c>
      <c r="H89" s="37">
        <v>991050</v>
      </c>
      <c r="I89" s="37">
        <v>0</v>
      </c>
      <c r="J89" s="37">
        <v>844424</v>
      </c>
      <c r="K89" s="37"/>
      <c r="L89" s="92">
        <v>20120710</v>
      </c>
      <c r="M89" s="91"/>
    </row>
    <row r="90" spans="1:13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478829</v>
      </c>
      <c r="G90" s="37">
        <v>216500</v>
      </c>
      <c r="H90" s="37">
        <v>31800</v>
      </c>
      <c r="I90" s="37">
        <v>0</v>
      </c>
      <c r="J90" s="37">
        <v>230529</v>
      </c>
      <c r="K90" s="37"/>
      <c r="L90" s="92">
        <v>20120807</v>
      </c>
      <c r="M90" s="91"/>
    </row>
    <row r="91" spans="1:13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335314</v>
      </c>
      <c r="G91" s="37">
        <v>0</v>
      </c>
      <c r="H91" s="37">
        <v>302039</v>
      </c>
      <c r="I91" s="37">
        <v>0</v>
      </c>
      <c r="J91" s="37">
        <v>33275</v>
      </c>
      <c r="K91" s="37"/>
      <c r="L91" s="92">
        <v>20120807</v>
      </c>
      <c r="M91" s="91"/>
    </row>
    <row r="92" spans="1:13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1685874</v>
      </c>
      <c r="G92" s="37">
        <v>0</v>
      </c>
      <c r="H92" s="37">
        <v>436024</v>
      </c>
      <c r="I92" s="37">
        <v>261000</v>
      </c>
      <c r="J92" s="37">
        <v>988850</v>
      </c>
      <c r="K92" s="37"/>
      <c r="L92" s="92">
        <v>20120710</v>
      </c>
      <c r="M92" s="91"/>
    </row>
    <row r="93" spans="1:13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641946</v>
      </c>
      <c r="G93" s="37">
        <v>0</v>
      </c>
      <c r="H93" s="37">
        <v>54923</v>
      </c>
      <c r="I93" s="37">
        <v>0</v>
      </c>
      <c r="J93" s="37">
        <v>587023</v>
      </c>
      <c r="K93" s="37"/>
      <c r="L93" s="92">
        <v>20120710</v>
      </c>
      <c r="M93" s="91"/>
    </row>
    <row r="94" spans="1:13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501165</v>
      </c>
      <c r="G94" s="37">
        <v>0</v>
      </c>
      <c r="H94" s="37">
        <v>501165</v>
      </c>
      <c r="I94" s="37">
        <v>0</v>
      </c>
      <c r="J94" s="37">
        <v>0</v>
      </c>
      <c r="K94" s="37"/>
      <c r="L94" s="92">
        <v>20120807</v>
      </c>
      <c r="M94" s="91"/>
    </row>
    <row r="95" spans="1:13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847192</v>
      </c>
      <c r="G95" s="37">
        <v>0</v>
      </c>
      <c r="H95" s="37">
        <v>622917</v>
      </c>
      <c r="I95" s="37">
        <v>0</v>
      </c>
      <c r="J95" s="37">
        <v>224275</v>
      </c>
      <c r="K95" s="37"/>
      <c r="L95" s="92">
        <v>20120807</v>
      </c>
      <c r="M95" s="91"/>
    </row>
    <row r="96" spans="1:13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986845</v>
      </c>
      <c r="G96" s="37">
        <v>424500</v>
      </c>
      <c r="H96" s="37">
        <v>458745</v>
      </c>
      <c r="I96" s="37">
        <v>0</v>
      </c>
      <c r="J96" s="37">
        <v>103600</v>
      </c>
      <c r="K96" s="37"/>
      <c r="L96" s="92">
        <v>20120710</v>
      </c>
      <c r="M96" s="91"/>
    </row>
    <row r="97" spans="1:13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755092</v>
      </c>
      <c r="G97" s="37">
        <v>0</v>
      </c>
      <c r="H97" s="37">
        <v>701105</v>
      </c>
      <c r="I97" s="37">
        <v>0</v>
      </c>
      <c r="J97" s="37">
        <v>53987</v>
      </c>
      <c r="K97" s="37"/>
      <c r="L97" s="92">
        <v>20120807</v>
      </c>
      <c r="M97" s="91"/>
    </row>
    <row r="98" spans="1:13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2345644</v>
      </c>
      <c r="G98" s="37">
        <v>2060000</v>
      </c>
      <c r="H98" s="37">
        <v>177244</v>
      </c>
      <c r="I98" s="37">
        <v>1400</v>
      </c>
      <c r="J98" s="37">
        <v>107000</v>
      </c>
      <c r="K98" s="37"/>
      <c r="L98" s="92">
        <v>20120710</v>
      </c>
      <c r="M98" s="91"/>
    </row>
    <row r="99" spans="1:13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1"/>
        <v>12591072</v>
      </c>
      <c r="G99" s="37">
        <v>648050</v>
      </c>
      <c r="H99" s="37">
        <v>1480557</v>
      </c>
      <c r="I99" s="37">
        <v>0</v>
      </c>
      <c r="J99" s="37">
        <v>10462465</v>
      </c>
      <c r="K99" s="37"/>
      <c r="L99" s="92">
        <v>20120710</v>
      </c>
      <c r="M99" s="91"/>
    </row>
    <row r="100" spans="1:13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1"/>
        <v>1383045</v>
      </c>
      <c r="G100" s="37">
        <v>450000</v>
      </c>
      <c r="H100" s="37">
        <v>214650</v>
      </c>
      <c r="I100" s="37">
        <v>0</v>
      </c>
      <c r="J100" s="37">
        <v>718395</v>
      </c>
      <c r="K100" s="37"/>
      <c r="L100" s="92">
        <v>20120710</v>
      </c>
      <c r="M100" s="91"/>
    </row>
    <row r="101" spans="1:13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1"/>
        <v>1668440</v>
      </c>
      <c r="G101" s="37">
        <v>3700</v>
      </c>
      <c r="H101" s="37">
        <v>845143</v>
      </c>
      <c r="I101" s="37">
        <v>0</v>
      </c>
      <c r="J101" s="37">
        <v>819597</v>
      </c>
      <c r="K101" s="37"/>
      <c r="L101" s="92">
        <v>20120807</v>
      </c>
      <c r="M101" s="91"/>
    </row>
    <row r="102" spans="1:13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1"/>
        <v>893090</v>
      </c>
      <c r="G102" s="37">
        <v>0</v>
      </c>
      <c r="H102" s="37">
        <v>153799</v>
      </c>
      <c r="I102" s="37">
        <v>0</v>
      </c>
      <c r="J102" s="37">
        <v>739291</v>
      </c>
      <c r="K102" s="37"/>
      <c r="L102" s="92">
        <v>20120710</v>
      </c>
      <c r="M102" s="91"/>
    </row>
    <row r="103" spans="1:13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1"/>
        <v>302520</v>
      </c>
      <c r="G103" s="37">
        <v>0</v>
      </c>
      <c r="H103" s="37">
        <v>221345</v>
      </c>
      <c r="I103" s="37">
        <v>0</v>
      </c>
      <c r="J103" s="37">
        <v>81175</v>
      </c>
      <c r="K103" s="37"/>
      <c r="L103" s="92">
        <v>20120807</v>
      </c>
      <c r="M103" s="91"/>
    </row>
    <row r="104" spans="1:13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1"/>
        <v>3209076</v>
      </c>
      <c r="G104" s="37">
        <v>306000</v>
      </c>
      <c r="H104" s="37">
        <v>2416964</v>
      </c>
      <c r="I104" s="37">
        <v>0</v>
      </c>
      <c r="J104" s="37">
        <v>486112</v>
      </c>
      <c r="K104" s="37"/>
      <c r="L104" s="92">
        <v>20120807</v>
      </c>
      <c r="M104" s="91"/>
    </row>
    <row r="105" spans="1:13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1"/>
        <v>483384</v>
      </c>
      <c r="G105" s="37">
        <v>0</v>
      </c>
      <c r="H105" s="37">
        <v>440159</v>
      </c>
      <c r="I105" s="37">
        <v>0</v>
      </c>
      <c r="J105" s="37">
        <v>43225</v>
      </c>
      <c r="K105" s="37"/>
      <c r="L105" s="92">
        <v>20120710</v>
      </c>
      <c r="M105" s="91"/>
    </row>
    <row r="106" spans="1:13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1"/>
        <v>2366997</v>
      </c>
      <c r="G106" s="37">
        <v>1595525</v>
      </c>
      <c r="H106" s="37">
        <v>739787</v>
      </c>
      <c r="I106" s="37">
        <v>0</v>
      </c>
      <c r="J106" s="37">
        <v>31685</v>
      </c>
      <c r="K106" s="37"/>
      <c r="L106" s="92">
        <v>20120710</v>
      </c>
      <c r="M106" s="91"/>
    </row>
    <row r="107" spans="1:13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1"/>
        <v>1726428</v>
      </c>
      <c r="G107" s="37">
        <v>0</v>
      </c>
      <c r="H107" s="37">
        <v>135249</v>
      </c>
      <c r="I107" s="37">
        <v>9850</v>
      </c>
      <c r="J107" s="37">
        <v>1581329</v>
      </c>
      <c r="K107" s="37"/>
      <c r="L107" s="92">
        <v>20120710</v>
      </c>
      <c r="M107" s="91"/>
    </row>
    <row r="108" spans="1:13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1"/>
        <v>238800</v>
      </c>
      <c r="G108" s="37">
        <v>32500</v>
      </c>
      <c r="H108" s="37">
        <v>114800</v>
      </c>
      <c r="I108" s="37">
        <v>0</v>
      </c>
      <c r="J108" s="37">
        <v>91500</v>
      </c>
      <c r="K108" s="37"/>
      <c r="L108" s="92">
        <v>20120710</v>
      </c>
      <c r="M108" s="91"/>
    </row>
    <row r="109" spans="1:13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1"/>
        <v>1044782</v>
      </c>
      <c r="G109" s="37">
        <v>279300</v>
      </c>
      <c r="H109" s="37">
        <v>626132</v>
      </c>
      <c r="I109" s="37">
        <v>0</v>
      </c>
      <c r="J109" s="37">
        <v>139350</v>
      </c>
      <c r="K109" s="37"/>
      <c r="L109" s="92">
        <v>20120710</v>
      </c>
      <c r="M109" s="91"/>
    </row>
    <row r="110" spans="1:13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1"/>
        <v>711341</v>
      </c>
      <c r="G110" s="37">
        <v>0</v>
      </c>
      <c r="H110" s="37">
        <v>662613</v>
      </c>
      <c r="I110" s="37">
        <v>0</v>
      </c>
      <c r="J110" s="37">
        <v>48728</v>
      </c>
      <c r="K110" s="37"/>
      <c r="L110" s="92">
        <v>20120807</v>
      </c>
      <c r="M110" s="91"/>
    </row>
    <row r="111" spans="1:13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aca="true" t="shared" si="2" ref="F111:F142">G111+H111+I111+J111</f>
        <v>2410328</v>
      </c>
      <c r="G111" s="37">
        <v>1</v>
      </c>
      <c r="H111" s="37">
        <v>2156973</v>
      </c>
      <c r="I111" s="37">
        <v>3000</v>
      </c>
      <c r="J111" s="37">
        <v>250354</v>
      </c>
      <c r="K111" s="37"/>
      <c r="L111" s="92">
        <v>20120807</v>
      </c>
      <c r="M111" s="91"/>
    </row>
    <row r="112" spans="1:13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129618</v>
      </c>
      <c r="G112" s="37">
        <v>0</v>
      </c>
      <c r="H112" s="37">
        <v>90318</v>
      </c>
      <c r="I112" s="37">
        <v>0</v>
      </c>
      <c r="J112" s="37">
        <v>39300</v>
      </c>
      <c r="K112" s="37"/>
      <c r="L112" s="92">
        <v>20120710</v>
      </c>
      <c r="M112" s="91"/>
    </row>
    <row r="113" spans="1:13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5990213</v>
      </c>
      <c r="G113" s="37">
        <v>248420</v>
      </c>
      <c r="H113" s="37">
        <v>1566141</v>
      </c>
      <c r="I113" s="37">
        <v>0</v>
      </c>
      <c r="J113" s="37">
        <v>4175652</v>
      </c>
      <c r="K113" s="37"/>
      <c r="L113" s="92">
        <v>20120710</v>
      </c>
      <c r="M113" s="91"/>
    </row>
    <row r="114" spans="1:13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2994098</v>
      </c>
      <c r="G114" s="37">
        <v>1926649</v>
      </c>
      <c r="H114" s="37">
        <v>820864</v>
      </c>
      <c r="I114" s="37">
        <v>4500</v>
      </c>
      <c r="J114" s="37">
        <v>242085</v>
      </c>
      <c r="K114" s="37"/>
      <c r="L114" s="92">
        <v>20120710</v>
      </c>
      <c r="M114" s="91"/>
    </row>
    <row r="115" spans="1:13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41450</v>
      </c>
      <c r="G115" s="37">
        <v>0</v>
      </c>
      <c r="H115" s="37">
        <v>0</v>
      </c>
      <c r="I115" s="37">
        <v>0</v>
      </c>
      <c r="J115" s="37">
        <v>41450</v>
      </c>
      <c r="K115" s="37"/>
      <c r="L115" s="92">
        <v>20120710</v>
      </c>
      <c r="M115" s="91"/>
    </row>
    <row r="116" spans="1:13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506253</v>
      </c>
      <c r="G116" s="37">
        <v>0</v>
      </c>
      <c r="H116" s="37">
        <v>459553</v>
      </c>
      <c r="I116" s="37">
        <v>0</v>
      </c>
      <c r="J116" s="37">
        <v>46700</v>
      </c>
      <c r="K116" s="37"/>
      <c r="L116" s="92">
        <v>20120710</v>
      </c>
      <c r="M116" s="91"/>
    </row>
    <row r="117" spans="1:13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442058</v>
      </c>
      <c r="G117" s="37">
        <v>0</v>
      </c>
      <c r="H117" s="37">
        <v>328973</v>
      </c>
      <c r="I117" s="37">
        <v>0</v>
      </c>
      <c r="J117" s="37">
        <v>113085</v>
      </c>
      <c r="K117" s="37"/>
      <c r="L117" s="92">
        <v>20120710</v>
      </c>
      <c r="M117" s="91"/>
    </row>
    <row r="118" spans="1:13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237132</v>
      </c>
      <c r="G118" s="37">
        <v>0</v>
      </c>
      <c r="H118" s="37">
        <v>209887</v>
      </c>
      <c r="I118" s="37">
        <v>0</v>
      </c>
      <c r="J118" s="37">
        <v>27245</v>
      </c>
      <c r="K118" s="37"/>
      <c r="L118" s="92">
        <v>20120807</v>
      </c>
      <c r="M118" s="91"/>
    </row>
    <row r="119" spans="1:13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734346</v>
      </c>
      <c r="G119" s="37">
        <v>0</v>
      </c>
      <c r="H119" s="37">
        <v>733146</v>
      </c>
      <c r="I119" s="37">
        <v>0</v>
      </c>
      <c r="J119" s="37">
        <v>1200</v>
      </c>
      <c r="K119" s="37"/>
      <c r="L119" s="92">
        <v>20120710</v>
      </c>
      <c r="M119" s="91"/>
    </row>
    <row r="120" spans="1:13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416500</v>
      </c>
      <c r="G120" s="37">
        <v>0</v>
      </c>
      <c r="H120" s="37">
        <v>338641</v>
      </c>
      <c r="I120" s="37">
        <v>0</v>
      </c>
      <c r="J120" s="37">
        <v>77859</v>
      </c>
      <c r="K120" s="37"/>
      <c r="L120" s="92">
        <v>20120710</v>
      </c>
      <c r="M120" s="91"/>
    </row>
    <row r="121" spans="1:13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479428</v>
      </c>
      <c r="G121" s="37">
        <v>0</v>
      </c>
      <c r="H121" s="37">
        <v>200028</v>
      </c>
      <c r="I121" s="37">
        <v>0</v>
      </c>
      <c r="J121" s="37">
        <v>279400</v>
      </c>
      <c r="K121" s="37"/>
      <c r="L121" s="92">
        <v>20120710</v>
      </c>
      <c r="M121" s="91"/>
    </row>
    <row r="122" spans="1:13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243090</v>
      </c>
      <c r="G122" s="37">
        <v>0</v>
      </c>
      <c r="H122" s="37">
        <v>169325</v>
      </c>
      <c r="I122" s="37">
        <v>0</v>
      </c>
      <c r="J122" s="37">
        <v>73765</v>
      </c>
      <c r="K122" s="37"/>
      <c r="L122" s="92">
        <v>20120807</v>
      </c>
      <c r="M122" s="91"/>
    </row>
    <row r="123" spans="1:13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2044654</v>
      </c>
      <c r="G123" s="37">
        <v>555000</v>
      </c>
      <c r="H123" s="37">
        <v>1294923</v>
      </c>
      <c r="I123" s="37">
        <v>0</v>
      </c>
      <c r="J123" s="37">
        <v>194731</v>
      </c>
      <c r="K123" s="37"/>
      <c r="L123" s="92">
        <v>20120710</v>
      </c>
      <c r="M123" s="91"/>
    </row>
    <row r="124" spans="1:13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759215</v>
      </c>
      <c r="G124" s="37">
        <v>0</v>
      </c>
      <c r="H124" s="37">
        <v>36965</v>
      </c>
      <c r="I124" s="37">
        <v>0</v>
      </c>
      <c r="J124" s="37">
        <v>722250</v>
      </c>
      <c r="K124" s="37"/>
      <c r="L124" s="92">
        <v>20120710</v>
      </c>
      <c r="M124" s="91"/>
    </row>
    <row r="125" spans="1:13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4520</v>
      </c>
      <c r="G125" s="37">
        <v>0</v>
      </c>
      <c r="H125" s="37">
        <v>4520</v>
      </c>
      <c r="I125" s="37">
        <v>0</v>
      </c>
      <c r="J125" s="37">
        <v>0</v>
      </c>
      <c r="K125" s="37"/>
      <c r="L125" s="92">
        <v>20120807</v>
      </c>
      <c r="M125" s="91"/>
    </row>
    <row r="126" spans="1:13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170829</v>
      </c>
      <c r="G126" s="37">
        <v>0</v>
      </c>
      <c r="H126" s="37">
        <v>169975</v>
      </c>
      <c r="I126" s="37">
        <v>0</v>
      </c>
      <c r="J126" s="37">
        <v>854</v>
      </c>
      <c r="K126" s="37"/>
      <c r="L126" s="92">
        <v>20120710</v>
      </c>
      <c r="M126" s="91"/>
    </row>
    <row r="127" spans="1:13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1728630</v>
      </c>
      <c r="G127" s="37">
        <v>12800</v>
      </c>
      <c r="H127" s="37">
        <v>353094</v>
      </c>
      <c r="I127" s="37">
        <v>0</v>
      </c>
      <c r="J127" s="37">
        <v>1362736</v>
      </c>
      <c r="K127" s="37"/>
      <c r="L127" s="92">
        <v>20120710</v>
      </c>
      <c r="M127" s="91"/>
    </row>
    <row r="128" spans="1:13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177932</v>
      </c>
      <c r="G128" s="37">
        <v>0</v>
      </c>
      <c r="H128" s="37">
        <v>91737</v>
      </c>
      <c r="I128" s="37">
        <v>0</v>
      </c>
      <c r="J128" s="37">
        <v>86195</v>
      </c>
      <c r="K128" s="37"/>
      <c r="L128" s="92">
        <v>20120710</v>
      </c>
      <c r="M128" s="91"/>
    </row>
    <row r="129" spans="1:13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12175653</v>
      </c>
      <c r="G129" s="37">
        <v>312000</v>
      </c>
      <c r="H129" s="37">
        <v>569125</v>
      </c>
      <c r="I129" s="37">
        <v>446000</v>
      </c>
      <c r="J129" s="37">
        <v>10848528</v>
      </c>
      <c r="K129" s="37"/>
      <c r="L129" s="92">
        <v>20120807</v>
      </c>
      <c r="M129" s="91"/>
    </row>
    <row r="130" spans="1:13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152035</v>
      </c>
      <c r="G130" s="37">
        <v>0</v>
      </c>
      <c r="H130" s="37">
        <v>118235</v>
      </c>
      <c r="I130" s="37">
        <v>28500</v>
      </c>
      <c r="J130" s="37">
        <v>5300</v>
      </c>
      <c r="K130" s="37"/>
      <c r="L130" s="92">
        <v>20120807</v>
      </c>
      <c r="M130" s="91"/>
    </row>
    <row r="131" spans="1:13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2"/>
        <v>2611312</v>
      </c>
      <c r="G131" s="37">
        <v>1896778</v>
      </c>
      <c r="H131" s="37">
        <v>353869</v>
      </c>
      <c r="I131" s="37">
        <v>17800</v>
      </c>
      <c r="J131" s="37">
        <v>342865</v>
      </c>
      <c r="K131" s="37"/>
      <c r="L131" s="92">
        <v>20120807</v>
      </c>
      <c r="M131" s="91"/>
    </row>
    <row r="132" spans="1:13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2"/>
        <v>140113</v>
      </c>
      <c r="G132" s="37">
        <v>0</v>
      </c>
      <c r="H132" s="37">
        <v>67359</v>
      </c>
      <c r="I132" s="37">
        <v>0</v>
      </c>
      <c r="J132" s="37">
        <v>72754</v>
      </c>
      <c r="K132" s="37"/>
      <c r="L132" s="92">
        <v>20120710</v>
      </c>
      <c r="M132" s="91"/>
    </row>
    <row r="133" spans="1:13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2"/>
        <v>1910697</v>
      </c>
      <c r="G133" s="37">
        <v>0</v>
      </c>
      <c r="H133" s="37">
        <v>211149</v>
      </c>
      <c r="I133" s="37">
        <v>0</v>
      </c>
      <c r="J133" s="37">
        <v>1699548</v>
      </c>
      <c r="K133" s="37"/>
      <c r="L133" s="92">
        <v>20120807</v>
      </c>
      <c r="M133" s="91"/>
    </row>
    <row r="134" spans="1:13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2"/>
        <v>423756</v>
      </c>
      <c r="G134" s="37">
        <v>0</v>
      </c>
      <c r="H134" s="37">
        <v>159177</v>
      </c>
      <c r="I134" s="37">
        <v>1</v>
      </c>
      <c r="J134" s="37">
        <v>264578</v>
      </c>
      <c r="K134" s="37"/>
      <c r="L134" s="92">
        <v>20120710</v>
      </c>
      <c r="M134" s="91"/>
    </row>
    <row r="135" spans="1:13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2"/>
        <v>533770</v>
      </c>
      <c r="G135" s="37">
        <v>0</v>
      </c>
      <c r="H135" s="37">
        <v>131416</v>
      </c>
      <c r="I135" s="37">
        <v>0</v>
      </c>
      <c r="J135" s="37">
        <v>402354</v>
      </c>
      <c r="K135" s="37"/>
      <c r="L135" s="92">
        <v>20120710</v>
      </c>
      <c r="M135" s="91"/>
    </row>
    <row r="136" spans="1:13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2"/>
        <v>3409805</v>
      </c>
      <c r="G136" s="37">
        <v>337968</v>
      </c>
      <c r="H136" s="37">
        <v>139906</v>
      </c>
      <c r="I136" s="37">
        <v>20000</v>
      </c>
      <c r="J136" s="37">
        <v>2911931</v>
      </c>
      <c r="K136" s="37"/>
      <c r="L136" s="92">
        <v>20120807</v>
      </c>
      <c r="M136" s="91"/>
    </row>
    <row r="137" spans="1:13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2"/>
        <v>6000</v>
      </c>
      <c r="G137" s="37">
        <v>0</v>
      </c>
      <c r="H137" s="37">
        <v>6000</v>
      </c>
      <c r="I137" s="37">
        <v>0</v>
      </c>
      <c r="J137" s="37">
        <v>0</v>
      </c>
      <c r="K137" s="37"/>
      <c r="L137" s="92">
        <v>20120710</v>
      </c>
      <c r="M137" s="91"/>
    </row>
    <row r="138" spans="1:13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2"/>
        <v>811007</v>
      </c>
      <c r="G138" s="37">
        <v>360150</v>
      </c>
      <c r="H138" s="37">
        <v>372906</v>
      </c>
      <c r="I138" s="37">
        <v>62000</v>
      </c>
      <c r="J138" s="37">
        <v>15951</v>
      </c>
      <c r="K138" s="37"/>
      <c r="L138" s="92">
        <v>20120710</v>
      </c>
      <c r="M138" s="91"/>
    </row>
    <row r="139" spans="1:13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2"/>
        <v>257784</v>
      </c>
      <c r="G139" s="37">
        <v>0</v>
      </c>
      <c r="H139" s="37">
        <v>178569</v>
      </c>
      <c r="I139" s="37">
        <v>0</v>
      </c>
      <c r="J139" s="37">
        <v>79215</v>
      </c>
      <c r="K139" s="37"/>
      <c r="L139" s="92">
        <v>20120710</v>
      </c>
      <c r="M139" s="91"/>
    </row>
    <row r="140" spans="1:13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2"/>
        <v>268823</v>
      </c>
      <c r="G140" s="37">
        <v>0</v>
      </c>
      <c r="H140" s="37">
        <v>154862</v>
      </c>
      <c r="I140" s="37">
        <v>0</v>
      </c>
      <c r="J140" s="37">
        <v>113961</v>
      </c>
      <c r="K140" s="37"/>
      <c r="L140" s="92">
        <v>20120710</v>
      </c>
      <c r="M140" s="91"/>
    </row>
    <row r="141" spans="1:13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2"/>
        <v>751969</v>
      </c>
      <c r="G141" s="37">
        <v>285000</v>
      </c>
      <c r="H141" s="37">
        <v>392469</v>
      </c>
      <c r="I141" s="37">
        <v>8400</v>
      </c>
      <c r="J141" s="37">
        <v>66100</v>
      </c>
      <c r="K141" s="37"/>
      <c r="L141" s="92">
        <v>20120710</v>
      </c>
      <c r="M141" s="91"/>
    </row>
    <row r="142" spans="1:13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2"/>
        <v>642174</v>
      </c>
      <c r="G142" s="37">
        <v>97203</v>
      </c>
      <c r="H142" s="37">
        <v>489996</v>
      </c>
      <c r="I142" s="37">
        <v>0</v>
      </c>
      <c r="J142" s="37">
        <v>54975</v>
      </c>
      <c r="K142" s="37"/>
      <c r="L142" s="92">
        <v>20120710</v>
      </c>
      <c r="M142" s="91"/>
    </row>
    <row r="143" spans="1:13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aca="true" t="shared" si="3" ref="F143:F161">G143+H143+I143+J143</f>
        <v>11974494</v>
      </c>
      <c r="G143" s="37">
        <v>2253384</v>
      </c>
      <c r="H143" s="37">
        <v>457211</v>
      </c>
      <c r="I143" s="37">
        <v>47200</v>
      </c>
      <c r="J143" s="37">
        <v>9216699</v>
      </c>
      <c r="K143" s="37"/>
      <c r="L143" s="92">
        <v>20120710</v>
      </c>
      <c r="M143" s="91"/>
    </row>
    <row r="144" spans="1:13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97758</v>
      </c>
      <c r="G144" s="37">
        <v>0</v>
      </c>
      <c r="H144" s="37">
        <v>94404</v>
      </c>
      <c r="I144" s="37">
        <v>0</v>
      </c>
      <c r="J144" s="37">
        <v>3354</v>
      </c>
      <c r="K144" s="37"/>
      <c r="L144" s="92">
        <v>20120710</v>
      </c>
      <c r="M144" s="91"/>
    </row>
    <row r="145" spans="1:13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5111896</v>
      </c>
      <c r="G145" s="37">
        <v>2000</v>
      </c>
      <c r="H145" s="37">
        <v>1246448</v>
      </c>
      <c r="I145" s="37">
        <v>2223002</v>
      </c>
      <c r="J145" s="37">
        <v>1640446</v>
      </c>
      <c r="K145" s="37"/>
      <c r="L145" s="92">
        <v>20120710</v>
      </c>
      <c r="M145" s="91"/>
    </row>
    <row r="146" spans="1:13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535684</v>
      </c>
      <c r="G146" s="37">
        <v>0</v>
      </c>
      <c r="H146" s="37">
        <v>497754</v>
      </c>
      <c r="I146" s="37">
        <v>0</v>
      </c>
      <c r="J146" s="37">
        <v>37930</v>
      </c>
      <c r="K146" s="37"/>
      <c r="L146" s="92">
        <v>20120710</v>
      </c>
      <c r="M146" s="91"/>
    </row>
    <row r="147" spans="1:13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2245009</v>
      </c>
      <c r="G147" s="37">
        <v>837315</v>
      </c>
      <c r="H147" s="37">
        <v>654448</v>
      </c>
      <c r="I147" s="37">
        <v>1500</v>
      </c>
      <c r="J147" s="37">
        <v>751746</v>
      </c>
      <c r="K147" s="37"/>
      <c r="L147" s="92">
        <v>20120710</v>
      </c>
      <c r="M147" s="91"/>
    </row>
    <row r="148" spans="1:13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2600</v>
      </c>
      <c r="G148" s="37">
        <v>0</v>
      </c>
      <c r="H148" s="37">
        <v>1000</v>
      </c>
      <c r="I148" s="37">
        <v>0</v>
      </c>
      <c r="J148" s="37">
        <v>1600</v>
      </c>
      <c r="K148" s="37"/>
      <c r="L148" s="92">
        <v>20120710</v>
      </c>
      <c r="M148" s="91"/>
    </row>
    <row r="149" spans="1:13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364679</v>
      </c>
      <c r="G149" s="37">
        <v>0</v>
      </c>
      <c r="H149" s="37">
        <v>95571</v>
      </c>
      <c r="I149" s="37">
        <v>0</v>
      </c>
      <c r="J149" s="37">
        <v>269108</v>
      </c>
      <c r="K149" s="37"/>
      <c r="L149" s="92">
        <v>20120710</v>
      </c>
      <c r="M149" s="91"/>
    </row>
    <row r="150" spans="1:13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165101</v>
      </c>
      <c r="G150" s="37">
        <v>0</v>
      </c>
      <c r="H150" s="37">
        <v>117201</v>
      </c>
      <c r="I150" s="37">
        <v>0</v>
      </c>
      <c r="J150" s="37">
        <v>47900</v>
      </c>
      <c r="K150" s="51"/>
      <c r="L150" s="92">
        <v>20120710</v>
      </c>
      <c r="M150" s="91"/>
    </row>
    <row r="151" spans="1:13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24490</v>
      </c>
      <c r="G151" s="37">
        <v>0</v>
      </c>
      <c r="H151" s="37">
        <v>21990</v>
      </c>
      <c r="I151" s="37">
        <v>0</v>
      </c>
      <c r="J151" s="37">
        <v>2500</v>
      </c>
      <c r="K151" s="37"/>
      <c r="L151" s="92">
        <v>20120710</v>
      </c>
      <c r="M151" s="91"/>
    </row>
    <row r="152" spans="1:13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359795</v>
      </c>
      <c r="G152" s="37">
        <v>0</v>
      </c>
      <c r="H152" s="37">
        <v>309549</v>
      </c>
      <c r="I152" s="37">
        <v>39900</v>
      </c>
      <c r="J152" s="37">
        <v>10346</v>
      </c>
      <c r="K152" s="37"/>
      <c r="L152" s="92">
        <v>20120807</v>
      </c>
      <c r="M152" s="91"/>
    </row>
    <row r="153" spans="1:13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399824</v>
      </c>
      <c r="G153" s="37">
        <v>11000</v>
      </c>
      <c r="H153" s="37">
        <v>129424</v>
      </c>
      <c r="I153" s="37">
        <v>0</v>
      </c>
      <c r="J153" s="37">
        <v>259400</v>
      </c>
      <c r="K153" s="37"/>
      <c r="L153" s="92">
        <v>20120807</v>
      </c>
      <c r="M153" s="91"/>
    </row>
    <row r="154" spans="1:13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36627</v>
      </c>
      <c r="G154" s="37">
        <v>0</v>
      </c>
      <c r="H154" s="37">
        <v>26127</v>
      </c>
      <c r="I154" s="37">
        <v>0</v>
      </c>
      <c r="J154" s="37">
        <v>10500</v>
      </c>
      <c r="K154" s="37"/>
      <c r="L154" s="92">
        <v>20120807</v>
      </c>
      <c r="M154" s="91"/>
    </row>
    <row r="155" spans="1:13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183989</v>
      </c>
      <c r="G155" s="37">
        <v>0</v>
      </c>
      <c r="H155" s="37">
        <v>163489</v>
      </c>
      <c r="I155" s="37">
        <v>0</v>
      </c>
      <c r="J155" s="37">
        <v>20500</v>
      </c>
      <c r="K155" s="37"/>
      <c r="L155" s="92">
        <v>20120710</v>
      </c>
      <c r="M155" s="91"/>
    </row>
    <row r="156" spans="1:13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487010</v>
      </c>
      <c r="G156" s="37">
        <v>0</v>
      </c>
      <c r="H156" s="37">
        <v>352710</v>
      </c>
      <c r="I156" s="37">
        <v>0</v>
      </c>
      <c r="J156" s="37">
        <v>134300</v>
      </c>
      <c r="K156" s="37"/>
      <c r="L156" s="92">
        <v>20120807</v>
      </c>
      <c r="M156" s="91"/>
    </row>
    <row r="157" spans="1:13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144400</v>
      </c>
      <c r="G157" s="37">
        <v>0</v>
      </c>
      <c r="H157" s="37">
        <v>114000</v>
      </c>
      <c r="I157" s="37">
        <v>0</v>
      </c>
      <c r="J157" s="37">
        <v>30400</v>
      </c>
      <c r="K157" s="37"/>
      <c r="L157" s="92">
        <v>20120710</v>
      </c>
      <c r="M157" s="91"/>
    </row>
    <row r="158" spans="1:13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599512</v>
      </c>
      <c r="G158" s="37">
        <v>0</v>
      </c>
      <c r="H158" s="37">
        <v>207312</v>
      </c>
      <c r="I158" s="37">
        <v>312000</v>
      </c>
      <c r="J158" s="37">
        <v>80200</v>
      </c>
      <c r="K158" s="37"/>
      <c r="L158" s="92">
        <v>20120710</v>
      </c>
      <c r="M158" s="91"/>
    </row>
    <row r="159" spans="1:13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25025</v>
      </c>
      <c r="G159" s="37">
        <v>3400</v>
      </c>
      <c r="H159" s="37">
        <v>10325</v>
      </c>
      <c r="I159" s="37">
        <v>7500</v>
      </c>
      <c r="J159" s="37">
        <v>3800</v>
      </c>
      <c r="K159" s="37"/>
      <c r="L159" s="92">
        <v>20120710</v>
      </c>
      <c r="M159" s="91"/>
    </row>
    <row r="160" spans="1:13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210726</v>
      </c>
      <c r="G160" s="37">
        <v>0</v>
      </c>
      <c r="H160" s="37">
        <v>168439</v>
      </c>
      <c r="I160" s="37">
        <v>0</v>
      </c>
      <c r="J160" s="37">
        <v>42287</v>
      </c>
      <c r="K160" s="37"/>
      <c r="L160" s="92">
        <v>20120710</v>
      </c>
      <c r="M160" s="91"/>
    </row>
    <row r="161" spans="1:13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1521596</v>
      </c>
      <c r="G161" s="37">
        <v>0</v>
      </c>
      <c r="H161" s="37">
        <v>698566</v>
      </c>
      <c r="I161" s="37">
        <v>0</v>
      </c>
      <c r="J161" s="37">
        <v>823030</v>
      </c>
      <c r="K161" s="37"/>
      <c r="L161" s="92">
        <v>20120710</v>
      </c>
      <c r="M161" s="91"/>
    </row>
    <row r="162" spans="1:13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98" t="s">
        <v>13</v>
      </c>
      <c r="G162" s="98" t="s">
        <v>13</v>
      </c>
      <c r="H162" s="98" t="s">
        <v>13</v>
      </c>
      <c r="I162" s="98" t="s">
        <v>13</v>
      </c>
      <c r="J162" s="98" t="s">
        <v>13</v>
      </c>
      <c r="K162" s="37"/>
      <c r="L162" s="89" t="s">
        <v>13</v>
      </c>
      <c r="M162" s="91"/>
    </row>
    <row r="163" spans="1:13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105501</v>
      </c>
      <c r="G163" s="37">
        <v>0</v>
      </c>
      <c r="H163" s="37">
        <v>0</v>
      </c>
      <c r="I163" s="37">
        <v>0</v>
      </c>
      <c r="J163" s="37">
        <v>105501</v>
      </c>
      <c r="K163" s="37"/>
      <c r="L163" s="92">
        <v>20120807</v>
      </c>
      <c r="M163" s="91"/>
    </row>
    <row r="164" spans="1:13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318190</v>
      </c>
      <c r="G164" s="37">
        <v>97500</v>
      </c>
      <c r="H164" s="37">
        <v>102525</v>
      </c>
      <c r="I164" s="37">
        <v>17195</v>
      </c>
      <c r="J164" s="37">
        <v>100970</v>
      </c>
      <c r="K164" s="37"/>
      <c r="L164" s="92">
        <v>20120807</v>
      </c>
      <c r="M164" s="91"/>
    </row>
    <row r="165" spans="1:13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5000</v>
      </c>
      <c r="G165" s="37">
        <v>0</v>
      </c>
      <c r="H165" s="37">
        <v>5000</v>
      </c>
      <c r="I165" s="37">
        <v>0</v>
      </c>
      <c r="J165" s="37">
        <v>0</v>
      </c>
      <c r="K165" s="37"/>
      <c r="L165" s="92">
        <v>20120710</v>
      </c>
      <c r="M165" s="91"/>
    </row>
    <row r="166" spans="1:13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79434</v>
      </c>
      <c r="G166" s="37">
        <v>0</v>
      </c>
      <c r="H166" s="37">
        <v>69340</v>
      </c>
      <c r="I166" s="37">
        <v>3500</v>
      </c>
      <c r="J166" s="37">
        <v>6594</v>
      </c>
      <c r="K166" s="37"/>
      <c r="L166" s="92">
        <v>20120710</v>
      </c>
      <c r="M166" s="91"/>
    </row>
    <row r="167" spans="1:13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310091</v>
      </c>
      <c r="G167" s="37">
        <v>0</v>
      </c>
      <c r="H167" s="37">
        <v>307837</v>
      </c>
      <c r="I167" s="37">
        <v>0</v>
      </c>
      <c r="J167" s="37">
        <v>2254</v>
      </c>
      <c r="K167" s="37"/>
      <c r="L167" s="92">
        <v>20120710</v>
      </c>
      <c r="M167" s="91"/>
    </row>
    <row r="168" spans="1:13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672658</v>
      </c>
      <c r="G168" s="37">
        <v>262550</v>
      </c>
      <c r="H168" s="37">
        <v>43100</v>
      </c>
      <c r="I168" s="37">
        <v>2600</v>
      </c>
      <c r="J168" s="37">
        <v>364408</v>
      </c>
      <c r="K168" s="37"/>
      <c r="L168" s="92">
        <v>20120710</v>
      </c>
      <c r="M168" s="47"/>
    </row>
    <row r="169" spans="1:13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389407</v>
      </c>
      <c r="G169" s="37">
        <v>102500</v>
      </c>
      <c r="H169" s="37">
        <v>66532</v>
      </c>
      <c r="I169" s="37">
        <v>0</v>
      </c>
      <c r="J169" s="37">
        <v>220375</v>
      </c>
      <c r="K169" s="37"/>
      <c r="L169" s="92">
        <v>20120710</v>
      </c>
      <c r="M169" s="91"/>
    </row>
    <row r="170" spans="1:13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11950</v>
      </c>
      <c r="G170" s="37">
        <v>0</v>
      </c>
      <c r="H170" s="37">
        <v>11950</v>
      </c>
      <c r="I170" s="37">
        <v>0</v>
      </c>
      <c r="J170" s="37">
        <v>0</v>
      </c>
      <c r="K170" s="37"/>
      <c r="L170" s="92">
        <v>20120807</v>
      </c>
      <c r="M170" s="91"/>
    </row>
    <row r="171" spans="1:13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1720035</v>
      </c>
      <c r="G171" s="37">
        <v>0</v>
      </c>
      <c r="H171" s="37">
        <v>726737</v>
      </c>
      <c r="I171" s="37">
        <v>0</v>
      </c>
      <c r="J171" s="37">
        <v>993298</v>
      </c>
      <c r="K171" s="37"/>
      <c r="L171" s="92">
        <v>20120710</v>
      </c>
      <c r="M171" s="91"/>
    </row>
    <row r="172" spans="1:13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7660498</v>
      </c>
      <c r="G172" s="37">
        <v>1902750</v>
      </c>
      <c r="H172" s="37">
        <v>1901612</v>
      </c>
      <c r="I172" s="37">
        <v>0</v>
      </c>
      <c r="J172" s="37">
        <v>3856136</v>
      </c>
      <c r="K172" s="37"/>
      <c r="L172" s="92">
        <v>20120710</v>
      </c>
      <c r="M172" s="91"/>
    </row>
    <row r="173" spans="1:13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45300</v>
      </c>
      <c r="G173" s="37">
        <v>0</v>
      </c>
      <c r="H173" s="37">
        <v>35300</v>
      </c>
      <c r="I173" s="37">
        <v>0</v>
      </c>
      <c r="J173" s="37">
        <v>10000</v>
      </c>
      <c r="K173" s="37"/>
      <c r="L173" s="92">
        <v>20120710</v>
      </c>
      <c r="M173" s="91"/>
    </row>
    <row r="174" spans="1:13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8679</v>
      </c>
      <c r="G174" s="37">
        <v>0</v>
      </c>
      <c r="H174" s="37">
        <v>3679</v>
      </c>
      <c r="I174" s="37">
        <v>0</v>
      </c>
      <c r="J174" s="37">
        <v>5000</v>
      </c>
      <c r="K174" s="37"/>
      <c r="L174" s="92">
        <v>20120807</v>
      </c>
      <c r="M174" s="91"/>
    </row>
    <row r="175" spans="1:13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183018</v>
      </c>
      <c r="G175" s="37">
        <v>0</v>
      </c>
      <c r="H175" s="37">
        <v>167068</v>
      </c>
      <c r="I175" s="37">
        <v>0</v>
      </c>
      <c r="J175" s="37">
        <v>15950</v>
      </c>
      <c r="K175" s="37"/>
      <c r="L175" s="92">
        <v>20120807</v>
      </c>
      <c r="M175" s="91"/>
    </row>
    <row r="176" spans="1:13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38460</v>
      </c>
      <c r="G176" s="37">
        <v>0</v>
      </c>
      <c r="H176" s="37">
        <v>16910</v>
      </c>
      <c r="I176" s="37">
        <v>0</v>
      </c>
      <c r="J176" s="37">
        <v>21550</v>
      </c>
      <c r="K176" s="37"/>
      <c r="L176" s="92">
        <v>20120710</v>
      </c>
      <c r="M176" s="91"/>
    </row>
    <row r="177" spans="1:13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188308</v>
      </c>
      <c r="G177" s="37">
        <v>0</v>
      </c>
      <c r="H177" s="37">
        <v>149756</v>
      </c>
      <c r="I177" s="37">
        <v>0</v>
      </c>
      <c r="J177" s="37">
        <v>38552</v>
      </c>
      <c r="K177" s="37"/>
      <c r="L177" s="92">
        <v>20120710</v>
      </c>
      <c r="M177" s="91"/>
    </row>
    <row r="178" spans="1:13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7529771</v>
      </c>
      <c r="G178" s="37">
        <v>3879</v>
      </c>
      <c r="H178" s="37">
        <v>1022558</v>
      </c>
      <c r="I178" s="37">
        <v>0</v>
      </c>
      <c r="J178" s="37">
        <v>6503334</v>
      </c>
      <c r="K178" s="37"/>
      <c r="L178" s="92">
        <v>20120710</v>
      </c>
      <c r="M178" s="91"/>
    </row>
    <row r="179" spans="1:13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438790</v>
      </c>
      <c r="G179" s="37">
        <v>0</v>
      </c>
      <c r="H179" s="37">
        <v>330766</v>
      </c>
      <c r="I179" s="37">
        <v>0</v>
      </c>
      <c r="J179" s="37">
        <v>108024</v>
      </c>
      <c r="K179" s="37"/>
      <c r="L179" s="92">
        <v>20120807</v>
      </c>
      <c r="M179" s="91"/>
    </row>
    <row r="180" spans="1:13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282244</v>
      </c>
      <c r="G180" s="37">
        <v>0</v>
      </c>
      <c r="H180" s="37">
        <v>266769</v>
      </c>
      <c r="I180" s="37">
        <v>0</v>
      </c>
      <c r="J180" s="37">
        <v>15475</v>
      </c>
      <c r="K180" s="37"/>
      <c r="L180" s="92">
        <v>20120710</v>
      </c>
      <c r="M180" s="91"/>
    </row>
    <row r="181" spans="1:13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207580</v>
      </c>
      <c r="G181" s="37">
        <v>0</v>
      </c>
      <c r="H181" s="37">
        <v>198230</v>
      </c>
      <c r="I181" s="37">
        <v>0</v>
      </c>
      <c r="J181" s="37">
        <v>9350</v>
      </c>
      <c r="K181" s="37"/>
      <c r="L181" s="92">
        <v>20120710</v>
      </c>
      <c r="M181" s="91"/>
    </row>
    <row r="182" spans="1:13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66600</v>
      </c>
      <c r="G182" s="37">
        <v>0</v>
      </c>
      <c r="H182" s="37">
        <v>0</v>
      </c>
      <c r="I182" s="37">
        <v>66600</v>
      </c>
      <c r="J182" s="37">
        <v>0</v>
      </c>
      <c r="K182" s="37"/>
      <c r="L182" s="92">
        <v>20120710</v>
      </c>
      <c r="M182" s="91"/>
    </row>
    <row r="183" spans="1:13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51302</v>
      </c>
      <c r="G183" s="37">
        <v>0</v>
      </c>
      <c r="H183" s="37">
        <v>6300</v>
      </c>
      <c r="I183" s="37">
        <v>2000</v>
      </c>
      <c r="J183" s="37">
        <v>43002</v>
      </c>
      <c r="K183" s="37"/>
      <c r="L183" s="92">
        <v>20120710</v>
      </c>
      <c r="M183" s="91"/>
    </row>
    <row r="184" spans="1:13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175612</v>
      </c>
      <c r="G184" s="37">
        <v>0</v>
      </c>
      <c r="H184" s="37">
        <v>1612</v>
      </c>
      <c r="I184" s="37">
        <v>0</v>
      </c>
      <c r="J184" s="37">
        <v>174000</v>
      </c>
      <c r="K184" s="37"/>
      <c r="L184" s="92">
        <v>20120710</v>
      </c>
      <c r="M184" s="91"/>
    </row>
    <row r="185" spans="1:13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125423</v>
      </c>
      <c r="G185" s="37">
        <v>0</v>
      </c>
      <c r="H185" s="37">
        <v>111273</v>
      </c>
      <c r="I185" s="37">
        <v>0</v>
      </c>
      <c r="J185" s="37">
        <v>14150</v>
      </c>
      <c r="K185" s="37"/>
      <c r="L185" s="92">
        <v>20120807</v>
      </c>
      <c r="M185" s="47"/>
    </row>
    <row r="186" spans="1:13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439892</v>
      </c>
      <c r="G186" s="37">
        <v>0</v>
      </c>
      <c r="H186" s="37">
        <v>62312</v>
      </c>
      <c r="I186" s="37">
        <v>0</v>
      </c>
      <c r="J186" s="37">
        <v>377580</v>
      </c>
      <c r="K186" s="37"/>
      <c r="L186" s="92">
        <v>20120710</v>
      </c>
      <c r="M186" s="91"/>
    </row>
    <row r="187" spans="1:13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362347</v>
      </c>
      <c r="G187" s="37">
        <v>0</v>
      </c>
      <c r="H187" s="37">
        <v>362347</v>
      </c>
      <c r="I187" s="37">
        <v>0</v>
      </c>
      <c r="J187" s="37">
        <v>0</v>
      </c>
      <c r="K187" s="37"/>
      <c r="L187" s="92">
        <v>20120710</v>
      </c>
      <c r="M187" s="91"/>
    </row>
    <row r="188" spans="1:13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112909</v>
      </c>
      <c r="G188" s="37">
        <v>0</v>
      </c>
      <c r="H188" s="37">
        <v>106809</v>
      </c>
      <c r="I188" s="37">
        <v>0</v>
      </c>
      <c r="J188" s="37">
        <v>6100</v>
      </c>
      <c r="K188" s="37"/>
      <c r="L188" s="92">
        <v>20120710</v>
      </c>
      <c r="M188" s="91"/>
    </row>
    <row r="189" spans="1:13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27775</v>
      </c>
      <c r="G189" s="37">
        <v>0</v>
      </c>
      <c r="H189" s="37">
        <v>15920</v>
      </c>
      <c r="I189" s="37">
        <v>0</v>
      </c>
      <c r="J189" s="37">
        <v>11855</v>
      </c>
      <c r="K189" s="37"/>
      <c r="L189" s="92">
        <v>20120807</v>
      </c>
      <c r="M189" s="91"/>
    </row>
    <row r="190" spans="1:13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3620575</v>
      </c>
      <c r="G190" s="37">
        <v>17000</v>
      </c>
      <c r="H190" s="37">
        <v>602609</v>
      </c>
      <c r="I190" s="37">
        <v>0</v>
      </c>
      <c r="J190" s="37">
        <v>3000966</v>
      </c>
      <c r="K190" s="37"/>
      <c r="L190" s="92">
        <v>20120710</v>
      </c>
      <c r="M190" s="91"/>
    </row>
    <row r="191" spans="1:13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144415</v>
      </c>
      <c r="G191" s="37">
        <v>0</v>
      </c>
      <c r="H191" s="37">
        <v>132515</v>
      </c>
      <c r="I191" s="37">
        <v>0</v>
      </c>
      <c r="J191" s="37">
        <v>11900</v>
      </c>
      <c r="K191" s="37"/>
      <c r="L191" s="92">
        <v>20120710</v>
      </c>
      <c r="M191" s="91"/>
    </row>
    <row r="192" spans="1:13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20120807</v>
      </c>
      <c r="M192" s="91"/>
    </row>
    <row r="193" spans="1:13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75890</v>
      </c>
      <c r="G193" s="37">
        <v>0</v>
      </c>
      <c r="H193" s="37">
        <v>67284</v>
      </c>
      <c r="I193" s="37">
        <v>0</v>
      </c>
      <c r="J193" s="37">
        <v>8606</v>
      </c>
      <c r="K193" s="37"/>
      <c r="L193" s="92">
        <v>20120807</v>
      </c>
      <c r="M193" s="91"/>
    </row>
    <row r="194" spans="1:13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183390</v>
      </c>
      <c r="G194" s="37">
        <v>0</v>
      </c>
      <c r="H194" s="37">
        <v>103890</v>
      </c>
      <c r="I194" s="37">
        <v>0</v>
      </c>
      <c r="J194" s="37">
        <v>79500</v>
      </c>
      <c r="K194" s="37"/>
      <c r="L194" s="92">
        <v>20120710</v>
      </c>
      <c r="M194" s="91"/>
    </row>
    <row r="195" spans="1:13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1">G195+H195+I195+J195</f>
        <v>55756</v>
      </c>
      <c r="G195" s="37">
        <v>0</v>
      </c>
      <c r="H195" s="37">
        <v>49756</v>
      </c>
      <c r="I195" s="37">
        <v>0</v>
      </c>
      <c r="J195" s="37">
        <v>6000</v>
      </c>
      <c r="K195" s="37"/>
      <c r="L195" s="92">
        <v>20120710</v>
      </c>
      <c r="M195" s="91"/>
    </row>
    <row r="196" spans="1:13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  <c r="M196" s="91"/>
    </row>
    <row r="197" spans="1:13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1556130</v>
      </c>
      <c r="G197" s="37">
        <v>0</v>
      </c>
      <c r="H197" s="37">
        <v>695435</v>
      </c>
      <c r="I197" s="37">
        <v>0</v>
      </c>
      <c r="J197" s="37">
        <v>860695</v>
      </c>
      <c r="K197" s="37"/>
      <c r="L197" s="92">
        <v>20120807</v>
      </c>
      <c r="M197" s="91"/>
    </row>
    <row r="198" spans="1:13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1237750</v>
      </c>
      <c r="G198" s="37">
        <v>366790</v>
      </c>
      <c r="H198" s="37">
        <v>143235</v>
      </c>
      <c r="I198" s="37">
        <v>0</v>
      </c>
      <c r="J198" s="37">
        <v>727725</v>
      </c>
      <c r="K198" s="37"/>
      <c r="L198" s="92">
        <v>20120710</v>
      </c>
      <c r="M198" s="91"/>
    </row>
    <row r="199" spans="1:13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2216541</v>
      </c>
      <c r="G199" s="37">
        <v>246746</v>
      </c>
      <c r="H199" s="37">
        <v>366905</v>
      </c>
      <c r="I199" s="37">
        <v>1470338</v>
      </c>
      <c r="J199" s="37">
        <v>132552</v>
      </c>
      <c r="K199" s="37"/>
      <c r="L199" s="92">
        <v>20120710</v>
      </c>
      <c r="M199" s="91"/>
    </row>
    <row r="200" spans="1:13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112731</v>
      </c>
      <c r="G200" s="37">
        <v>0</v>
      </c>
      <c r="H200" s="37">
        <v>112731</v>
      </c>
      <c r="I200" s="37">
        <v>0</v>
      </c>
      <c r="J200" s="37">
        <v>0</v>
      </c>
      <c r="K200" s="37"/>
      <c r="L200" s="92">
        <v>20120807</v>
      </c>
      <c r="M200" s="91"/>
    </row>
    <row r="201" spans="1:13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1854766</v>
      </c>
      <c r="G201" s="37">
        <v>1628840</v>
      </c>
      <c r="H201" s="37">
        <v>204776</v>
      </c>
      <c r="I201" s="37">
        <v>0</v>
      </c>
      <c r="J201" s="37">
        <v>21150</v>
      </c>
      <c r="K201" s="37"/>
      <c r="L201" s="92">
        <v>20120710</v>
      </c>
      <c r="M201" s="91"/>
    </row>
    <row r="202" spans="1:13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697731</v>
      </c>
      <c r="G202" s="37">
        <v>396100</v>
      </c>
      <c r="H202" s="37">
        <v>251429</v>
      </c>
      <c r="I202" s="37">
        <v>0</v>
      </c>
      <c r="J202" s="37">
        <v>50202</v>
      </c>
      <c r="K202" s="37"/>
      <c r="L202" s="92">
        <v>20120710</v>
      </c>
      <c r="M202" s="91"/>
    </row>
    <row r="203" spans="1:13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31550</v>
      </c>
      <c r="G203" s="37">
        <v>0</v>
      </c>
      <c r="H203" s="37">
        <v>31550</v>
      </c>
      <c r="I203" s="37">
        <v>0</v>
      </c>
      <c r="J203" s="37">
        <v>0</v>
      </c>
      <c r="K203" s="37"/>
      <c r="L203" s="92">
        <v>20120710</v>
      </c>
      <c r="M203" s="91"/>
    </row>
    <row r="204" spans="1:13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188951</v>
      </c>
      <c r="G204" s="37">
        <v>0</v>
      </c>
      <c r="H204" s="37">
        <v>118851</v>
      </c>
      <c r="I204" s="37">
        <v>65000</v>
      </c>
      <c r="J204" s="37">
        <v>5100</v>
      </c>
      <c r="K204" s="37"/>
      <c r="L204" s="92">
        <v>20120710</v>
      </c>
      <c r="M204" s="91"/>
    </row>
    <row r="205" spans="1:13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1228925</v>
      </c>
      <c r="G205" s="37">
        <v>17101</v>
      </c>
      <c r="H205" s="37">
        <v>508361</v>
      </c>
      <c r="I205" s="37">
        <v>212800</v>
      </c>
      <c r="J205" s="37">
        <v>490663</v>
      </c>
      <c r="K205" s="37"/>
      <c r="L205" s="92">
        <v>20120710</v>
      </c>
      <c r="M205" s="91"/>
    </row>
    <row r="206" spans="1:13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1144509</v>
      </c>
      <c r="G206" s="37">
        <v>755000</v>
      </c>
      <c r="H206" s="37">
        <v>290458</v>
      </c>
      <c r="I206" s="37">
        <v>15100</v>
      </c>
      <c r="J206" s="37">
        <v>83951</v>
      </c>
      <c r="K206" s="37"/>
      <c r="L206" s="92">
        <v>20120710</v>
      </c>
      <c r="M206" s="91"/>
    </row>
    <row r="207" spans="1:13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288190</v>
      </c>
      <c r="G207" s="37">
        <v>36200</v>
      </c>
      <c r="H207" s="37">
        <v>160063</v>
      </c>
      <c r="I207" s="37">
        <v>52202</v>
      </c>
      <c r="J207" s="37">
        <v>39725</v>
      </c>
      <c r="K207" s="37"/>
      <c r="L207" s="92">
        <v>20120710</v>
      </c>
      <c r="M207" s="91"/>
    </row>
    <row r="208" spans="1:13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3449182</v>
      </c>
      <c r="G208" s="37">
        <v>2591419</v>
      </c>
      <c r="H208" s="37">
        <v>649387</v>
      </c>
      <c r="I208" s="37">
        <v>51300</v>
      </c>
      <c r="J208" s="37">
        <v>157076</v>
      </c>
      <c r="K208" s="37"/>
      <c r="L208" s="92">
        <v>20120710</v>
      </c>
      <c r="M208" s="91"/>
    </row>
    <row r="209" spans="1:13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1511228</v>
      </c>
      <c r="G209" s="37">
        <v>1249122</v>
      </c>
      <c r="H209" s="37">
        <v>201643</v>
      </c>
      <c r="I209" s="37">
        <v>0</v>
      </c>
      <c r="J209" s="37">
        <v>60463</v>
      </c>
      <c r="K209" s="37"/>
      <c r="L209" s="92">
        <v>20120710</v>
      </c>
      <c r="M209" s="91"/>
    </row>
    <row r="210" spans="1:13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880067</v>
      </c>
      <c r="G210" s="37">
        <v>474000</v>
      </c>
      <c r="H210" s="37">
        <v>348940</v>
      </c>
      <c r="I210" s="37">
        <v>0</v>
      </c>
      <c r="J210" s="37">
        <v>57127</v>
      </c>
      <c r="K210" s="37"/>
      <c r="L210" s="92">
        <v>20120710</v>
      </c>
      <c r="M210" s="47"/>
    </row>
    <row r="211" spans="1:13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3242078</v>
      </c>
      <c r="G211" s="37">
        <v>0</v>
      </c>
      <c r="H211" s="37">
        <v>151648</v>
      </c>
      <c r="I211" s="37">
        <v>3000000</v>
      </c>
      <c r="J211" s="37">
        <v>90430</v>
      </c>
      <c r="K211" s="37"/>
      <c r="L211" s="92">
        <v>20120710</v>
      </c>
      <c r="M211" s="91"/>
    </row>
    <row r="212" spans="1:13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77330</v>
      </c>
      <c r="G212" s="37">
        <v>0</v>
      </c>
      <c r="H212" s="37">
        <v>50850</v>
      </c>
      <c r="I212" s="37">
        <v>15580</v>
      </c>
      <c r="J212" s="37">
        <v>10900</v>
      </c>
      <c r="K212" s="37"/>
      <c r="L212" s="92">
        <v>20120710</v>
      </c>
      <c r="M212" s="91"/>
    </row>
    <row r="213" spans="1:13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176051</v>
      </c>
      <c r="G213" s="37">
        <v>0</v>
      </c>
      <c r="H213" s="37">
        <v>176051</v>
      </c>
      <c r="I213" s="37">
        <v>0</v>
      </c>
      <c r="J213" s="37">
        <v>0</v>
      </c>
      <c r="K213" s="37"/>
      <c r="L213" s="92">
        <v>20120710</v>
      </c>
      <c r="M213" s="91"/>
    </row>
    <row r="214" spans="1:13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1371023</v>
      </c>
      <c r="G214" s="37">
        <v>1126000</v>
      </c>
      <c r="H214" s="37">
        <v>174856</v>
      </c>
      <c r="I214" s="37">
        <v>0</v>
      </c>
      <c r="J214" s="37">
        <v>70167</v>
      </c>
      <c r="K214" s="37"/>
      <c r="L214" s="92">
        <v>20120710</v>
      </c>
      <c r="M214" s="91"/>
    </row>
    <row r="215" spans="1:13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1605613</v>
      </c>
      <c r="G215" s="37">
        <v>1263700</v>
      </c>
      <c r="H215" s="37">
        <v>317797</v>
      </c>
      <c r="I215" s="37">
        <v>0</v>
      </c>
      <c r="J215" s="37">
        <v>24116</v>
      </c>
      <c r="K215" s="37"/>
      <c r="L215" s="92">
        <v>20120710</v>
      </c>
      <c r="M215" s="91"/>
    </row>
    <row r="216" spans="1:13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149917</v>
      </c>
      <c r="G216" s="37">
        <v>0</v>
      </c>
      <c r="H216" s="37">
        <v>99267</v>
      </c>
      <c r="I216" s="37">
        <v>50500</v>
      </c>
      <c r="J216" s="37">
        <v>150</v>
      </c>
      <c r="K216" s="37"/>
      <c r="L216" s="92">
        <v>20120807</v>
      </c>
      <c r="M216" s="91"/>
    </row>
    <row r="217" spans="1:13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839078</v>
      </c>
      <c r="G217" s="37">
        <v>0</v>
      </c>
      <c r="H217" s="37">
        <v>175467</v>
      </c>
      <c r="I217" s="37">
        <v>459200</v>
      </c>
      <c r="J217" s="37">
        <v>204411</v>
      </c>
      <c r="K217" s="37"/>
      <c r="L217" s="92">
        <v>20120807</v>
      </c>
      <c r="M217" s="91"/>
    </row>
    <row r="218" spans="1:13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49456</v>
      </c>
      <c r="G218" s="37">
        <v>0</v>
      </c>
      <c r="H218" s="37">
        <v>28256</v>
      </c>
      <c r="I218" s="37">
        <v>0</v>
      </c>
      <c r="J218" s="37">
        <v>21200</v>
      </c>
      <c r="K218" s="37"/>
      <c r="L218" s="92">
        <v>20120807</v>
      </c>
      <c r="M218" s="91"/>
    </row>
    <row r="219" spans="1:13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950270</v>
      </c>
      <c r="G219" s="37">
        <v>21000</v>
      </c>
      <c r="H219" s="37">
        <v>27710</v>
      </c>
      <c r="I219" s="37">
        <v>22500</v>
      </c>
      <c r="J219" s="37">
        <v>879060</v>
      </c>
      <c r="K219" s="37"/>
      <c r="L219" s="92">
        <v>20120710</v>
      </c>
      <c r="M219" s="91"/>
    </row>
    <row r="220" spans="1:13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15110</v>
      </c>
      <c r="G220" s="37">
        <v>0</v>
      </c>
      <c r="H220" s="37">
        <v>11610</v>
      </c>
      <c r="I220" s="37">
        <v>3500</v>
      </c>
      <c r="J220" s="37">
        <v>0</v>
      </c>
      <c r="K220" s="37"/>
      <c r="L220" s="92">
        <v>20120710</v>
      </c>
      <c r="M220" s="91"/>
    </row>
    <row r="221" spans="1:13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35800</v>
      </c>
      <c r="G221" s="37">
        <v>0</v>
      </c>
      <c r="H221" s="37">
        <v>0</v>
      </c>
      <c r="I221" s="37">
        <v>2800</v>
      </c>
      <c r="J221" s="37">
        <v>33000</v>
      </c>
      <c r="K221" s="37"/>
      <c r="L221" s="92">
        <v>20120807</v>
      </c>
      <c r="M221" s="91"/>
    </row>
    <row r="222" spans="1:13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98" t="s">
        <v>13</v>
      </c>
      <c r="G222" s="98" t="s">
        <v>13</v>
      </c>
      <c r="H222" s="98" t="s">
        <v>13</v>
      </c>
      <c r="I222" s="98" t="s">
        <v>13</v>
      </c>
      <c r="J222" s="98" t="s">
        <v>13</v>
      </c>
      <c r="K222" s="37"/>
      <c r="L222" s="89" t="s">
        <v>13</v>
      </c>
      <c r="M222" s="91"/>
    </row>
    <row r="223" spans="1:13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>G223+H223+I223+J223</f>
        <v>60337</v>
      </c>
      <c r="G223" s="37">
        <v>0</v>
      </c>
      <c r="H223" s="37">
        <v>30187</v>
      </c>
      <c r="I223" s="37">
        <v>5600</v>
      </c>
      <c r="J223" s="37">
        <v>24550</v>
      </c>
      <c r="K223" s="37"/>
      <c r="L223" s="92">
        <v>20120710</v>
      </c>
      <c r="M223" s="91"/>
    </row>
    <row r="224" spans="1:13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>G224+H224+I224+J224</f>
        <v>52700</v>
      </c>
      <c r="G224" s="37">
        <v>0</v>
      </c>
      <c r="H224" s="37">
        <v>52700</v>
      </c>
      <c r="I224" s="37">
        <v>0</v>
      </c>
      <c r="J224" s="37">
        <v>0</v>
      </c>
      <c r="K224" s="37"/>
      <c r="L224" s="92">
        <v>20120710</v>
      </c>
      <c r="M224" s="91"/>
    </row>
    <row r="225" spans="1:13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>G225+H225+I225+J225</f>
        <v>151397</v>
      </c>
      <c r="G225" s="37">
        <v>0</v>
      </c>
      <c r="H225" s="37">
        <v>140000</v>
      </c>
      <c r="I225" s="37">
        <v>1900</v>
      </c>
      <c r="J225" s="37">
        <v>9497</v>
      </c>
      <c r="K225" s="37"/>
      <c r="L225" s="92">
        <v>20120710</v>
      </c>
      <c r="M225" s="91"/>
    </row>
    <row r="226" spans="1:13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>G226+H226+I226+J226</f>
        <v>1494891</v>
      </c>
      <c r="G226" s="37">
        <v>224001</v>
      </c>
      <c r="H226" s="37">
        <v>452064</v>
      </c>
      <c r="I226" s="37">
        <v>11475</v>
      </c>
      <c r="J226" s="37">
        <v>807351</v>
      </c>
      <c r="K226" s="37"/>
      <c r="L226" s="92">
        <v>20120710</v>
      </c>
      <c r="M226" s="91"/>
    </row>
    <row r="227" spans="1:13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98" t="s">
        <v>13</v>
      </c>
      <c r="G227" s="98" t="s">
        <v>13</v>
      </c>
      <c r="H227" s="98" t="s">
        <v>13</v>
      </c>
      <c r="I227" s="98" t="s">
        <v>13</v>
      </c>
      <c r="J227" s="98" t="s">
        <v>13</v>
      </c>
      <c r="K227" s="37"/>
      <c r="L227" s="89" t="s">
        <v>13</v>
      </c>
      <c r="M227" s="91"/>
    </row>
    <row r="228" spans="1:13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aca="true" t="shared" si="6" ref="F228:F264">G228+H228+I228+J228</f>
        <v>2000</v>
      </c>
      <c r="G228" s="37">
        <v>0</v>
      </c>
      <c r="H228" s="37">
        <v>2000</v>
      </c>
      <c r="I228" s="37">
        <v>0</v>
      </c>
      <c r="J228" s="37">
        <v>0</v>
      </c>
      <c r="K228" s="37"/>
      <c r="L228" s="92">
        <v>20120710</v>
      </c>
      <c r="M228" s="91"/>
    </row>
    <row r="229" spans="1:13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99812</v>
      </c>
      <c r="G229" s="37">
        <v>0</v>
      </c>
      <c r="H229" s="37">
        <v>60367</v>
      </c>
      <c r="I229" s="37">
        <v>1500</v>
      </c>
      <c r="J229" s="37">
        <v>37945</v>
      </c>
      <c r="K229" s="37"/>
      <c r="L229" s="92">
        <v>20120710</v>
      </c>
      <c r="M229" s="91"/>
    </row>
    <row r="230" spans="1:13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2130417</v>
      </c>
      <c r="G230" s="37">
        <v>481550</v>
      </c>
      <c r="H230" s="37">
        <v>472138</v>
      </c>
      <c r="I230" s="37">
        <v>18200</v>
      </c>
      <c r="J230" s="37">
        <v>1158529</v>
      </c>
      <c r="K230" s="37"/>
      <c r="L230" s="92">
        <v>20120710</v>
      </c>
      <c r="M230" s="91"/>
    </row>
    <row r="231" spans="1:13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615293</v>
      </c>
      <c r="G231" s="37">
        <v>0</v>
      </c>
      <c r="H231" s="37">
        <v>578048</v>
      </c>
      <c r="I231" s="37">
        <v>0</v>
      </c>
      <c r="J231" s="37">
        <v>37245</v>
      </c>
      <c r="K231" s="37"/>
      <c r="L231" s="92">
        <v>20120807</v>
      </c>
      <c r="M231" s="91"/>
    </row>
    <row r="232" spans="1:13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3634512</v>
      </c>
      <c r="G232" s="37">
        <v>0</v>
      </c>
      <c r="H232" s="37">
        <v>3634512</v>
      </c>
      <c r="I232" s="37">
        <v>0</v>
      </c>
      <c r="J232" s="37">
        <v>0</v>
      </c>
      <c r="K232" s="37"/>
      <c r="L232" s="92">
        <v>20120710</v>
      </c>
      <c r="M232" s="91"/>
    </row>
    <row r="233" spans="1:13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8170486</v>
      </c>
      <c r="G233" s="37">
        <v>7278757</v>
      </c>
      <c r="H233" s="37">
        <v>384927</v>
      </c>
      <c r="I233" s="37">
        <v>0</v>
      </c>
      <c r="J233" s="37">
        <v>506802</v>
      </c>
      <c r="K233" s="37"/>
      <c r="L233" s="92">
        <v>20120710</v>
      </c>
      <c r="M233" s="91"/>
    </row>
    <row r="234" spans="1:13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6839071</v>
      </c>
      <c r="G234" s="37">
        <v>11000</v>
      </c>
      <c r="H234" s="37">
        <v>186376</v>
      </c>
      <c r="I234" s="37">
        <v>0</v>
      </c>
      <c r="J234" s="37">
        <v>6641695</v>
      </c>
      <c r="K234" s="37"/>
      <c r="L234" s="92">
        <v>20120710</v>
      </c>
      <c r="M234" s="91"/>
    </row>
    <row r="235" spans="1:13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21860315</v>
      </c>
      <c r="G235" s="37">
        <v>1</v>
      </c>
      <c r="H235" s="37">
        <v>526364</v>
      </c>
      <c r="I235" s="37">
        <v>0</v>
      </c>
      <c r="J235" s="37">
        <v>21333950</v>
      </c>
      <c r="K235" s="37"/>
      <c r="L235" s="92">
        <v>20120710</v>
      </c>
      <c r="M235" s="91"/>
    </row>
    <row r="236" spans="1:13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619314</v>
      </c>
      <c r="G236" s="37">
        <v>0</v>
      </c>
      <c r="H236" s="37">
        <v>617314</v>
      </c>
      <c r="I236" s="37">
        <v>0</v>
      </c>
      <c r="J236" s="37">
        <v>2000</v>
      </c>
      <c r="K236" s="37"/>
      <c r="L236" s="92">
        <v>20120710</v>
      </c>
      <c r="M236" s="91"/>
    </row>
    <row r="237" spans="1:13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1923322</v>
      </c>
      <c r="G237" s="37">
        <v>0</v>
      </c>
      <c r="H237" s="37">
        <v>274682</v>
      </c>
      <c r="I237" s="37">
        <v>1503000</v>
      </c>
      <c r="J237" s="37">
        <v>145640</v>
      </c>
      <c r="K237" s="37"/>
      <c r="L237" s="92">
        <v>20120710</v>
      </c>
      <c r="M237" s="47"/>
    </row>
    <row r="238" spans="1:13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666094</v>
      </c>
      <c r="G238" s="37">
        <v>0</v>
      </c>
      <c r="H238" s="37">
        <v>666094</v>
      </c>
      <c r="I238" s="37">
        <v>0</v>
      </c>
      <c r="J238" s="37">
        <v>0</v>
      </c>
      <c r="K238" s="37"/>
      <c r="L238" s="92">
        <v>20120807</v>
      </c>
      <c r="M238" s="91"/>
    </row>
    <row r="239" spans="1:13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1697347</v>
      </c>
      <c r="G239" s="37">
        <v>725100</v>
      </c>
      <c r="H239" s="37">
        <v>580397</v>
      </c>
      <c r="I239" s="37">
        <v>32000</v>
      </c>
      <c r="J239" s="37">
        <v>359850</v>
      </c>
      <c r="K239" s="37"/>
      <c r="L239" s="92">
        <v>20120807</v>
      </c>
      <c r="M239" s="91"/>
    </row>
    <row r="240" spans="1:13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7328753</v>
      </c>
      <c r="G240" s="37">
        <v>1845700</v>
      </c>
      <c r="H240" s="37">
        <v>1744216</v>
      </c>
      <c r="I240" s="37">
        <v>0</v>
      </c>
      <c r="J240" s="37">
        <v>3738837</v>
      </c>
      <c r="K240" s="37"/>
      <c r="L240" s="92">
        <v>20120710</v>
      </c>
      <c r="M240" s="91"/>
    </row>
    <row r="241" spans="1:13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1363368</v>
      </c>
      <c r="G241" s="37">
        <v>0</v>
      </c>
      <c r="H241" s="37">
        <v>862758</v>
      </c>
      <c r="I241" s="37">
        <v>0</v>
      </c>
      <c r="J241" s="37">
        <v>500610</v>
      </c>
      <c r="K241" s="37"/>
      <c r="L241" s="92">
        <v>20120807</v>
      </c>
      <c r="M241" s="91"/>
    </row>
    <row r="242" spans="1:13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4600434</v>
      </c>
      <c r="G242" s="37">
        <v>245000</v>
      </c>
      <c r="H242" s="37">
        <v>2001437</v>
      </c>
      <c r="I242" s="37">
        <v>0</v>
      </c>
      <c r="J242" s="37">
        <v>2353997</v>
      </c>
      <c r="K242" s="37"/>
      <c r="L242" s="92">
        <v>20120710</v>
      </c>
      <c r="M242" s="91"/>
    </row>
    <row r="243" spans="1:13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4311193</v>
      </c>
      <c r="G243" s="37">
        <v>437000</v>
      </c>
      <c r="H243" s="37">
        <v>2907147</v>
      </c>
      <c r="I243" s="37">
        <v>246000</v>
      </c>
      <c r="J243" s="37">
        <v>721046</v>
      </c>
      <c r="K243" s="37"/>
      <c r="L243" s="92">
        <v>20120807</v>
      </c>
      <c r="M243" s="91"/>
    </row>
    <row r="244" spans="1:13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19870431</v>
      </c>
      <c r="G244" s="37">
        <v>8300000</v>
      </c>
      <c r="H244" s="37">
        <v>1899525</v>
      </c>
      <c r="I244" s="37">
        <v>1390600</v>
      </c>
      <c r="J244" s="37">
        <v>8280306</v>
      </c>
      <c r="K244" s="37"/>
      <c r="L244" s="92">
        <v>20120807</v>
      </c>
      <c r="M244" s="91"/>
    </row>
    <row r="245" spans="1:13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1867730</v>
      </c>
      <c r="G245" s="37">
        <v>1008000</v>
      </c>
      <c r="H245" s="37">
        <v>859729</v>
      </c>
      <c r="I245" s="37">
        <v>0</v>
      </c>
      <c r="J245" s="37">
        <v>1</v>
      </c>
      <c r="K245" s="37"/>
      <c r="L245" s="92">
        <v>20120710</v>
      </c>
      <c r="M245" s="91"/>
    </row>
    <row r="246" spans="1:13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1095452</v>
      </c>
      <c r="G246" s="37">
        <v>0</v>
      </c>
      <c r="H246" s="37">
        <v>508385</v>
      </c>
      <c r="I246" s="37">
        <v>11100</v>
      </c>
      <c r="J246" s="37">
        <v>575967</v>
      </c>
      <c r="K246" s="37"/>
      <c r="L246" s="92">
        <v>20120807</v>
      </c>
      <c r="M246" s="91"/>
    </row>
    <row r="247" spans="1:13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226781</v>
      </c>
      <c r="G247" s="37">
        <v>0</v>
      </c>
      <c r="H247" s="37">
        <v>136561</v>
      </c>
      <c r="I247" s="37">
        <v>0</v>
      </c>
      <c r="J247" s="37">
        <v>90220</v>
      </c>
      <c r="K247" s="37"/>
      <c r="L247" s="92">
        <v>20120710</v>
      </c>
      <c r="M247" s="91"/>
    </row>
    <row r="248" spans="1:13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748924</v>
      </c>
      <c r="G248" s="37">
        <v>0</v>
      </c>
      <c r="H248" s="37">
        <v>332124</v>
      </c>
      <c r="I248" s="37">
        <v>0</v>
      </c>
      <c r="J248" s="37">
        <v>416800</v>
      </c>
      <c r="K248" s="67"/>
      <c r="L248" s="92">
        <v>20120710</v>
      </c>
      <c r="M248" s="91"/>
    </row>
    <row r="249" spans="1:13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5193000</v>
      </c>
      <c r="G249" s="37">
        <v>0</v>
      </c>
      <c r="H249" s="37">
        <v>563748</v>
      </c>
      <c r="I249" s="37">
        <v>0</v>
      </c>
      <c r="J249" s="37">
        <v>4629252</v>
      </c>
      <c r="K249" s="37"/>
      <c r="L249" s="92">
        <v>20120710</v>
      </c>
      <c r="M249" s="91"/>
    </row>
    <row r="250" spans="1:13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415692</v>
      </c>
      <c r="G250" s="37">
        <v>0</v>
      </c>
      <c r="H250" s="37">
        <v>408542</v>
      </c>
      <c r="I250" s="37">
        <v>0</v>
      </c>
      <c r="J250" s="37">
        <v>7150</v>
      </c>
      <c r="K250" s="37"/>
      <c r="L250" s="92">
        <v>20120710</v>
      </c>
      <c r="M250" s="91"/>
    </row>
    <row r="251" spans="1:13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684901</v>
      </c>
      <c r="G251" s="37">
        <v>0</v>
      </c>
      <c r="H251" s="37">
        <v>568701</v>
      </c>
      <c r="I251" s="37">
        <v>16000</v>
      </c>
      <c r="J251" s="37">
        <v>100200</v>
      </c>
      <c r="K251" s="37"/>
      <c r="L251" s="92">
        <v>20120710</v>
      </c>
      <c r="M251" s="91"/>
    </row>
    <row r="252" spans="1:13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2482423</v>
      </c>
      <c r="G252" s="37">
        <v>443420</v>
      </c>
      <c r="H252" s="37">
        <v>813295</v>
      </c>
      <c r="I252" s="37">
        <v>16001</v>
      </c>
      <c r="J252" s="37">
        <v>1209707</v>
      </c>
      <c r="K252" s="37"/>
      <c r="L252" s="92">
        <v>20120710</v>
      </c>
      <c r="M252" s="47"/>
    </row>
    <row r="253" spans="1:13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110484</v>
      </c>
      <c r="G253" s="37">
        <v>0</v>
      </c>
      <c r="H253" s="37">
        <v>76248</v>
      </c>
      <c r="I253" s="37">
        <v>0</v>
      </c>
      <c r="J253" s="37">
        <v>34236</v>
      </c>
      <c r="K253" s="37"/>
      <c r="L253" s="92">
        <v>20120710</v>
      </c>
      <c r="M253" s="91"/>
    </row>
    <row r="254" spans="1:13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3668123</v>
      </c>
      <c r="G254" s="37">
        <v>289750</v>
      </c>
      <c r="H254" s="37">
        <v>340970</v>
      </c>
      <c r="I254" s="37">
        <v>0</v>
      </c>
      <c r="J254" s="37">
        <v>3037403</v>
      </c>
      <c r="K254" s="37"/>
      <c r="L254" s="92">
        <v>20120710</v>
      </c>
      <c r="M254" s="91"/>
    </row>
    <row r="255" spans="1:13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623465</v>
      </c>
      <c r="G255" s="37">
        <v>516284</v>
      </c>
      <c r="H255" s="37">
        <v>42337</v>
      </c>
      <c r="I255" s="37">
        <v>31342</v>
      </c>
      <c r="J255" s="37">
        <v>33502</v>
      </c>
      <c r="K255" s="37"/>
      <c r="L255" s="92">
        <v>20120710</v>
      </c>
      <c r="M255" s="91"/>
    </row>
    <row r="256" spans="1:13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288725</v>
      </c>
      <c r="G256" s="37">
        <v>0</v>
      </c>
      <c r="H256" s="37">
        <v>229050</v>
      </c>
      <c r="I256" s="37">
        <v>30000</v>
      </c>
      <c r="J256" s="37">
        <v>29675</v>
      </c>
      <c r="K256" s="37"/>
      <c r="L256" s="92">
        <v>20120710</v>
      </c>
      <c r="M256" s="91"/>
    </row>
    <row r="257" spans="1:13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703550</v>
      </c>
      <c r="G257" s="37">
        <v>308501</v>
      </c>
      <c r="H257" s="37">
        <v>376797</v>
      </c>
      <c r="I257" s="37">
        <v>14250</v>
      </c>
      <c r="J257" s="37">
        <v>4002</v>
      </c>
      <c r="K257" s="37"/>
      <c r="L257" s="92">
        <v>20120710</v>
      </c>
      <c r="M257" s="91"/>
    </row>
    <row r="258" spans="1:13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862596</v>
      </c>
      <c r="G258" s="37">
        <v>560500</v>
      </c>
      <c r="H258" s="37">
        <v>213392</v>
      </c>
      <c r="I258" s="37">
        <v>55000</v>
      </c>
      <c r="J258" s="37">
        <v>33704</v>
      </c>
      <c r="K258" s="37"/>
      <c r="L258" s="92">
        <v>20120710</v>
      </c>
      <c r="M258" s="91"/>
    </row>
    <row r="259" spans="1:13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288146</v>
      </c>
      <c r="G259" s="37">
        <v>0</v>
      </c>
      <c r="H259" s="37">
        <v>59621</v>
      </c>
      <c r="I259" s="37">
        <v>15000</v>
      </c>
      <c r="J259" s="37">
        <v>213525</v>
      </c>
      <c r="K259" s="37"/>
      <c r="L259" s="92">
        <v>20120710</v>
      </c>
      <c r="M259" s="91"/>
    </row>
    <row r="260" spans="1:13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2781755</v>
      </c>
      <c r="G260" s="37">
        <v>2326905</v>
      </c>
      <c r="H260" s="37">
        <v>232949</v>
      </c>
      <c r="I260" s="37">
        <v>0</v>
      </c>
      <c r="J260" s="37">
        <v>221901</v>
      </c>
      <c r="K260" s="37"/>
      <c r="L260" s="92">
        <v>20120807</v>
      </c>
      <c r="M260" s="91"/>
    </row>
    <row r="261" spans="1:13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2253600</v>
      </c>
      <c r="G261" s="37">
        <v>679400</v>
      </c>
      <c r="H261" s="37">
        <v>192133</v>
      </c>
      <c r="I261" s="37">
        <v>0</v>
      </c>
      <c r="J261" s="37">
        <v>1382067</v>
      </c>
      <c r="K261" s="37"/>
      <c r="L261" s="92">
        <v>20120710</v>
      </c>
      <c r="M261" s="91"/>
    </row>
    <row r="262" spans="1:13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324115</v>
      </c>
      <c r="G262" s="37">
        <v>12455</v>
      </c>
      <c r="H262" s="37">
        <v>265010</v>
      </c>
      <c r="I262" s="37">
        <v>6900</v>
      </c>
      <c r="J262" s="37">
        <v>39750</v>
      </c>
      <c r="K262" s="37"/>
      <c r="L262" s="92">
        <v>20120710</v>
      </c>
      <c r="M262" s="91"/>
    </row>
    <row r="263" spans="1:13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2033706</v>
      </c>
      <c r="G263" s="37">
        <v>340500</v>
      </c>
      <c r="H263" s="37">
        <v>487141</v>
      </c>
      <c r="I263" s="37">
        <v>17500</v>
      </c>
      <c r="J263" s="37">
        <v>1188565</v>
      </c>
      <c r="K263" s="37"/>
      <c r="L263" s="92">
        <v>20120710</v>
      </c>
      <c r="M263" s="91"/>
    </row>
    <row r="264" spans="1:13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64238</v>
      </c>
      <c r="G264" s="37">
        <v>0</v>
      </c>
      <c r="H264" s="37">
        <v>38344</v>
      </c>
      <c r="I264" s="37">
        <v>2925</v>
      </c>
      <c r="J264" s="37">
        <v>22969</v>
      </c>
      <c r="K264" s="37"/>
      <c r="L264" s="92">
        <v>20120710</v>
      </c>
      <c r="M264" s="91"/>
    </row>
    <row r="265" spans="1:13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98" t="s">
        <v>13</v>
      </c>
      <c r="G265" s="98" t="s">
        <v>13</v>
      </c>
      <c r="H265" s="98" t="s">
        <v>13</v>
      </c>
      <c r="I265" s="98" t="s">
        <v>13</v>
      </c>
      <c r="J265" s="98" t="s">
        <v>13</v>
      </c>
      <c r="K265" s="37"/>
      <c r="L265" s="89" t="s">
        <v>13</v>
      </c>
      <c r="M265" s="91"/>
    </row>
    <row r="266" spans="1:13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7" ref="F266:F297">G266+H266+I266+J266</f>
        <v>502000</v>
      </c>
      <c r="G266" s="37">
        <v>0</v>
      </c>
      <c r="H266" s="37">
        <v>64000</v>
      </c>
      <c r="I266" s="37">
        <v>0</v>
      </c>
      <c r="J266" s="37">
        <v>438000</v>
      </c>
      <c r="K266" s="37"/>
      <c r="L266" s="92">
        <v>20120710</v>
      </c>
      <c r="M266" s="91"/>
    </row>
    <row r="267" spans="1:13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345105</v>
      </c>
      <c r="G267" s="37">
        <v>0</v>
      </c>
      <c r="H267" s="37">
        <v>303050</v>
      </c>
      <c r="I267" s="37">
        <v>0</v>
      </c>
      <c r="J267" s="37">
        <v>42055</v>
      </c>
      <c r="K267" s="37"/>
      <c r="L267" s="92">
        <v>20120807</v>
      </c>
      <c r="M267" s="91"/>
    </row>
    <row r="268" spans="1:13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35550</v>
      </c>
      <c r="G268" s="37">
        <v>0</v>
      </c>
      <c r="H268" s="37">
        <v>27050</v>
      </c>
      <c r="I268" s="37">
        <v>4500</v>
      </c>
      <c r="J268" s="37">
        <v>4000</v>
      </c>
      <c r="K268" s="37"/>
      <c r="L268" s="92">
        <v>20120710</v>
      </c>
      <c r="M268" s="91"/>
    </row>
    <row r="269" spans="1:13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108065</v>
      </c>
      <c r="G269" s="37">
        <v>0</v>
      </c>
      <c r="H269" s="37">
        <v>0</v>
      </c>
      <c r="I269" s="37">
        <v>0</v>
      </c>
      <c r="J269" s="37">
        <v>108065</v>
      </c>
      <c r="K269" s="37"/>
      <c r="L269" s="92">
        <v>20120807</v>
      </c>
      <c r="M269" s="91"/>
    </row>
    <row r="270" spans="1:13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1214965</v>
      </c>
      <c r="G270" s="37">
        <v>0</v>
      </c>
      <c r="H270" s="37">
        <v>437379</v>
      </c>
      <c r="I270" s="37">
        <v>2200</v>
      </c>
      <c r="J270" s="37">
        <v>775386</v>
      </c>
      <c r="K270" s="37"/>
      <c r="L270" s="92">
        <v>20120710</v>
      </c>
      <c r="M270" s="91"/>
    </row>
    <row r="271" spans="1:13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22699</v>
      </c>
      <c r="G271" s="37">
        <v>0</v>
      </c>
      <c r="H271" s="37">
        <v>22698</v>
      </c>
      <c r="I271" s="37">
        <v>0</v>
      </c>
      <c r="J271" s="37">
        <v>1</v>
      </c>
      <c r="K271" s="37"/>
      <c r="L271" s="92">
        <v>20120807</v>
      </c>
      <c r="M271" s="91"/>
    </row>
    <row r="272" spans="1:13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1856372</v>
      </c>
      <c r="G272" s="37">
        <v>0</v>
      </c>
      <c r="H272" s="37">
        <v>395776</v>
      </c>
      <c r="I272" s="37">
        <v>4500</v>
      </c>
      <c r="J272" s="37">
        <v>1456096</v>
      </c>
      <c r="K272" s="37"/>
      <c r="L272" s="92">
        <v>20120710</v>
      </c>
      <c r="M272" s="91"/>
    </row>
    <row r="273" spans="1:13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64233</v>
      </c>
      <c r="G273" s="37">
        <v>0</v>
      </c>
      <c r="H273" s="37">
        <v>42133</v>
      </c>
      <c r="I273" s="37">
        <v>18000</v>
      </c>
      <c r="J273" s="37">
        <v>4100</v>
      </c>
      <c r="K273" s="37"/>
      <c r="L273" s="92">
        <v>20120807</v>
      </c>
      <c r="M273" s="91"/>
    </row>
    <row r="274" spans="1:13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724299</v>
      </c>
      <c r="G274" s="37">
        <v>0</v>
      </c>
      <c r="H274" s="37">
        <v>124749</v>
      </c>
      <c r="I274" s="37">
        <v>18300</v>
      </c>
      <c r="J274" s="37">
        <v>581250</v>
      </c>
      <c r="K274" s="37"/>
      <c r="L274" s="92">
        <v>20120807</v>
      </c>
      <c r="M274" s="91"/>
    </row>
    <row r="275" spans="1:13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7"/>
        <v>515030</v>
      </c>
      <c r="G275" s="37">
        <v>0</v>
      </c>
      <c r="H275" s="37">
        <v>40530</v>
      </c>
      <c r="I275" s="37">
        <v>0</v>
      </c>
      <c r="J275" s="37">
        <v>474500</v>
      </c>
      <c r="K275" s="37"/>
      <c r="L275" s="92">
        <v>20120807</v>
      </c>
      <c r="M275" s="91"/>
    </row>
    <row r="276" spans="1:13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7"/>
        <v>2322066</v>
      </c>
      <c r="G276" s="37">
        <v>1280400</v>
      </c>
      <c r="H276" s="37">
        <v>1950</v>
      </c>
      <c r="I276" s="37">
        <v>3700</v>
      </c>
      <c r="J276" s="37">
        <v>1036016</v>
      </c>
      <c r="K276" s="37"/>
      <c r="L276" s="92">
        <v>20120807</v>
      </c>
      <c r="M276" s="91"/>
    </row>
    <row r="277" spans="1:13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7"/>
        <v>5036579</v>
      </c>
      <c r="G277" s="37">
        <v>234000</v>
      </c>
      <c r="H277" s="37">
        <v>1187680</v>
      </c>
      <c r="I277" s="37">
        <v>590450</v>
      </c>
      <c r="J277" s="37">
        <v>3024449</v>
      </c>
      <c r="K277" s="37"/>
      <c r="L277" s="92">
        <v>20120807</v>
      </c>
      <c r="M277" s="91"/>
    </row>
    <row r="278" spans="1:13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7"/>
        <v>46120</v>
      </c>
      <c r="G278" s="37">
        <v>0</v>
      </c>
      <c r="H278" s="37">
        <v>5349</v>
      </c>
      <c r="I278" s="37">
        <v>0</v>
      </c>
      <c r="J278" s="37">
        <v>40771</v>
      </c>
      <c r="K278" s="37"/>
      <c r="L278" s="92">
        <v>20120710</v>
      </c>
      <c r="M278" s="91"/>
    </row>
    <row r="279" spans="1:13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7"/>
        <v>316718</v>
      </c>
      <c r="G279" s="37">
        <v>220000</v>
      </c>
      <c r="H279" s="37">
        <v>67268</v>
      </c>
      <c r="I279" s="37">
        <v>0</v>
      </c>
      <c r="J279" s="37">
        <v>29450</v>
      </c>
      <c r="K279" s="37"/>
      <c r="L279" s="92">
        <v>20120710</v>
      </c>
      <c r="M279" s="91"/>
    </row>
    <row r="280" spans="1:13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7"/>
        <v>153751</v>
      </c>
      <c r="G280" s="37">
        <v>0</v>
      </c>
      <c r="H280" s="37">
        <v>98800</v>
      </c>
      <c r="I280" s="37">
        <v>0</v>
      </c>
      <c r="J280" s="37">
        <v>54951</v>
      </c>
      <c r="K280" s="37"/>
      <c r="L280" s="92">
        <v>20120710</v>
      </c>
      <c r="M280" s="91"/>
    </row>
    <row r="281" spans="1:13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7"/>
        <v>4132707</v>
      </c>
      <c r="G281" s="37">
        <v>10001</v>
      </c>
      <c r="H281" s="37">
        <v>3355781</v>
      </c>
      <c r="I281" s="37">
        <v>0</v>
      </c>
      <c r="J281" s="37">
        <v>766925</v>
      </c>
      <c r="K281" s="37"/>
      <c r="L281" s="92">
        <v>20120807</v>
      </c>
      <c r="M281" s="47"/>
    </row>
    <row r="282" spans="1:13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7"/>
        <v>70052116</v>
      </c>
      <c r="G282" s="37">
        <v>43454651</v>
      </c>
      <c r="H282" s="37">
        <v>8032006</v>
      </c>
      <c r="I282" s="37">
        <v>1143694</v>
      </c>
      <c r="J282" s="37">
        <v>17421765</v>
      </c>
      <c r="K282" s="37"/>
      <c r="L282" s="92">
        <v>20120710</v>
      </c>
      <c r="M282" s="91"/>
    </row>
    <row r="283" spans="1:13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7"/>
        <v>1286911</v>
      </c>
      <c r="G283" s="37">
        <v>175000</v>
      </c>
      <c r="H283" s="37">
        <v>431230</v>
      </c>
      <c r="I283" s="37">
        <v>118180</v>
      </c>
      <c r="J283" s="37">
        <v>562501</v>
      </c>
      <c r="K283" s="37"/>
      <c r="L283" s="92">
        <v>20120807</v>
      </c>
      <c r="M283" s="91"/>
    </row>
    <row r="284" spans="1:13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7"/>
        <v>4235211</v>
      </c>
      <c r="G284" s="37">
        <v>0</v>
      </c>
      <c r="H284" s="37">
        <v>713221</v>
      </c>
      <c r="I284" s="37">
        <v>0</v>
      </c>
      <c r="J284" s="37">
        <v>3521990</v>
      </c>
      <c r="K284" s="37"/>
      <c r="L284" s="92">
        <v>20120807</v>
      </c>
      <c r="M284" s="91"/>
    </row>
    <row r="285" spans="1:13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7"/>
        <v>2040342</v>
      </c>
      <c r="G285" s="37">
        <v>4</v>
      </c>
      <c r="H285" s="37">
        <v>299450</v>
      </c>
      <c r="I285" s="37">
        <v>0</v>
      </c>
      <c r="J285" s="37">
        <v>1740888</v>
      </c>
      <c r="K285" s="37"/>
      <c r="L285" s="92">
        <v>20120710</v>
      </c>
      <c r="M285" s="91"/>
    </row>
    <row r="286" spans="1:13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7"/>
        <v>2070898</v>
      </c>
      <c r="G286" s="37">
        <v>13400</v>
      </c>
      <c r="H286" s="37">
        <v>919373</v>
      </c>
      <c r="I286" s="37">
        <v>750000</v>
      </c>
      <c r="J286" s="37">
        <v>388125</v>
      </c>
      <c r="K286" s="37"/>
      <c r="L286" s="92">
        <v>20120807</v>
      </c>
      <c r="M286" s="91"/>
    </row>
    <row r="287" spans="1:13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7"/>
        <v>62908372</v>
      </c>
      <c r="G287" s="37">
        <v>61668828</v>
      </c>
      <c r="H287" s="37">
        <v>848699</v>
      </c>
      <c r="I287" s="37">
        <v>0</v>
      </c>
      <c r="J287" s="37">
        <v>390845</v>
      </c>
      <c r="K287" s="37"/>
      <c r="L287" s="92">
        <v>20120710</v>
      </c>
      <c r="M287" s="91"/>
    </row>
    <row r="288" spans="1:13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1009322</v>
      </c>
      <c r="G288" s="37">
        <v>0</v>
      </c>
      <c r="H288" s="37">
        <v>255022</v>
      </c>
      <c r="I288" s="37">
        <v>0</v>
      </c>
      <c r="J288" s="37">
        <v>754300</v>
      </c>
      <c r="K288" s="37"/>
      <c r="L288" s="92">
        <v>20120710</v>
      </c>
      <c r="M288" s="91"/>
    </row>
    <row r="289" spans="1:13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7"/>
        <v>628116</v>
      </c>
      <c r="G289" s="37">
        <v>415000</v>
      </c>
      <c r="H289" s="37">
        <v>110371</v>
      </c>
      <c r="I289" s="37">
        <v>99000</v>
      </c>
      <c r="J289" s="37">
        <v>3745</v>
      </c>
      <c r="K289" s="37"/>
      <c r="L289" s="92">
        <v>20120807</v>
      </c>
      <c r="M289" s="91"/>
    </row>
    <row r="290" spans="1:13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7"/>
        <v>176688</v>
      </c>
      <c r="G290" s="37">
        <v>0</v>
      </c>
      <c r="H290" s="37">
        <v>38300</v>
      </c>
      <c r="I290" s="37">
        <v>0</v>
      </c>
      <c r="J290" s="37">
        <v>138388</v>
      </c>
      <c r="K290" s="37"/>
      <c r="L290" s="92">
        <v>20120710</v>
      </c>
      <c r="M290" s="91"/>
    </row>
    <row r="291" spans="1:13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7"/>
        <v>81600</v>
      </c>
      <c r="G291" s="37">
        <v>0</v>
      </c>
      <c r="H291" s="37">
        <v>6600</v>
      </c>
      <c r="I291" s="37">
        <v>0</v>
      </c>
      <c r="J291" s="37">
        <v>75000</v>
      </c>
      <c r="K291" s="37"/>
      <c r="L291" s="92">
        <v>20120710</v>
      </c>
      <c r="M291" s="91"/>
    </row>
    <row r="292" spans="1:13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7"/>
        <v>500</v>
      </c>
      <c r="G292" s="37">
        <v>0</v>
      </c>
      <c r="H292" s="37">
        <v>500</v>
      </c>
      <c r="I292" s="37">
        <v>0</v>
      </c>
      <c r="J292" s="37">
        <v>0</v>
      </c>
      <c r="K292" s="37"/>
      <c r="L292" s="92">
        <v>20120710</v>
      </c>
      <c r="M292" s="91"/>
    </row>
    <row r="293" spans="1:13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7"/>
        <v>116851</v>
      </c>
      <c r="G293" s="37">
        <v>0</v>
      </c>
      <c r="H293" s="37">
        <v>61723</v>
      </c>
      <c r="I293" s="37">
        <v>0</v>
      </c>
      <c r="J293" s="37">
        <v>55128</v>
      </c>
      <c r="K293" s="37"/>
      <c r="L293" s="92">
        <v>20120710</v>
      </c>
      <c r="M293" s="91"/>
    </row>
    <row r="294" spans="1:13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7"/>
        <v>587734</v>
      </c>
      <c r="G294" s="37">
        <v>0</v>
      </c>
      <c r="H294" s="37">
        <v>451596</v>
      </c>
      <c r="I294" s="37">
        <v>0</v>
      </c>
      <c r="J294" s="37">
        <v>136138</v>
      </c>
      <c r="K294" s="37"/>
      <c r="L294" s="92">
        <v>20120710</v>
      </c>
      <c r="M294" s="91"/>
    </row>
    <row r="295" spans="1:13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450326</v>
      </c>
      <c r="G295" s="37">
        <v>0</v>
      </c>
      <c r="H295" s="37">
        <v>349740</v>
      </c>
      <c r="I295" s="37">
        <v>14000</v>
      </c>
      <c r="J295" s="37">
        <v>86586</v>
      </c>
      <c r="K295" s="37"/>
      <c r="L295" s="92">
        <v>20120807</v>
      </c>
      <c r="M295" s="91"/>
    </row>
    <row r="296" spans="1:13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188753</v>
      </c>
      <c r="G296" s="37">
        <v>2250</v>
      </c>
      <c r="H296" s="37">
        <v>84854</v>
      </c>
      <c r="I296" s="37">
        <v>23000</v>
      </c>
      <c r="J296" s="37">
        <v>78649</v>
      </c>
      <c r="K296" s="37"/>
      <c r="L296" s="92">
        <v>20120807</v>
      </c>
      <c r="M296" s="91"/>
    </row>
    <row r="297" spans="1:13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898579</v>
      </c>
      <c r="G297" s="37">
        <v>0</v>
      </c>
      <c r="H297" s="37">
        <v>51400</v>
      </c>
      <c r="I297" s="37">
        <v>0</v>
      </c>
      <c r="J297" s="37">
        <v>847179</v>
      </c>
      <c r="K297" s="37"/>
      <c r="L297" s="92">
        <v>20120710</v>
      </c>
      <c r="M297" s="47"/>
    </row>
    <row r="298" spans="1:13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aca="true" t="shared" si="8" ref="F298:F329">G298+H298+I298+J298</f>
        <v>449836</v>
      </c>
      <c r="G298" s="37">
        <v>0</v>
      </c>
      <c r="H298" s="37">
        <v>302316</v>
      </c>
      <c r="I298" s="37">
        <v>132500</v>
      </c>
      <c r="J298" s="37">
        <v>15020</v>
      </c>
      <c r="K298" s="37"/>
      <c r="L298" s="92">
        <v>20120710</v>
      </c>
      <c r="M298" s="91"/>
    </row>
    <row r="299" spans="1:13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14477</v>
      </c>
      <c r="G299" s="37">
        <v>0</v>
      </c>
      <c r="H299" s="37">
        <v>12480</v>
      </c>
      <c r="I299" s="37">
        <v>0</v>
      </c>
      <c r="J299" s="37">
        <v>1997</v>
      </c>
      <c r="K299" s="37"/>
      <c r="L299" s="92">
        <v>20120710</v>
      </c>
      <c r="M299" s="91"/>
    </row>
    <row r="300" spans="1:13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85580</v>
      </c>
      <c r="G300" s="37">
        <v>0</v>
      </c>
      <c r="H300" s="37">
        <v>33150</v>
      </c>
      <c r="I300" s="37">
        <v>0</v>
      </c>
      <c r="J300" s="37">
        <v>52430</v>
      </c>
      <c r="K300" s="37"/>
      <c r="L300" s="92">
        <v>20120710</v>
      </c>
      <c r="M300" s="91"/>
    </row>
    <row r="301" spans="1:13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61005</v>
      </c>
      <c r="G301" s="37">
        <v>0</v>
      </c>
      <c r="H301" s="37">
        <v>6920</v>
      </c>
      <c r="I301" s="37">
        <v>0</v>
      </c>
      <c r="J301" s="37">
        <v>54085</v>
      </c>
      <c r="K301" s="37"/>
      <c r="L301" s="92">
        <v>20120710</v>
      </c>
      <c r="M301" s="91"/>
    </row>
    <row r="302" spans="1:13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281292</v>
      </c>
      <c r="G302" s="37">
        <v>0</v>
      </c>
      <c r="H302" s="37">
        <v>170492</v>
      </c>
      <c r="I302" s="37">
        <v>0</v>
      </c>
      <c r="J302" s="37">
        <v>110800</v>
      </c>
      <c r="K302" s="37"/>
      <c r="L302" s="92">
        <v>20120807</v>
      </c>
      <c r="M302" s="91"/>
    </row>
    <row r="303" spans="1:13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80737</v>
      </c>
      <c r="G303" s="37">
        <v>0</v>
      </c>
      <c r="H303" s="37">
        <v>54247</v>
      </c>
      <c r="I303" s="37">
        <v>1000</v>
      </c>
      <c r="J303" s="37">
        <v>25490</v>
      </c>
      <c r="K303" s="37"/>
      <c r="L303" s="92">
        <v>20120710</v>
      </c>
      <c r="M303" s="91"/>
    </row>
    <row r="304" spans="1:13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266971</v>
      </c>
      <c r="G304" s="37">
        <v>0</v>
      </c>
      <c r="H304" s="37">
        <v>240071</v>
      </c>
      <c r="I304" s="37">
        <v>0</v>
      </c>
      <c r="J304" s="37">
        <v>26900</v>
      </c>
      <c r="K304" s="37"/>
      <c r="L304" s="92">
        <v>20120807</v>
      </c>
      <c r="M304" s="91"/>
    </row>
    <row r="305" spans="1:13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416933</v>
      </c>
      <c r="G305" s="37">
        <v>0</v>
      </c>
      <c r="H305" s="37">
        <v>403720</v>
      </c>
      <c r="I305" s="37">
        <v>0</v>
      </c>
      <c r="J305" s="37">
        <v>13213</v>
      </c>
      <c r="K305" s="37"/>
      <c r="L305" s="92">
        <v>20120710</v>
      </c>
      <c r="M305" s="91"/>
    </row>
    <row r="306" spans="1:13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71020</v>
      </c>
      <c r="G306" s="37">
        <v>0</v>
      </c>
      <c r="H306" s="37">
        <v>66835</v>
      </c>
      <c r="I306" s="37">
        <v>0</v>
      </c>
      <c r="J306" s="37">
        <v>4185</v>
      </c>
      <c r="K306" s="37"/>
      <c r="L306" s="92">
        <v>20120710</v>
      </c>
      <c r="M306" s="91"/>
    </row>
    <row r="307" spans="1:13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8"/>
        <v>444596</v>
      </c>
      <c r="G307" s="37">
        <v>143000</v>
      </c>
      <c r="H307" s="37">
        <v>136001</v>
      </c>
      <c r="I307" s="37">
        <v>1500</v>
      </c>
      <c r="J307" s="37">
        <v>164095</v>
      </c>
      <c r="K307" s="37"/>
      <c r="L307" s="92">
        <v>20120710</v>
      </c>
      <c r="M307" s="91"/>
    </row>
    <row r="308" spans="1:13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8"/>
        <v>64968</v>
      </c>
      <c r="G308" s="37">
        <v>0</v>
      </c>
      <c r="H308" s="37">
        <v>14500</v>
      </c>
      <c r="I308" s="37">
        <v>0</v>
      </c>
      <c r="J308" s="37">
        <v>50468</v>
      </c>
      <c r="K308" s="37"/>
      <c r="L308" s="92">
        <v>20120710</v>
      </c>
      <c r="M308" s="91"/>
    </row>
    <row r="309" spans="1:13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8"/>
        <v>2966760</v>
      </c>
      <c r="G309" s="37">
        <v>3501</v>
      </c>
      <c r="H309" s="37">
        <v>747448</v>
      </c>
      <c r="I309" s="37">
        <v>150001</v>
      </c>
      <c r="J309" s="37">
        <v>2065810</v>
      </c>
      <c r="K309" s="37"/>
      <c r="L309" s="92">
        <v>20120807</v>
      </c>
      <c r="M309" s="91"/>
    </row>
    <row r="310" spans="1:13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8"/>
        <v>1697101</v>
      </c>
      <c r="G310" s="37">
        <v>201000</v>
      </c>
      <c r="H310" s="37">
        <v>570992</v>
      </c>
      <c r="I310" s="37">
        <v>64700</v>
      </c>
      <c r="J310" s="37">
        <v>860409</v>
      </c>
      <c r="K310" s="37"/>
      <c r="L310" s="92">
        <v>20120710</v>
      </c>
      <c r="M310" s="91"/>
    </row>
    <row r="311" spans="1:13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8"/>
        <v>24500</v>
      </c>
      <c r="G311" s="37">
        <v>0</v>
      </c>
      <c r="H311" s="37">
        <v>24500</v>
      </c>
      <c r="I311" s="37">
        <v>0</v>
      </c>
      <c r="J311" s="37">
        <v>0</v>
      </c>
      <c r="K311" s="37"/>
      <c r="L311" s="92">
        <v>20120807</v>
      </c>
      <c r="M311" s="91"/>
    </row>
    <row r="312" spans="1:13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8"/>
        <v>593513</v>
      </c>
      <c r="G312" s="37">
        <v>247600</v>
      </c>
      <c r="H312" s="37">
        <v>213088</v>
      </c>
      <c r="I312" s="37">
        <v>2500</v>
      </c>
      <c r="J312" s="37">
        <v>130325</v>
      </c>
      <c r="K312" s="37"/>
      <c r="L312" s="92">
        <v>20120710</v>
      </c>
      <c r="M312" s="91"/>
    </row>
    <row r="313" spans="1:13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8"/>
        <v>116384</v>
      </c>
      <c r="G313" s="37">
        <v>0</v>
      </c>
      <c r="H313" s="37">
        <v>30574</v>
      </c>
      <c r="I313" s="37">
        <v>0</v>
      </c>
      <c r="J313" s="37">
        <v>85810</v>
      </c>
      <c r="K313" s="37"/>
      <c r="L313" s="92">
        <v>20120710</v>
      </c>
      <c r="M313" s="91"/>
    </row>
    <row r="314" spans="1:13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8"/>
        <v>219451</v>
      </c>
      <c r="G314" s="37">
        <v>0</v>
      </c>
      <c r="H314" s="37">
        <v>88924</v>
      </c>
      <c r="I314" s="37">
        <v>36500</v>
      </c>
      <c r="J314" s="37">
        <v>94027</v>
      </c>
      <c r="K314" s="37"/>
      <c r="L314" s="92">
        <v>20120710</v>
      </c>
      <c r="M314" s="91"/>
    </row>
    <row r="315" spans="1:13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8"/>
        <v>1030819</v>
      </c>
      <c r="G315" s="37">
        <v>198201</v>
      </c>
      <c r="H315" s="37">
        <v>704767</v>
      </c>
      <c r="I315" s="37">
        <v>0</v>
      </c>
      <c r="J315" s="37">
        <v>127851</v>
      </c>
      <c r="K315" s="37"/>
      <c r="L315" s="92">
        <v>20120710</v>
      </c>
      <c r="M315" s="91"/>
    </row>
    <row r="316" spans="1:13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8"/>
        <v>15275781</v>
      </c>
      <c r="G316" s="37">
        <v>0</v>
      </c>
      <c r="H316" s="37">
        <v>1103903</v>
      </c>
      <c r="I316" s="37">
        <v>11898700</v>
      </c>
      <c r="J316" s="37">
        <v>2273178</v>
      </c>
      <c r="K316" s="37"/>
      <c r="L316" s="92">
        <v>20120710</v>
      </c>
      <c r="M316" s="91"/>
    </row>
    <row r="317" spans="1:13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8"/>
        <v>5713574</v>
      </c>
      <c r="G317" s="37">
        <v>1624480</v>
      </c>
      <c r="H317" s="37">
        <v>2106171</v>
      </c>
      <c r="I317" s="37">
        <v>76300</v>
      </c>
      <c r="J317" s="37">
        <v>1906623</v>
      </c>
      <c r="K317" s="37"/>
      <c r="L317" s="92">
        <v>20120710</v>
      </c>
      <c r="M317" s="91"/>
    </row>
    <row r="318" spans="1:13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8"/>
        <v>104220</v>
      </c>
      <c r="G318" s="37">
        <v>0</v>
      </c>
      <c r="H318" s="37">
        <v>104220</v>
      </c>
      <c r="I318" s="37">
        <v>0</v>
      </c>
      <c r="J318" s="37">
        <v>0</v>
      </c>
      <c r="K318" s="37"/>
      <c r="L318" s="92">
        <v>20120807</v>
      </c>
      <c r="M318" s="91"/>
    </row>
    <row r="319" spans="1:13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8"/>
        <v>431887</v>
      </c>
      <c r="G319" s="37">
        <v>0</v>
      </c>
      <c r="H319" s="37">
        <v>380253</v>
      </c>
      <c r="I319" s="37">
        <v>0</v>
      </c>
      <c r="J319" s="37">
        <v>51634</v>
      </c>
      <c r="K319" s="37"/>
      <c r="L319" s="92">
        <v>20120710</v>
      </c>
      <c r="M319" s="91"/>
    </row>
    <row r="320" spans="1:13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8"/>
        <v>1028558</v>
      </c>
      <c r="G320" s="37">
        <v>0</v>
      </c>
      <c r="H320" s="37">
        <v>842083</v>
      </c>
      <c r="I320" s="37">
        <v>2000</v>
      </c>
      <c r="J320" s="37">
        <v>184475</v>
      </c>
      <c r="K320" s="37"/>
      <c r="L320" s="92">
        <v>20120710</v>
      </c>
      <c r="M320" s="91"/>
    </row>
    <row r="321" spans="1:13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8"/>
        <v>18654493</v>
      </c>
      <c r="G321" s="37">
        <v>0</v>
      </c>
      <c r="H321" s="37">
        <v>1289945</v>
      </c>
      <c r="I321" s="37">
        <v>4520</v>
      </c>
      <c r="J321" s="37">
        <v>17360028</v>
      </c>
      <c r="K321" s="37"/>
      <c r="L321" s="92">
        <v>20120710</v>
      </c>
      <c r="M321" s="91"/>
    </row>
    <row r="322" spans="1:13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8"/>
        <v>174945</v>
      </c>
      <c r="G322" s="37">
        <v>0</v>
      </c>
      <c r="H322" s="37">
        <v>167500</v>
      </c>
      <c r="I322" s="37">
        <v>0</v>
      </c>
      <c r="J322" s="37">
        <v>7445</v>
      </c>
      <c r="K322" s="37"/>
      <c r="L322" s="92">
        <v>20120710</v>
      </c>
      <c r="M322" s="91"/>
    </row>
    <row r="323" spans="1:13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8"/>
        <v>15493695</v>
      </c>
      <c r="G323" s="37">
        <v>300000</v>
      </c>
      <c r="H323" s="37">
        <v>5603670</v>
      </c>
      <c r="I323" s="37">
        <v>82501</v>
      </c>
      <c r="J323" s="37">
        <v>9507524</v>
      </c>
      <c r="K323" s="37"/>
      <c r="L323" s="92">
        <v>20120710</v>
      </c>
      <c r="M323" s="91"/>
    </row>
    <row r="324" spans="1:13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8"/>
        <v>10034586</v>
      </c>
      <c r="G324" s="37">
        <v>3697420</v>
      </c>
      <c r="H324" s="37">
        <v>1395360</v>
      </c>
      <c r="I324" s="37">
        <v>2406898</v>
      </c>
      <c r="J324" s="37">
        <v>2534908</v>
      </c>
      <c r="K324" s="37"/>
      <c r="L324" s="92">
        <v>20120710</v>
      </c>
      <c r="M324" s="91"/>
    </row>
    <row r="325" spans="1:13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8"/>
        <v>8805839</v>
      </c>
      <c r="G325" s="37">
        <v>318366</v>
      </c>
      <c r="H325" s="37">
        <v>1230503</v>
      </c>
      <c r="I325" s="37">
        <v>0</v>
      </c>
      <c r="J325" s="37">
        <v>7256970</v>
      </c>
      <c r="K325" s="37"/>
      <c r="L325" s="92">
        <v>20120710</v>
      </c>
      <c r="M325" s="47"/>
    </row>
    <row r="326" spans="1:13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8"/>
        <v>20391428</v>
      </c>
      <c r="G326" s="37">
        <v>483300</v>
      </c>
      <c r="H326" s="37">
        <v>497531</v>
      </c>
      <c r="I326" s="37">
        <v>19005702</v>
      </c>
      <c r="J326" s="37">
        <v>404895</v>
      </c>
      <c r="K326" s="37"/>
      <c r="L326" s="92">
        <v>20120710</v>
      </c>
      <c r="M326" s="91"/>
    </row>
    <row r="327" spans="1:13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8"/>
        <v>6239796</v>
      </c>
      <c r="G327" s="37">
        <v>1956735</v>
      </c>
      <c r="H327" s="37">
        <v>1161300</v>
      </c>
      <c r="I327" s="37">
        <v>400477</v>
      </c>
      <c r="J327" s="37">
        <v>2721284</v>
      </c>
      <c r="K327" s="37"/>
      <c r="L327" s="92">
        <v>20120710</v>
      </c>
      <c r="M327" s="91"/>
    </row>
    <row r="328" spans="1:13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8"/>
        <v>1890767</v>
      </c>
      <c r="G328" s="37">
        <v>219600</v>
      </c>
      <c r="H328" s="37">
        <v>266278</v>
      </c>
      <c r="I328" s="37">
        <v>300000</v>
      </c>
      <c r="J328" s="37">
        <v>1104889</v>
      </c>
      <c r="K328" s="37"/>
      <c r="L328" s="92">
        <v>20120710</v>
      </c>
      <c r="M328" s="91"/>
    </row>
    <row r="329" spans="1:13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8"/>
        <v>1152443</v>
      </c>
      <c r="G329" s="37">
        <v>0</v>
      </c>
      <c r="H329" s="37">
        <v>218758</v>
      </c>
      <c r="I329" s="37">
        <v>0</v>
      </c>
      <c r="J329" s="37">
        <v>933685</v>
      </c>
      <c r="K329" s="37"/>
      <c r="L329" s="92">
        <v>20120710</v>
      </c>
      <c r="M329" s="91"/>
    </row>
    <row r="330" spans="1:13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9" ref="F330:F361">G330+H330+I330+J330</f>
        <v>195686</v>
      </c>
      <c r="G330" s="37">
        <v>0</v>
      </c>
      <c r="H330" s="37">
        <v>36217</v>
      </c>
      <c r="I330" s="37">
        <v>0</v>
      </c>
      <c r="J330" s="37">
        <v>159469</v>
      </c>
      <c r="K330" s="37"/>
      <c r="L330" s="92">
        <v>20120710</v>
      </c>
      <c r="M330" s="91"/>
    </row>
    <row r="331" spans="1:13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3105430</v>
      </c>
      <c r="G331" s="37">
        <v>0</v>
      </c>
      <c r="H331" s="37">
        <v>1756921</v>
      </c>
      <c r="I331" s="37">
        <v>0</v>
      </c>
      <c r="J331" s="37">
        <v>1348509</v>
      </c>
      <c r="K331" s="37"/>
      <c r="L331" s="92">
        <v>20120807</v>
      </c>
      <c r="M331" s="91"/>
    </row>
    <row r="332" spans="1:13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4666010</v>
      </c>
      <c r="G332" s="37">
        <v>353855</v>
      </c>
      <c r="H332" s="37">
        <v>1709666</v>
      </c>
      <c r="I332" s="37">
        <v>114000</v>
      </c>
      <c r="J332" s="37">
        <v>2488489</v>
      </c>
      <c r="K332" s="37"/>
      <c r="L332" s="92">
        <v>20120710</v>
      </c>
      <c r="M332" s="91"/>
    </row>
    <row r="333" spans="1:13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19370</v>
      </c>
      <c r="G333" s="37">
        <v>0</v>
      </c>
      <c r="H333" s="37">
        <v>19370</v>
      </c>
      <c r="I333" s="37">
        <v>0</v>
      </c>
      <c r="J333" s="37">
        <v>0</v>
      </c>
      <c r="K333" s="37"/>
      <c r="L333" s="92">
        <v>20120710</v>
      </c>
      <c r="M333" s="91"/>
    </row>
    <row r="334" spans="1:13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297934</v>
      </c>
      <c r="G334" s="37">
        <v>0</v>
      </c>
      <c r="H334" s="37">
        <v>0</v>
      </c>
      <c r="I334" s="37">
        <v>800</v>
      </c>
      <c r="J334" s="37">
        <v>297134</v>
      </c>
      <c r="K334" s="37"/>
      <c r="L334" s="92">
        <v>20120710</v>
      </c>
      <c r="M334" s="91"/>
    </row>
    <row r="335" spans="1:13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178508</v>
      </c>
      <c r="G335" s="37">
        <v>0</v>
      </c>
      <c r="H335" s="37">
        <v>144809</v>
      </c>
      <c r="I335" s="37">
        <v>2900</v>
      </c>
      <c r="J335" s="37">
        <v>30799</v>
      </c>
      <c r="K335" s="37"/>
      <c r="L335" s="92">
        <v>20120710</v>
      </c>
      <c r="M335" s="91"/>
    </row>
    <row r="336" spans="1:13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2229515</v>
      </c>
      <c r="G336" s="37">
        <v>3608</v>
      </c>
      <c r="H336" s="37">
        <v>1490328</v>
      </c>
      <c r="I336" s="37">
        <v>20001</v>
      </c>
      <c r="J336" s="37">
        <v>715578</v>
      </c>
      <c r="K336" s="37"/>
      <c r="L336" s="92">
        <v>20120710</v>
      </c>
      <c r="M336" s="91"/>
    </row>
    <row r="337" spans="1:13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709208</v>
      </c>
      <c r="G337" s="37">
        <v>0</v>
      </c>
      <c r="H337" s="37">
        <v>642543</v>
      </c>
      <c r="I337" s="37">
        <v>0</v>
      </c>
      <c r="J337" s="37">
        <v>66665</v>
      </c>
      <c r="K337" s="37"/>
      <c r="L337" s="92">
        <v>20120710</v>
      </c>
      <c r="M337" s="91"/>
    </row>
    <row r="338" spans="1:13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480476</v>
      </c>
      <c r="G338" s="37">
        <v>0</v>
      </c>
      <c r="H338" s="37">
        <v>349193</v>
      </c>
      <c r="I338" s="37">
        <v>0</v>
      </c>
      <c r="J338" s="37">
        <v>131283</v>
      </c>
      <c r="K338" s="37"/>
      <c r="L338" s="92">
        <v>20120807</v>
      </c>
      <c r="M338" s="91"/>
    </row>
    <row r="339" spans="1:13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168164</v>
      </c>
      <c r="G339" s="37">
        <v>0</v>
      </c>
      <c r="H339" s="37">
        <v>106164</v>
      </c>
      <c r="I339" s="37">
        <v>0</v>
      </c>
      <c r="J339" s="37">
        <v>62000</v>
      </c>
      <c r="K339" s="37"/>
      <c r="L339" s="92">
        <v>20120710</v>
      </c>
      <c r="M339" s="91"/>
    </row>
    <row r="340" spans="1:13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8974371</v>
      </c>
      <c r="G340" s="37">
        <v>5054011</v>
      </c>
      <c r="H340" s="37">
        <v>1236973</v>
      </c>
      <c r="I340" s="37">
        <v>46001</v>
      </c>
      <c r="J340" s="37">
        <v>2637386</v>
      </c>
      <c r="K340" s="37"/>
      <c r="L340" s="92">
        <v>20120710</v>
      </c>
      <c r="M340" s="91"/>
    </row>
    <row r="341" spans="1:13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9317474</v>
      </c>
      <c r="G341" s="37">
        <v>0</v>
      </c>
      <c r="H341" s="37">
        <v>299570</v>
      </c>
      <c r="I341" s="37">
        <v>0</v>
      </c>
      <c r="J341" s="37">
        <v>9017904</v>
      </c>
      <c r="K341" s="37"/>
      <c r="L341" s="92">
        <v>20120710</v>
      </c>
      <c r="M341" s="91"/>
    </row>
    <row r="342" spans="1:13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2852345</v>
      </c>
      <c r="G342" s="37">
        <v>1829495</v>
      </c>
      <c r="H342" s="37">
        <v>667355</v>
      </c>
      <c r="I342" s="37">
        <v>501</v>
      </c>
      <c r="J342" s="37">
        <v>354994</v>
      </c>
      <c r="K342" s="37"/>
      <c r="L342" s="92">
        <v>20120710</v>
      </c>
      <c r="M342" s="91"/>
    </row>
    <row r="343" spans="1:13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2017187</v>
      </c>
      <c r="G343" s="37">
        <v>2860</v>
      </c>
      <c r="H343" s="37">
        <v>182969</v>
      </c>
      <c r="I343" s="37">
        <v>10000</v>
      </c>
      <c r="J343" s="37">
        <v>1821358</v>
      </c>
      <c r="K343" s="37"/>
      <c r="L343" s="92">
        <v>20120710</v>
      </c>
      <c r="M343" s="91"/>
    </row>
    <row r="344" spans="1:13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9"/>
        <v>12523593</v>
      </c>
      <c r="G344" s="37">
        <v>5733400</v>
      </c>
      <c r="H344" s="37">
        <v>959770</v>
      </c>
      <c r="I344" s="37">
        <v>353000</v>
      </c>
      <c r="J344" s="37">
        <v>5477423</v>
      </c>
      <c r="K344" s="37"/>
      <c r="L344" s="92">
        <v>20120710</v>
      </c>
      <c r="M344" s="91"/>
    </row>
    <row r="345" spans="1:13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9"/>
        <v>23617480</v>
      </c>
      <c r="G345" s="37">
        <v>0</v>
      </c>
      <c r="H345" s="37">
        <v>629122</v>
      </c>
      <c r="I345" s="37">
        <v>16443167</v>
      </c>
      <c r="J345" s="37">
        <v>6545191</v>
      </c>
      <c r="K345" s="37"/>
      <c r="L345" s="92">
        <v>20120710</v>
      </c>
      <c r="M345" s="91"/>
    </row>
    <row r="346" spans="1:13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9"/>
        <v>2140681</v>
      </c>
      <c r="G346" s="37">
        <v>309649</v>
      </c>
      <c r="H346" s="37">
        <v>939542</v>
      </c>
      <c r="I346" s="37">
        <v>104001</v>
      </c>
      <c r="J346" s="37">
        <v>787489</v>
      </c>
      <c r="K346" s="37"/>
      <c r="L346" s="92">
        <v>20120710</v>
      </c>
      <c r="M346" s="91"/>
    </row>
    <row r="347" spans="1:13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9"/>
        <v>187557</v>
      </c>
      <c r="G347" s="37">
        <v>0</v>
      </c>
      <c r="H347" s="37">
        <v>173557</v>
      </c>
      <c r="I347" s="37">
        <v>0</v>
      </c>
      <c r="J347" s="37">
        <v>14000</v>
      </c>
      <c r="K347" s="37"/>
      <c r="L347" s="92">
        <v>20120807</v>
      </c>
      <c r="M347" s="91"/>
    </row>
    <row r="348" spans="1:13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9"/>
        <v>5108694</v>
      </c>
      <c r="G348" s="37">
        <v>2432425</v>
      </c>
      <c r="H348" s="37">
        <v>971280</v>
      </c>
      <c r="I348" s="37">
        <v>6601</v>
      </c>
      <c r="J348" s="37">
        <v>1698388</v>
      </c>
      <c r="K348" s="37"/>
      <c r="L348" s="92">
        <v>20120710</v>
      </c>
      <c r="M348" s="91"/>
    </row>
    <row r="349" spans="1:13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9"/>
        <v>3817678</v>
      </c>
      <c r="G349" s="37">
        <v>300640</v>
      </c>
      <c r="H349" s="37">
        <v>138094</v>
      </c>
      <c r="I349" s="37">
        <v>8000</v>
      </c>
      <c r="J349" s="37">
        <v>3370944</v>
      </c>
      <c r="K349" s="37"/>
      <c r="L349" s="92">
        <v>20120710</v>
      </c>
      <c r="M349" s="91"/>
    </row>
    <row r="350" spans="1:13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9"/>
        <v>359043</v>
      </c>
      <c r="G350" s="37">
        <v>0</v>
      </c>
      <c r="H350" s="37">
        <v>315024</v>
      </c>
      <c r="I350" s="37">
        <v>0</v>
      </c>
      <c r="J350" s="37">
        <v>44019</v>
      </c>
      <c r="K350" s="37"/>
      <c r="L350" s="92">
        <v>20120710</v>
      </c>
      <c r="M350" s="91"/>
    </row>
    <row r="351" spans="1:13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9"/>
        <v>2818457</v>
      </c>
      <c r="G351" s="37">
        <v>0</v>
      </c>
      <c r="H351" s="37">
        <v>87532</v>
      </c>
      <c r="I351" s="37">
        <v>0</v>
      </c>
      <c r="J351" s="37">
        <v>2730925</v>
      </c>
      <c r="K351" s="37"/>
      <c r="L351" s="92">
        <v>20120710</v>
      </c>
      <c r="M351" s="91"/>
    </row>
    <row r="352" spans="1:13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9"/>
        <v>9014915</v>
      </c>
      <c r="G352" s="37">
        <v>899502</v>
      </c>
      <c r="H352" s="37">
        <v>1813831</v>
      </c>
      <c r="I352" s="37">
        <v>131400</v>
      </c>
      <c r="J352" s="37">
        <v>6170182</v>
      </c>
      <c r="K352" s="37"/>
      <c r="L352" s="92">
        <v>20120710</v>
      </c>
      <c r="M352" s="91"/>
    </row>
    <row r="353" spans="1:13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9"/>
        <v>70625</v>
      </c>
      <c r="G353" s="37">
        <v>0</v>
      </c>
      <c r="H353" s="37">
        <v>68625</v>
      </c>
      <c r="I353" s="37">
        <v>0</v>
      </c>
      <c r="J353" s="37">
        <v>2000</v>
      </c>
      <c r="K353" s="37"/>
      <c r="L353" s="92">
        <v>20120710</v>
      </c>
      <c r="M353" s="91"/>
    </row>
    <row r="354" spans="1:13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9"/>
        <v>188257</v>
      </c>
      <c r="G354" s="37">
        <v>0</v>
      </c>
      <c r="H354" s="37">
        <v>56057</v>
      </c>
      <c r="I354" s="37">
        <v>0</v>
      </c>
      <c r="J354" s="37">
        <v>132200</v>
      </c>
      <c r="K354" s="37"/>
      <c r="L354" s="92">
        <v>20120807</v>
      </c>
      <c r="M354" s="91"/>
    </row>
    <row r="355" spans="1:13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9"/>
        <v>545218</v>
      </c>
      <c r="G355" s="37">
        <v>0</v>
      </c>
      <c r="H355" s="37">
        <v>340761</v>
      </c>
      <c r="I355" s="37">
        <v>0</v>
      </c>
      <c r="J355" s="37">
        <v>204457</v>
      </c>
      <c r="K355" s="37"/>
      <c r="L355" s="92">
        <v>20120710</v>
      </c>
      <c r="M355" s="91"/>
    </row>
    <row r="356" spans="1:13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9"/>
        <v>230855</v>
      </c>
      <c r="G356" s="37">
        <v>0</v>
      </c>
      <c r="H356" s="37">
        <v>228255</v>
      </c>
      <c r="I356" s="37">
        <v>0</v>
      </c>
      <c r="J356" s="37">
        <v>2600</v>
      </c>
      <c r="K356" s="37"/>
      <c r="L356" s="92">
        <v>20120710</v>
      </c>
      <c r="M356" s="91"/>
    </row>
    <row r="357" spans="1:13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9"/>
        <v>699717</v>
      </c>
      <c r="G357" s="37">
        <v>450000</v>
      </c>
      <c r="H357" s="37">
        <v>204293</v>
      </c>
      <c r="I357" s="37">
        <v>0</v>
      </c>
      <c r="J357" s="37">
        <v>45424</v>
      </c>
      <c r="K357" s="37"/>
      <c r="L357" s="92">
        <v>20120710</v>
      </c>
      <c r="M357" s="91"/>
    </row>
    <row r="358" spans="1:13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9"/>
        <v>706655</v>
      </c>
      <c r="G358" s="37">
        <v>82150</v>
      </c>
      <c r="H358" s="37">
        <v>225854</v>
      </c>
      <c r="I358" s="37">
        <v>0</v>
      </c>
      <c r="J358" s="37">
        <v>398651</v>
      </c>
      <c r="K358" s="37"/>
      <c r="L358" s="92">
        <v>20120710</v>
      </c>
      <c r="M358" s="91"/>
    </row>
    <row r="359" spans="1:13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9"/>
        <v>292379</v>
      </c>
      <c r="G359" s="37">
        <v>1000</v>
      </c>
      <c r="H359" s="37">
        <v>241579</v>
      </c>
      <c r="I359" s="37">
        <v>4400</v>
      </c>
      <c r="J359" s="37">
        <v>45400</v>
      </c>
      <c r="K359" s="37"/>
      <c r="L359" s="92">
        <v>20120710</v>
      </c>
      <c r="M359" s="91"/>
    </row>
    <row r="360" spans="1:13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9"/>
        <v>568130</v>
      </c>
      <c r="G360" s="37">
        <v>253500</v>
      </c>
      <c r="H360" s="37">
        <v>266680</v>
      </c>
      <c r="I360" s="37">
        <v>17900</v>
      </c>
      <c r="J360" s="37">
        <v>30050</v>
      </c>
      <c r="K360" s="37"/>
      <c r="L360" s="92">
        <v>20120710</v>
      </c>
      <c r="M360" s="91"/>
    </row>
    <row r="361" spans="1:13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9"/>
        <v>1109704</v>
      </c>
      <c r="G361" s="37">
        <v>489701</v>
      </c>
      <c r="H361" s="37">
        <v>502874</v>
      </c>
      <c r="I361" s="37">
        <v>79500</v>
      </c>
      <c r="J361" s="37">
        <v>37629</v>
      </c>
      <c r="K361" s="37"/>
      <c r="L361" s="92">
        <v>20120710</v>
      </c>
      <c r="M361" s="91"/>
    </row>
    <row r="362" spans="1:13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aca="true" t="shared" si="10" ref="F362:F393">G362+H362+I362+J362</f>
        <v>2358585</v>
      </c>
      <c r="G362" s="37">
        <v>2012000</v>
      </c>
      <c r="H362" s="37">
        <v>258785</v>
      </c>
      <c r="I362" s="37">
        <v>0</v>
      </c>
      <c r="J362" s="37">
        <v>87800</v>
      </c>
      <c r="K362" s="37"/>
      <c r="L362" s="92">
        <v>20120807</v>
      </c>
      <c r="M362" s="91"/>
    </row>
    <row r="363" spans="1:13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548007</v>
      </c>
      <c r="G363" s="37">
        <v>0</v>
      </c>
      <c r="H363" s="37">
        <v>195568</v>
      </c>
      <c r="I363" s="37">
        <v>2500</v>
      </c>
      <c r="J363" s="37">
        <v>349939</v>
      </c>
      <c r="K363" s="37"/>
      <c r="L363" s="92">
        <v>20120710</v>
      </c>
      <c r="M363" s="91"/>
    </row>
    <row r="364" spans="1:13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244070</v>
      </c>
      <c r="G364" s="37">
        <v>180000</v>
      </c>
      <c r="H364" s="37">
        <v>34870</v>
      </c>
      <c r="I364" s="37">
        <v>0</v>
      </c>
      <c r="J364" s="37">
        <v>29200</v>
      </c>
      <c r="K364" s="37"/>
      <c r="L364" s="92">
        <v>20120710</v>
      </c>
      <c r="M364" s="91"/>
    </row>
    <row r="365" spans="1:13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1789054</v>
      </c>
      <c r="G365" s="37">
        <v>1517350</v>
      </c>
      <c r="H365" s="37">
        <v>267704</v>
      </c>
      <c r="I365" s="37">
        <v>0</v>
      </c>
      <c r="J365" s="37">
        <v>4000</v>
      </c>
      <c r="K365" s="37"/>
      <c r="L365" s="92">
        <v>20120710</v>
      </c>
      <c r="M365" s="91"/>
    </row>
    <row r="366" spans="1:13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0"/>
        <v>40535</v>
      </c>
      <c r="G366" s="37">
        <v>0</v>
      </c>
      <c r="H366" s="37">
        <v>40535</v>
      </c>
      <c r="I366" s="37">
        <v>0</v>
      </c>
      <c r="J366" s="37">
        <v>0</v>
      </c>
      <c r="K366" s="37"/>
      <c r="L366" s="92">
        <v>20120807</v>
      </c>
      <c r="M366" s="91"/>
    </row>
    <row r="367" spans="1:13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0"/>
        <v>385685</v>
      </c>
      <c r="G367" s="37">
        <v>0</v>
      </c>
      <c r="H367" s="37">
        <v>154064</v>
      </c>
      <c r="I367" s="37">
        <v>0</v>
      </c>
      <c r="J367" s="37">
        <v>231621</v>
      </c>
      <c r="K367" s="37"/>
      <c r="L367" s="92">
        <v>20120710</v>
      </c>
      <c r="M367" s="91"/>
    </row>
    <row r="368" spans="1:13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0"/>
        <v>4033260</v>
      </c>
      <c r="G368" s="37">
        <v>0</v>
      </c>
      <c r="H368" s="37">
        <v>1007556</v>
      </c>
      <c r="I368" s="37">
        <v>1674000</v>
      </c>
      <c r="J368" s="37">
        <v>1351704</v>
      </c>
      <c r="K368" s="37"/>
      <c r="L368" s="92">
        <v>20120710</v>
      </c>
      <c r="M368" s="91"/>
    </row>
    <row r="369" spans="1:13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0"/>
        <v>1043010</v>
      </c>
      <c r="G369" s="37">
        <v>128000</v>
      </c>
      <c r="H369" s="37">
        <v>111460</v>
      </c>
      <c r="I369" s="37">
        <v>800600</v>
      </c>
      <c r="J369" s="37">
        <v>2950</v>
      </c>
      <c r="K369" s="37"/>
      <c r="L369" s="92">
        <v>20120710</v>
      </c>
      <c r="M369" s="91"/>
    </row>
    <row r="370" spans="1:13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0"/>
        <v>1654437</v>
      </c>
      <c r="G370" s="37">
        <v>52000</v>
      </c>
      <c r="H370" s="37">
        <v>1288537</v>
      </c>
      <c r="I370" s="37">
        <v>0</v>
      </c>
      <c r="J370" s="37">
        <v>313900</v>
      </c>
      <c r="K370" s="37"/>
      <c r="L370" s="92">
        <v>20120710</v>
      </c>
      <c r="M370" s="91"/>
    </row>
    <row r="371" spans="1:13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0"/>
        <v>4739589</v>
      </c>
      <c r="G371" s="37">
        <v>2898042</v>
      </c>
      <c r="H371" s="37">
        <v>1320425</v>
      </c>
      <c r="I371" s="37">
        <v>39400</v>
      </c>
      <c r="J371" s="37">
        <v>481722</v>
      </c>
      <c r="K371" s="37"/>
      <c r="L371" s="92">
        <v>20120710</v>
      </c>
      <c r="M371" s="91"/>
    </row>
    <row r="372" spans="1:13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0"/>
        <v>30650</v>
      </c>
      <c r="G372" s="37">
        <v>0</v>
      </c>
      <c r="H372" s="37">
        <v>30650</v>
      </c>
      <c r="I372" s="37">
        <v>0</v>
      </c>
      <c r="J372" s="37">
        <v>0</v>
      </c>
      <c r="K372" s="37"/>
      <c r="L372" s="92">
        <v>20120710</v>
      </c>
      <c r="M372" s="91"/>
    </row>
    <row r="373" spans="1:13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0"/>
        <v>382984</v>
      </c>
      <c r="G373" s="37">
        <v>72100</v>
      </c>
      <c r="H373" s="37">
        <v>289784</v>
      </c>
      <c r="I373" s="37">
        <v>0</v>
      </c>
      <c r="J373" s="37">
        <v>21100</v>
      </c>
      <c r="K373" s="37"/>
      <c r="L373" s="92">
        <v>20120710</v>
      </c>
      <c r="M373" s="91"/>
    </row>
    <row r="374" spans="1:13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0"/>
        <v>481151</v>
      </c>
      <c r="G374" s="37">
        <v>0</v>
      </c>
      <c r="H374" s="37">
        <v>70386</v>
      </c>
      <c r="I374" s="37">
        <v>0</v>
      </c>
      <c r="J374" s="37">
        <v>410765</v>
      </c>
      <c r="K374" s="37"/>
      <c r="L374" s="92">
        <v>20120807</v>
      </c>
      <c r="M374" s="91"/>
    </row>
    <row r="375" spans="1:13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0"/>
        <v>800977</v>
      </c>
      <c r="G375" s="37">
        <v>24000</v>
      </c>
      <c r="H375" s="37">
        <v>513241</v>
      </c>
      <c r="I375" s="37">
        <v>196525</v>
      </c>
      <c r="J375" s="37">
        <v>67211</v>
      </c>
      <c r="K375" s="37"/>
      <c r="L375" s="92">
        <v>20120710</v>
      </c>
      <c r="M375" s="91"/>
    </row>
    <row r="376" spans="1:13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0"/>
        <v>10650</v>
      </c>
      <c r="G376" s="37">
        <v>0</v>
      </c>
      <c r="H376" s="37">
        <v>10650</v>
      </c>
      <c r="I376" s="37">
        <v>0</v>
      </c>
      <c r="J376" s="37">
        <v>0</v>
      </c>
      <c r="K376" s="37"/>
      <c r="L376" s="92">
        <v>20120710</v>
      </c>
      <c r="M376" s="91"/>
    </row>
    <row r="377" spans="1:13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0"/>
        <v>5012218</v>
      </c>
      <c r="G377" s="37">
        <v>1502800</v>
      </c>
      <c r="H377" s="37">
        <v>869392</v>
      </c>
      <c r="I377" s="37">
        <v>3100</v>
      </c>
      <c r="J377" s="37">
        <v>2636926</v>
      </c>
      <c r="K377" s="37"/>
      <c r="L377" s="92">
        <v>20120710</v>
      </c>
      <c r="M377" s="91"/>
    </row>
    <row r="378" spans="1:13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0"/>
        <v>3481076</v>
      </c>
      <c r="G378" s="37">
        <v>1191306</v>
      </c>
      <c r="H378" s="37">
        <v>1848570</v>
      </c>
      <c r="I378" s="37">
        <v>0</v>
      </c>
      <c r="J378" s="37">
        <v>441200</v>
      </c>
      <c r="K378" s="37"/>
      <c r="L378" s="92">
        <v>20120710</v>
      </c>
      <c r="M378" s="91"/>
    </row>
    <row r="379" spans="1:13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0"/>
        <v>873113</v>
      </c>
      <c r="G379" s="37">
        <v>325500</v>
      </c>
      <c r="H379" s="37">
        <v>417937</v>
      </c>
      <c r="I379" s="37">
        <v>26500</v>
      </c>
      <c r="J379" s="37">
        <v>103176</v>
      </c>
      <c r="K379" s="37"/>
      <c r="L379" s="92">
        <v>20120710</v>
      </c>
      <c r="M379" s="91"/>
    </row>
    <row r="380" spans="1:13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0"/>
        <v>2709196</v>
      </c>
      <c r="G380" s="37">
        <v>873315</v>
      </c>
      <c r="H380" s="37">
        <v>1263449</v>
      </c>
      <c r="I380" s="37">
        <v>1</v>
      </c>
      <c r="J380" s="37">
        <v>572431</v>
      </c>
      <c r="K380" s="37"/>
      <c r="L380" s="92">
        <v>20120710</v>
      </c>
      <c r="M380" s="91"/>
    </row>
    <row r="381" spans="1:13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0"/>
        <v>279543</v>
      </c>
      <c r="G381" s="37">
        <v>0</v>
      </c>
      <c r="H381" s="37">
        <v>115683</v>
      </c>
      <c r="I381" s="37">
        <v>0</v>
      </c>
      <c r="J381" s="37">
        <v>163860</v>
      </c>
      <c r="K381" s="37"/>
      <c r="L381" s="92">
        <v>20120710</v>
      </c>
      <c r="M381" s="91"/>
    </row>
    <row r="382" spans="1:13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0"/>
        <v>2188836</v>
      </c>
      <c r="G382" s="37">
        <v>111551</v>
      </c>
      <c r="H382" s="37">
        <v>364985</v>
      </c>
      <c r="I382" s="37">
        <v>785500</v>
      </c>
      <c r="J382" s="37">
        <v>926800</v>
      </c>
      <c r="K382" s="37"/>
      <c r="L382" s="92">
        <v>20120710</v>
      </c>
      <c r="M382" s="91"/>
    </row>
    <row r="383" spans="1:13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0"/>
        <v>6912003</v>
      </c>
      <c r="G383" s="37">
        <v>108803</v>
      </c>
      <c r="H383" s="37">
        <v>2816024</v>
      </c>
      <c r="I383" s="37">
        <v>0</v>
      </c>
      <c r="J383" s="37">
        <v>3987176</v>
      </c>
      <c r="K383" s="37"/>
      <c r="L383" s="92">
        <v>20120710</v>
      </c>
      <c r="M383" s="91"/>
    </row>
    <row r="384" spans="1:13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0"/>
        <v>371294</v>
      </c>
      <c r="G384" s="37">
        <v>0</v>
      </c>
      <c r="H384" s="37">
        <v>214546</v>
      </c>
      <c r="I384" s="37">
        <v>17000</v>
      </c>
      <c r="J384" s="37">
        <v>139748</v>
      </c>
      <c r="K384" s="37"/>
      <c r="L384" s="92">
        <v>20120710</v>
      </c>
      <c r="M384" s="91"/>
    </row>
    <row r="385" spans="1:13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0"/>
        <v>432393</v>
      </c>
      <c r="G385" s="37">
        <v>53800</v>
      </c>
      <c r="H385" s="37">
        <v>245392</v>
      </c>
      <c r="I385" s="37">
        <v>3700</v>
      </c>
      <c r="J385" s="37">
        <v>129501</v>
      </c>
      <c r="K385" s="37"/>
      <c r="L385" s="92">
        <v>20120710</v>
      </c>
      <c r="M385" s="91"/>
    </row>
    <row r="386" spans="1:13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0"/>
        <v>2536780</v>
      </c>
      <c r="G386" s="37">
        <v>257000</v>
      </c>
      <c r="H386" s="37">
        <v>582884</v>
      </c>
      <c r="I386" s="37">
        <v>971650</v>
      </c>
      <c r="J386" s="37">
        <v>725246</v>
      </c>
      <c r="K386" s="37"/>
      <c r="L386" s="92">
        <v>20120807</v>
      </c>
      <c r="M386" s="91"/>
    </row>
    <row r="387" spans="1:13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0"/>
        <v>201830</v>
      </c>
      <c r="G387" s="37">
        <v>0</v>
      </c>
      <c r="H387" s="37">
        <v>56573</v>
      </c>
      <c r="I387" s="37">
        <v>0</v>
      </c>
      <c r="J387" s="37">
        <v>145257</v>
      </c>
      <c r="K387" s="37"/>
      <c r="L387" s="92">
        <v>20120710</v>
      </c>
      <c r="M387" s="91"/>
    </row>
    <row r="388" spans="1:13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0"/>
        <v>2926246</v>
      </c>
      <c r="G388" s="37">
        <v>18000</v>
      </c>
      <c r="H388" s="37">
        <v>470446</v>
      </c>
      <c r="I388" s="37">
        <v>0</v>
      </c>
      <c r="J388" s="37">
        <v>2437800</v>
      </c>
      <c r="K388" s="37"/>
      <c r="L388" s="92">
        <v>20120710</v>
      </c>
      <c r="M388" s="91"/>
    </row>
    <row r="389" spans="1:13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0"/>
        <v>1045580</v>
      </c>
      <c r="G389" s="37">
        <v>0</v>
      </c>
      <c r="H389" s="37">
        <v>614699</v>
      </c>
      <c r="I389" s="37">
        <v>3400</v>
      </c>
      <c r="J389" s="37">
        <v>427481</v>
      </c>
      <c r="K389" s="37"/>
      <c r="L389" s="92">
        <v>20120710</v>
      </c>
      <c r="M389" s="91"/>
    </row>
    <row r="390" spans="1:13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0"/>
        <v>399035</v>
      </c>
      <c r="G390" s="37">
        <v>1000</v>
      </c>
      <c r="H390" s="37">
        <v>255710</v>
      </c>
      <c r="I390" s="37">
        <v>0</v>
      </c>
      <c r="J390" s="37">
        <v>142325</v>
      </c>
      <c r="K390" s="37"/>
      <c r="L390" s="92">
        <v>20120710</v>
      </c>
      <c r="M390" s="91"/>
    </row>
    <row r="391" spans="1:13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0"/>
        <v>1144603</v>
      </c>
      <c r="G391" s="37">
        <v>0</v>
      </c>
      <c r="H391" s="37">
        <v>544803</v>
      </c>
      <c r="I391" s="37">
        <v>0</v>
      </c>
      <c r="J391" s="37">
        <v>599800</v>
      </c>
      <c r="K391" s="37"/>
      <c r="L391" s="92">
        <v>20120710</v>
      </c>
      <c r="M391" s="91"/>
    </row>
    <row r="392" spans="1:13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0"/>
        <v>712430</v>
      </c>
      <c r="G392" s="37">
        <v>23450</v>
      </c>
      <c r="H392" s="37">
        <v>428599</v>
      </c>
      <c r="I392" s="37">
        <v>8000</v>
      </c>
      <c r="J392" s="37">
        <v>252381</v>
      </c>
      <c r="K392" s="37"/>
      <c r="L392" s="92">
        <v>20120710</v>
      </c>
      <c r="M392" s="91"/>
    </row>
    <row r="393" spans="1:13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0"/>
        <v>7300</v>
      </c>
      <c r="G393" s="37">
        <v>0</v>
      </c>
      <c r="H393" s="37">
        <v>7300</v>
      </c>
      <c r="I393" s="37">
        <v>0</v>
      </c>
      <c r="J393" s="37">
        <v>0</v>
      </c>
      <c r="K393" s="37"/>
      <c r="L393" s="92">
        <v>20120710</v>
      </c>
      <c r="M393" s="91"/>
    </row>
    <row r="394" spans="1:13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aca="true" t="shared" si="11" ref="F394:F404">G394+H394+I394+J394</f>
        <v>1889883</v>
      </c>
      <c r="G394" s="37">
        <v>561000</v>
      </c>
      <c r="H394" s="37">
        <v>1308383</v>
      </c>
      <c r="I394" s="37">
        <v>0</v>
      </c>
      <c r="J394" s="37">
        <v>20500</v>
      </c>
      <c r="K394" s="37"/>
      <c r="L394" s="92">
        <v>20120710</v>
      </c>
      <c r="M394" s="91"/>
    </row>
    <row r="395" spans="1:13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1"/>
        <v>491767</v>
      </c>
      <c r="G395" s="37">
        <v>342880</v>
      </c>
      <c r="H395" s="37">
        <v>143887</v>
      </c>
      <c r="I395" s="37">
        <v>0</v>
      </c>
      <c r="J395" s="37">
        <v>5000</v>
      </c>
      <c r="K395" s="37"/>
      <c r="L395" s="92">
        <v>20120807</v>
      </c>
      <c r="M395" s="91"/>
    </row>
    <row r="396" spans="1:13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1"/>
        <v>2214641</v>
      </c>
      <c r="G396" s="37">
        <v>2112525</v>
      </c>
      <c r="H396" s="37">
        <v>96366</v>
      </c>
      <c r="I396" s="37">
        <v>2000</v>
      </c>
      <c r="J396" s="37">
        <v>3750</v>
      </c>
      <c r="K396" s="37"/>
      <c r="L396" s="92">
        <v>20120710</v>
      </c>
      <c r="M396" s="91"/>
    </row>
    <row r="397" spans="1:13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1"/>
        <v>1011420</v>
      </c>
      <c r="G397" s="37">
        <v>5750</v>
      </c>
      <c r="H397" s="37">
        <v>124185</v>
      </c>
      <c r="I397" s="37">
        <v>0</v>
      </c>
      <c r="J397" s="37">
        <v>881485</v>
      </c>
      <c r="K397" s="37"/>
      <c r="L397" s="92">
        <v>20120807</v>
      </c>
      <c r="M397" s="91"/>
    </row>
    <row r="398" spans="1:13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1"/>
        <v>10950</v>
      </c>
      <c r="G398" s="37">
        <v>0</v>
      </c>
      <c r="H398" s="37">
        <v>10950</v>
      </c>
      <c r="I398" s="37">
        <v>0</v>
      </c>
      <c r="J398" s="37">
        <v>0</v>
      </c>
      <c r="K398" s="37"/>
      <c r="L398" s="92">
        <v>20120710</v>
      </c>
      <c r="M398" s="91"/>
    </row>
    <row r="399" spans="1:13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1"/>
        <v>110659</v>
      </c>
      <c r="G399" s="37">
        <v>0</v>
      </c>
      <c r="H399" s="37">
        <v>108659</v>
      </c>
      <c r="I399" s="37">
        <v>0</v>
      </c>
      <c r="J399" s="37">
        <v>2000</v>
      </c>
      <c r="K399" s="37"/>
      <c r="L399" s="92">
        <v>20120710</v>
      </c>
      <c r="M399" s="91"/>
    </row>
    <row r="400" spans="1:13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1"/>
        <v>2341399</v>
      </c>
      <c r="G400" s="37">
        <v>2035000</v>
      </c>
      <c r="H400" s="37">
        <v>175599</v>
      </c>
      <c r="I400" s="37">
        <v>0</v>
      </c>
      <c r="J400" s="37">
        <v>130800</v>
      </c>
      <c r="K400" s="37"/>
      <c r="L400" s="92">
        <v>20120710</v>
      </c>
      <c r="M400" s="91"/>
    </row>
    <row r="401" spans="1:13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1"/>
        <v>224085</v>
      </c>
      <c r="G401" s="37">
        <v>1850</v>
      </c>
      <c r="H401" s="37">
        <v>141685</v>
      </c>
      <c r="I401" s="37">
        <v>18450</v>
      </c>
      <c r="J401" s="37">
        <v>62100</v>
      </c>
      <c r="K401" s="37"/>
      <c r="L401" s="92">
        <v>20120710</v>
      </c>
      <c r="M401" s="91"/>
    </row>
    <row r="402" spans="1:13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1"/>
        <v>128482</v>
      </c>
      <c r="G402" s="37">
        <v>0</v>
      </c>
      <c r="H402" s="37">
        <v>128482</v>
      </c>
      <c r="I402" s="37">
        <v>0</v>
      </c>
      <c r="J402" s="37">
        <v>0</v>
      </c>
      <c r="K402" s="37"/>
      <c r="L402" s="92">
        <v>20120710</v>
      </c>
      <c r="M402" s="91"/>
    </row>
    <row r="403" spans="1:13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1"/>
        <v>372935</v>
      </c>
      <c r="G403" s="37">
        <v>0</v>
      </c>
      <c r="H403" s="37">
        <v>131280</v>
      </c>
      <c r="I403" s="37">
        <v>184480</v>
      </c>
      <c r="J403" s="37">
        <v>57175</v>
      </c>
      <c r="K403" s="37"/>
      <c r="L403" s="92">
        <v>20120710</v>
      </c>
      <c r="M403" s="91"/>
    </row>
    <row r="404" spans="1:13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1"/>
        <v>3033951</v>
      </c>
      <c r="G404" s="37">
        <v>1035750</v>
      </c>
      <c r="H404" s="37">
        <v>646496</v>
      </c>
      <c r="I404" s="37">
        <v>22200</v>
      </c>
      <c r="J404" s="37">
        <v>1329505</v>
      </c>
      <c r="K404" s="67"/>
      <c r="L404" s="92">
        <v>20120710</v>
      </c>
      <c r="M404" s="91"/>
    </row>
    <row r="405" spans="1:13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98" t="s">
        <v>13</v>
      </c>
      <c r="G405" s="98" t="s">
        <v>13</v>
      </c>
      <c r="H405" s="98" t="s">
        <v>13</v>
      </c>
      <c r="I405" s="98" t="s">
        <v>13</v>
      </c>
      <c r="J405" s="98" t="s">
        <v>13</v>
      </c>
      <c r="K405" s="37"/>
      <c r="L405" s="89" t="s">
        <v>13</v>
      </c>
      <c r="M405" s="91"/>
    </row>
    <row r="406" spans="1:13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2" ref="F406:F437">G406+H406+I406+J406</f>
        <v>421250</v>
      </c>
      <c r="G406" s="37">
        <v>0</v>
      </c>
      <c r="H406" s="37">
        <v>303650</v>
      </c>
      <c r="I406" s="37">
        <v>0</v>
      </c>
      <c r="J406" s="37">
        <v>117600</v>
      </c>
      <c r="K406" s="37"/>
      <c r="L406" s="92">
        <v>20120710</v>
      </c>
      <c r="M406" s="91"/>
    </row>
    <row r="407" spans="1:13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622437</v>
      </c>
      <c r="G407" s="37">
        <v>400000</v>
      </c>
      <c r="H407" s="37">
        <v>222437</v>
      </c>
      <c r="I407" s="37">
        <v>0</v>
      </c>
      <c r="J407" s="37">
        <v>0</v>
      </c>
      <c r="K407" s="37"/>
      <c r="L407" s="92">
        <v>20120807</v>
      </c>
      <c r="M407" s="91"/>
    </row>
    <row r="408" spans="1:13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613779</v>
      </c>
      <c r="G408" s="37">
        <v>0</v>
      </c>
      <c r="H408" s="37">
        <v>433429</v>
      </c>
      <c r="I408" s="37">
        <v>0</v>
      </c>
      <c r="J408" s="37">
        <v>180350</v>
      </c>
      <c r="K408" s="37"/>
      <c r="L408" s="92">
        <v>20120710</v>
      </c>
      <c r="M408" s="91"/>
    </row>
    <row r="409" spans="1:13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2733944</v>
      </c>
      <c r="G409" s="37">
        <v>1413371</v>
      </c>
      <c r="H409" s="37">
        <v>618573</v>
      </c>
      <c r="I409" s="37">
        <v>0</v>
      </c>
      <c r="J409" s="37">
        <v>702000</v>
      </c>
      <c r="K409" s="37"/>
      <c r="L409" s="92">
        <v>20120807</v>
      </c>
      <c r="M409" s="91"/>
    </row>
    <row r="410" spans="1:13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4103730</v>
      </c>
      <c r="G410" s="37">
        <v>2673265</v>
      </c>
      <c r="H410" s="37">
        <v>1415465</v>
      </c>
      <c r="I410" s="37">
        <v>0</v>
      </c>
      <c r="J410" s="37">
        <v>15000</v>
      </c>
      <c r="K410" s="67"/>
      <c r="L410" s="92">
        <v>20120710</v>
      </c>
      <c r="M410" s="91"/>
    </row>
    <row r="411" spans="1:13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145881</v>
      </c>
      <c r="G411" s="37">
        <v>0</v>
      </c>
      <c r="H411" s="37">
        <v>66890</v>
      </c>
      <c r="I411" s="37">
        <v>0</v>
      </c>
      <c r="J411" s="37">
        <v>78991</v>
      </c>
      <c r="K411" s="37"/>
      <c r="L411" s="92">
        <v>20120710</v>
      </c>
      <c r="M411" s="91"/>
    </row>
    <row r="412" spans="1:13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441850</v>
      </c>
      <c r="G412" s="37">
        <v>3600</v>
      </c>
      <c r="H412" s="37">
        <v>386948</v>
      </c>
      <c r="I412" s="37">
        <v>0</v>
      </c>
      <c r="J412" s="37">
        <v>51302</v>
      </c>
      <c r="K412" s="37"/>
      <c r="L412" s="92">
        <v>20120710</v>
      </c>
      <c r="M412" s="91"/>
    </row>
    <row r="413" spans="1:13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1632279</v>
      </c>
      <c r="G413" s="37">
        <v>480000</v>
      </c>
      <c r="H413" s="37">
        <v>706593</v>
      </c>
      <c r="I413" s="37">
        <v>0</v>
      </c>
      <c r="J413" s="37">
        <v>445686</v>
      </c>
      <c r="K413" s="37"/>
      <c r="L413" s="92">
        <v>20120807</v>
      </c>
      <c r="M413" s="91"/>
    </row>
    <row r="414" spans="1:13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744557</v>
      </c>
      <c r="G414" s="37">
        <v>0</v>
      </c>
      <c r="H414" s="37">
        <v>312118</v>
      </c>
      <c r="I414" s="37">
        <v>0</v>
      </c>
      <c r="J414" s="37">
        <v>432439</v>
      </c>
      <c r="K414" s="37"/>
      <c r="L414" s="92">
        <v>20120710</v>
      </c>
      <c r="M414" s="91"/>
    </row>
    <row r="415" spans="1:13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2912198</v>
      </c>
      <c r="G415" s="37">
        <v>0</v>
      </c>
      <c r="H415" s="37">
        <v>244183</v>
      </c>
      <c r="I415" s="37">
        <v>0</v>
      </c>
      <c r="J415" s="37">
        <v>2668015</v>
      </c>
      <c r="K415" s="37"/>
      <c r="L415" s="92">
        <v>20120710</v>
      </c>
      <c r="M415" s="91"/>
    </row>
    <row r="416" spans="1:13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7303551</v>
      </c>
      <c r="G416" s="37">
        <v>3520200</v>
      </c>
      <c r="H416" s="37">
        <v>530676</v>
      </c>
      <c r="I416" s="37">
        <v>2107500</v>
      </c>
      <c r="J416" s="37">
        <v>1145175</v>
      </c>
      <c r="K416" s="37"/>
      <c r="L416" s="92">
        <v>20120710</v>
      </c>
      <c r="M416" s="91"/>
    </row>
    <row r="417" spans="1:13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7639858</v>
      </c>
      <c r="G417" s="37">
        <v>746310</v>
      </c>
      <c r="H417" s="37">
        <v>408525</v>
      </c>
      <c r="I417" s="37">
        <v>0</v>
      </c>
      <c r="J417" s="37">
        <v>6485023</v>
      </c>
      <c r="K417" s="37"/>
      <c r="L417" s="92">
        <v>20120807</v>
      </c>
      <c r="M417" s="91"/>
    </row>
    <row r="418" spans="1:13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403215</v>
      </c>
      <c r="G418" s="37">
        <v>0</v>
      </c>
      <c r="H418" s="37">
        <v>364014</v>
      </c>
      <c r="I418" s="37">
        <v>0</v>
      </c>
      <c r="J418" s="37">
        <v>39201</v>
      </c>
      <c r="K418" s="37"/>
      <c r="L418" s="92">
        <v>20120710</v>
      </c>
      <c r="M418" s="91"/>
    </row>
    <row r="419" spans="1:13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1107854</v>
      </c>
      <c r="G419" s="37">
        <v>0</v>
      </c>
      <c r="H419" s="37">
        <v>402729</v>
      </c>
      <c r="I419" s="37">
        <v>21550</v>
      </c>
      <c r="J419" s="37">
        <v>683575</v>
      </c>
      <c r="K419" s="37"/>
      <c r="L419" s="92">
        <v>20120807</v>
      </c>
      <c r="M419" s="91"/>
    </row>
    <row r="420" spans="1:13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398483</v>
      </c>
      <c r="G420" s="37">
        <v>0</v>
      </c>
      <c r="H420" s="37">
        <v>363693</v>
      </c>
      <c r="I420" s="37">
        <v>0</v>
      </c>
      <c r="J420" s="37">
        <v>34790</v>
      </c>
      <c r="K420" s="37"/>
      <c r="L420" s="92">
        <v>20120710</v>
      </c>
      <c r="M420" s="91"/>
    </row>
    <row r="421" spans="1:13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2"/>
        <v>401857</v>
      </c>
      <c r="G421" s="37">
        <v>0</v>
      </c>
      <c r="H421" s="37">
        <v>269357</v>
      </c>
      <c r="I421" s="37">
        <v>127000</v>
      </c>
      <c r="J421" s="37">
        <v>5500</v>
      </c>
      <c r="K421" s="37"/>
      <c r="L421" s="92">
        <v>20120710</v>
      </c>
      <c r="M421" s="91"/>
    </row>
    <row r="422" spans="1:13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2"/>
        <v>2412739</v>
      </c>
      <c r="G422" s="37">
        <v>768000</v>
      </c>
      <c r="H422" s="37">
        <v>1518039</v>
      </c>
      <c r="I422" s="37">
        <v>9500</v>
      </c>
      <c r="J422" s="37">
        <v>117200</v>
      </c>
      <c r="K422" s="37"/>
      <c r="L422" s="92">
        <v>20120710</v>
      </c>
      <c r="M422" s="91"/>
    </row>
    <row r="423" spans="1:13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2"/>
        <v>260740</v>
      </c>
      <c r="G423" s="37">
        <v>28800</v>
      </c>
      <c r="H423" s="37">
        <v>164825</v>
      </c>
      <c r="I423" s="37">
        <v>41350</v>
      </c>
      <c r="J423" s="37">
        <v>25765</v>
      </c>
      <c r="K423" s="37"/>
      <c r="L423" s="92">
        <v>20120710</v>
      </c>
      <c r="M423" s="47"/>
    </row>
    <row r="424" spans="1:13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2"/>
        <v>794236</v>
      </c>
      <c r="G424" s="37">
        <v>0</v>
      </c>
      <c r="H424" s="37">
        <v>701594</v>
      </c>
      <c r="I424" s="37">
        <v>0</v>
      </c>
      <c r="J424" s="37">
        <v>92642</v>
      </c>
      <c r="K424" s="37"/>
      <c r="L424" s="92">
        <v>20120710</v>
      </c>
      <c r="M424" s="91"/>
    </row>
    <row r="425" spans="1:13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2"/>
        <v>128140</v>
      </c>
      <c r="G425" s="37">
        <v>0</v>
      </c>
      <c r="H425" s="37">
        <v>128140</v>
      </c>
      <c r="I425" s="37">
        <v>0</v>
      </c>
      <c r="J425" s="37">
        <v>0</v>
      </c>
      <c r="K425" s="37"/>
      <c r="L425" s="92">
        <v>20120807</v>
      </c>
      <c r="M425" s="91"/>
    </row>
    <row r="426" spans="1:13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2"/>
        <v>1610756</v>
      </c>
      <c r="G426" s="37">
        <v>357500</v>
      </c>
      <c r="H426" s="37">
        <v>984001</v>
      </c>
      <c r="I426" s="37">
        <v>204105</v>
      </c>
      <c r="J426" s="37">
        <v>65150</v>
      </c>
      <c r="K426" s="37"/>
      <c r="L426" s="92">
        <v>20120710</v>
      </c>
      <c r="M426" s="91"/>
    </row>
    <row r="427" spans="1:13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2"/>
        <v>1269299</v>
      </c>
      <c r="G427" s="37">
        <v>0</v>
      </c>
      <c r="H427" s="37">
        <v>1082195</v>
      </c>
      <c r="I427" s="37">
        <v>44300</v>
      </c>
      <c r="J427" s="37">
        <v>142804</v>
      </c>
      <c r="K427" s="37"/>
      <c r="L427" s="92">
        <v>20120710</v>
      </c>
      <c r="M427" s="91"/>
    </row>
    <row r="428" spans="1:13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2"/>
        <v>397832</v>
      </c>
      <c r="G428" s="37">
        <v>0</v>
      </c>
      <c r="H428" s="37">
        <v>298960</v>
      </c>
      <c r="I428" s="37">
        <v>0</v>
      </c>
      <c r="J428" s="37">
        <v>98872</v>
      </c>
      <c r="K428" s="37"/>
      <c r="L428" s="92">
        <v>20120807</v>
      </c>
      <c r="M428" s="91"/>
    </row>
    <row r="429" spans="1:13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2"/>
        <v>2713077</v>
      </c>
      <c r="G429" s="37">
        <v>0</v>
      </c>
      <c r="H429" s="37">
        <v>676241</v>
      </c>
      <c r="I429" s="37">
        <v>0</v>
      </c>
      <c r="J429" s="37">
        <v>2036836</v>
      </c>
      <c r="K429" s="37"/>
      <c r="L429" s="92">
        <v>20120710</v>
      </c>
      <c r="M429" s="91"/>
    </row>
    <row r="430" spans="1:13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2"/>
        <v>227453</v>
      </c>
      <c r="G430" s="37">
        <v>0</v>
      </c>
      <c r="H430" s="37">
        <v>159653</v>
      </c>
      <c r="I430" s="37">
        <v>0</v>
      </c>
      <c r="J430" s="37">
        <v>67800</v>
      </c>
      <c r="K430" s="37"/>
      <c r="L430" s="92">
        <v>20120710</v>
      </c>
      <c r="M430" s="91"/>
    </row>
    <row r="431" spans="1:13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2"/>
        <v>75578</v>
      </c>
      <c r="G431" s="37">
        <v>0</v>
      </c>
      <c r="H431" s="37">
        <v>64594</v>
      </c>
      <c r="I431" s="37">
        <v>0</v>
      </c>
      <c r="J431" s="37">
        <v>10984</v>
      </c>
      <c r="K431" s="37"/>
      <c r="L431" s="92">
        <v>20120710</v>
      </c>
      <c r="M431" s="91"/>
    </row>
    <row r="432" spans="1:13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2"/>
        <v>2185858</v>
      </c>
      <c r="G432" s="37">
        <v>693983</v>
      </c>
      <c r="H432" s="37">
        <v>456225</v>
      </c>
      <c r="I432" s="37">
        <v>10000</v>
      </c>
      <c r="J432" s="37">
        <v>1025650</v>
      </c>
      <c r="K432" s="37"/>
      <c r="L432" s="92">
        <v>20120710</v>
      </c>
      <c r="M432" s="91"/>
    </row>
    <row r="433" spans="1:13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2"/>
        <v>7720</v>
      </c>
      <c r="G433" s="37">
        <v>0</v>
      </c>
      <c r="H433" s="37">
        <v>2320</v>
      </c>
      <c r="I433" s="37">
        <v>0</v>
      </c>
      <c r="J433" s="37">
        <v>5400</v>
      </c>
      <c r="K433" s="37"/>
      <c r="L433" s="92">
        <v>20120710</v>
      </c>
      <c r="M433" s="91"/>
    </row>
    <row r="434" spans="1:13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2"/>
        <v>4039072</v>
      </c>
      <c r="G434" s="37">
        <v>452852</v>
      </c>
      <c r="H434" s="37">
        <v>1364293</v>
      </c>
      <c r="I434" s="37">
        <v>464001</v>
      </c>
      <c r="J434" s="37">
        <v>1757926</v>
      </c>
      <c r="K434" s="37"/>
      <c r="L434" s="92">
        <v>20120710</v>
      </c>
      <c r="M434" s="91"/>
    </row>
    <row r="435" spans="1:13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2"/>
        <v>1049083</v>
      </c>
      <c r="G435" s="37">
        <v>550000</v>
      </c>
      <c r="H435" s="37">
        <v>487508</v>
      </c>
      <c r="I435" s="37">
        <v>0</v>
      </c>
      <c r="J435" s="37">
        <v>11575</v>
      </c>
      <c r="K435" s="37"/>
      <c r="L435" s="92">
        <v>20120710</v>
      </c>
      <c r="M435" s="91"/>
    </row>
    <row r="436" spans="1:13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2"/>
        <v>1216101</v>
      </c>
      <c r="G436" s="37">
        <v>0</v>
      </c>
      <c r="H436" s="37">
        <v>908166</v>
      </c>
      <c r="I436" s="37">
        <v>0</v>
      </c>
      <c r="J436" s="37">
        <v>307935</v>
      </c>
      <c r="K436" s="37"/>
      <c r="L436" s="92">
        <v>20120710</v>
      </c>
      <c r="M436" s="91"/>
    </row>
    <row r="437" spans="1:13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2"/>
        <v>14819953</v>
      </c>
      <c r="G437" s="37">
        <v>248600</v>
      </c>
      <c r="H437" s="37">
        <v>1199310</v>
      </c>
      <c r="I437" s="37">
        <v>0</v>
      </c>
      <c r="J437" s="37">
        <v>13372043</v>
      </c>
      <c r="K437" s="37"/>
      <c r="L437" s="92">
        <v>20120710</v>
      </c>
      <c r="M437" s="91"/>
    </row>
    <row r="438" spans="1:13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3" ref="F438:F469">G438+H438+I438+J438</f>
        <v>30078</v>
      </c>
      <c r="G438" s="37">
        <v>0</v>
      </c>
      <c r="H438" s="37">
        <v>19628</v>
      </c>
      <c r="I438" s="37">
        <v>0</v>
      </c>
      <c r="J438" s="37">
        <v>10450</v>
      </c>
      <c r="K438" s="37"/>
      <c r="L438" s="92">
        <v>20120710</v>
      </c>
      <c r="M438" s="91"/>
    </row>
    <row r="439" spans="1:13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468275</v>
      </c>
      <c r="G439" s="37">
        <v>0</v>
      </c>
      <c r="H439" s="37">
        <v>143375</v>
      </c>
      <c r="I439" s="37">
        <v>0</v>
      </c>
      <c r="J439" s="37">
        <v>324900</v>
      </c>
      <c r="K439" s="37"/>
      <c r="L439" s="92">
        <v>20120710</v>
      </c>
      <c r="M439" s="91"/>
    </row>
    <row r="440" spans="1:13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3298324</v>
      </c>
      <c r="G440" s="37">
        <v>0</v>
      </c>
      <c r="H440" s="37">
        <v>638679</v>
      </c>
      <c r="I440" s="37">
        <v>24000</v>
      </c>
      <c r="J440" s="37">
        <v>2635645</v>
      </c>
      <c r="K440" s="37"/>
      <c r="L440" s="92">
        <v>20120710</v>
      </c>
      <c r="M440" s="91"/>
    </row>
    <row r="441" spans="1:13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2348912</v>
      </c>
      <c r="G441" s="37">
        <v>417150</v>
      </c>
      <c r="H441" s="37">
        <v>690912</v>
      </c>
      <c r="I441" s="37">
        <v>0</v>
      </c>
      <c r="J441" s="37">
        <v>1240850</v>
      </c>
      <c r="K441" s="37"/>
      <c r="L441" s="92">
        <v>20120710</v>
      </c>
      <c r="M441" s="91"/>
    </row>
    <row r="442" spans="1:13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13400</v>
      </c>
      <c r="G442" s="37">
        <v>0</v>
      </c>
      <c r="H442" s="37">
        <v>13400</v>
      </c>
      <c r="I442" s="37">
        <v>0</v>
      </c>
      <c r="J442" s="37">
        <v>0</v>
      </c>
      <c r="K442" s="37"/>
      <c r="L442" s="92">
        <v>20120710</v>
      </c>
      <c r="M442" s="91"/>
    </row>
    <row r="443" spans="1:13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979718</v>
      </c>
      <c r="G443" s="37">
        <v>2100</v>
      </c>
      <c r="H443" s="37">
        <v>939718</v>
      </c>
      <c r="I443" s="37">
        <v>0</v>
      </c>
      <c r="J443" s="37">
        <v>37900</v>
      </c>
      <c r="K443" s="37"/>
      <c r="L443" s="92">
        <v>20120710</v>
      </c>
      <c r="M443" s="91"/>
    </row>
    <row r="444" spans="1:13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93318</v>
      </c>
      <c r="G444" s="37">
        <v>0</v>
      </c>
      <c r="H444" s="37">
        <v>50118</v>
      </c>
      <c r="I444" s="37">
        <v>0</v>
      </c>
      <c r="J444" s="37">
        <v>43200</v>
      </c>
      <c r="K444" s="37"/>
      <c r="L444" s="92">
        <v>20120710</v>
      </c>
      <c r="M444" s="91"/>
    </row>
    <row r="445" spans="1:13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31149</v>
      </c>
      <c r="G445" s="37">
        <v>0</v>
      </c>
      <c r="H445" s="37">
        <v>23900</v>
      </c>
      <c r="I445" s="37">
        <v>0</v>
      </c>
      <c r="J445" s="37">
        <v>7249</v>
      </c>
      <c r="K445" s="37"/>
      <c r="L445" s="92">
        <v>20120710</v>
      </c>
      <c r="M445" s="91"/>
    </row>
    <row r="446" spans="1:13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514385</v>
      </c>
      <c r="G446" s="37">
        <v>0</v>
      </c>
      <c r="H446" s="37">
        <v>514385</v>
      </c>
      <c r="I446" s="37">
        <v>0</v>
      </c>
      <c r="J446" s="37">
        <v>0</v>
      </c>
      <c r="K446" s="37"/>
      <c r="L446" s="92">
        <v>20120710</v>
      </c>
      <c r="M446" s="91"/>
    </row>
    <row r="447" spans="1:13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590895</v>
      </c>
      <c r="G447" s="37">
        <v>282001</v>
      </c>
      <c r="H447" s="37">
        <v>118794</v>
      </c>
      <c r="I447" s="37">
        <v>4000</v>
      </c>
      <c r="J447" s="37">
        <v>186100</v>
      </c>
      <c r="K447" s="37"/>
      <c r="L447" s="92">
        <v>20120710</v>
      </c>
      <c r="M447" s="91"/>
    </row>
    <row r="448" spans="1:13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448814</v>
      </c>
      <c r="G448" s="37">
        <v>0</v>
      </c>
      <c r="H448" s="37">
        <v>396734</v>
      </c>
      <c r="I448" s="37">
        <v>0</v>
      </c>
      <c r="J448" s="37">
        <v>52080</v>
      </c>
      <c r="K448" s="67"/>
      <c r="L448" s="92">
        <v>20120710</v>
      </c>
      <c r="M448" s="91"/>
    </row>
    <row r="449" spans="1:13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2396127</v>
      </c>
      <c r="G449" s="37">
        <v>726921</v>
      </c>
      <c r="H449" s="37">
        <v>1664703</v>
      </c>
      <c r="I449" s="37">
        <v>0</v>
      </c>
      <c r="J449" s="37">
        <v>4503</v>
      </c>
      <c r="K449" s="37"/>
      <c r="L449" s="92">
        <v>20120807</v>
      </c>
      <c r="M449" s="91"/>
    </row>
    <row r="450" spans="1:13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42361182</v>
      </c>
      <c r="G450" s="37">
        <v>5770300</v>
      </c>
      <c r="H450" s="37">
        <v>2897330</v>
      </c>
      <c r="I450" s="37">
        <v>1694000</v>
      </c>
      <c r="J450" s="37">
        <v>31999552</v>
      </c>
      <c r="K450" s="37"/>
      <c r="L450" s="92">
        <v>20120807</v>
      </c>
      <c r="M450" s="91"/>
    </row>
    <row r="451" spans="1:13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6255644</v>
      </c>
      <c r="G451" s="37">
        <v>459028</v>
      </c>
      <c r="H451" s="37">
        <v>2651301</v>
      </c>
      <c r="I451" s="37">
        <v>0</v>
      </c>
      <c r="J451" s="37">
        <v>3145315</v>
      </c>
      <c r="K451" s="37"/>
      <c r="L451" s="92">
        <v>20120807</v>
      </c>
      <c r="M451" s="91"/>
    </row>
    <row r="452" spans="1:13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268877</v>
      </c>
      <c r="G452" s="37">
        <v>263000</v>
      </c>
      <c r="H452" s="37">
        <v>5675</v>
      </c>
      <c r="I452" s="37">
        <v>2</v>
      </c>
      <c r="J452" s="37">
        <v>200</v>
      </c>
      <c r="K452" s="37"/>
      <c r="L452" s="92">
        <v>20120710</v>
      </c>
      <c r="M452" s="91"/>
    </row>
    <row r="453" spans="1:13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3"/>
        <v>79150</v>
      </c>
      <c r="G453" s="37">
        <v>15000</v>
      </c>
      <c r="H453" s="37">
        <v>64150</v>
      </c>
      <c r="I453" s="37">
        <v>0</v>
      </c>
      <c r="J453" s="37">
        <v>0</v>
      </c>
      <c r="K453" s="37"/>
      <c r="L453" s="92">
        <v>20120710</v>
      </c>
      <c r="M453" s="91"/>
    </row>
    <row r="454" spans="1:13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3"/>
        <v>140707</v>
      </c>
      <c r="G454" s="37">
        <v>0</v>
      </c>
      <c r="H454" s="37">
        <v>140707</v>
      </c>
      <c r="I454" s="37">
        <v>0</v>
      </c>
      <c r="J454" s="37">
        <v>0</v>
      </c>
      <c r="K454" s="37"/>
      <c r="L454" s="92">
        <v>20120710</v>
      </c>
      <c r="M454" s="91"/>
    </row>
    <row r="455" spans="1:13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3"/>
        <v>4304485</v>
      </c>
      <c r="G455" s="37">
        <v>331504</v>
      </c>
      <c r="H455" s="37">
        <v>1746652</v>
      </c>
      <c r="I455" s="37">
        <v>1910001</v>
      </c>
      <c r="J455" s="37">
        <v>316328</v>
      </c>
      <c r="K455" s="37"/>
      <c r="L455" s="92">
        <v>20120807</v>
      </c>
      <c r="M455" s="91"/>
    </row>
    <row r="456" spans="1:13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3"/>
        <v>1195532</v>
      </c>
      <c r="G456" s="37">
        <v>172350</v>
      </c>
      <c r="H456" s="37">
        <v>866113</v>
      </c>
      <c r="I456" s="37">
        <v>0</v>
      </c>
      <c r="J456" s="37">
        <v>157069</v>
      </c>
      <c r="K456" s="37"/>
      <c r="L456" s="92">
        <v>20120807</v>
      </c>
      <c r="M456" s="91"/>
    </row>
    <row r="457" spans="1:13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3"/>
        <v>29875</v>
      </c>
      <c r="G457" s="37">
        <v>0</v>
      </c>
      <c r="H457" s="37">
        <v>9375</v>
      </c>
      <c r="I457" s="37">
        <v>15000</v>
      </c>
      <c r="J457" s="37">
        <v>5500</v>
      </c>
      <c r="K457" s="37"/>
      <c r="L457" s="92">
        <v>20120710</v>
      </c>
      <c r="M457" s="91"/>
    </row>
    <row r="458" spans="1:13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3"/>
        <v>5595460</v>
      </c>
      <c r="G458" s="37">
        <v>2366795</v>
      </c>
      <c r="H458" s="37">
        <v>774510</v>
      </c>
      <c r="I458" s="37">
        <v>1504823</v>
      </c>
      <c r="J458" s="37">
        <v>949332</v>
      </c>
      <c r="K458" s="37"/>
      <c r="L458" s="92">
        <v>20120710</v>
      </c>
      <c r="M458" s="91"/>
    </row>
    <row r="459" spans="1:13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3"/>
        <v>532185</v>
      </c>
      <c r="G459" s="37">
        <v>329250</v>
      </c>
      <c r="H459" s="37">
        <v>185435</v>
      </c>
      <c r="I459" s="37">
        <v>0</v>
      </c>
      <c r="J459" s="37">
        <v>17500</v>
      </c>
      <c r="K459" s="37"/>
      <c r="L459" s="92">
        <v>20120710</v>
      </c>
      <c r="M459" s="47"/>
    </row>
    <row r="460" spans="1:13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3"/>
        <v>938198</v>
      </c>
      <c r="G460" s="37">
        <v>220550</v>
      </c>
      <c r="H460" s="37">
        <v>714868</v>
      </c>
      <c r="I460" s="37">
        <v>0</v>
      </c>
      <c r="J460" s="37">
        <v>2780</v>
      </c>
      <c r="K460" s="37"/>
      <c r="L460" s="92">
        <v>20120710</v>
      </c>
      <c r="M460" s="91"/>
    </row>
    <row r="461" spans="1:13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3"/>
        <v>1802484</v>
      </c>
      <c r="G461" s="37">
        <v>718701</v>
      </c>
      <c r="H461" s="37">
        <v>1076983</v>
      </c>
      <c r="I461" s="37">
        <v>0</v>
      </c>
      <c r="J461" s="37">
        <v>6800</v>
      </c>
      <c r="K461" s="37"/>
      <c r="L461" s="92">
        <v>20120710</v>
      </c>
      <c r="M461" s="91"/>
    </row>
    <row r="462" spans="1:13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3"/>
        <v>1934897</v>
      </c>
      <c r="G462" s="37">
        <v>363024</v>
      </c>
      <c r="H462" s="37">
        <v>1388697</v>
      </c>
      <c r="I462" s="37">
        <v>0</v>
      </c>
      <c r="J462" s="37">
        <v>183176</v>
      </c>
      <c r="K462" s="37"/>
      <c r="L462" s="92">
        <v>20120710</v>
      </c>
      <c r="M462" s="91"/>
    </row>
    <row r="463" spans="1:13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3"/>
        <v>414355</v>
      </c>
      <c r="G463" s="37">
        <v>270000</v>
      </c>
      <c r="H463" s="37">
        <v>144355</v>
      </c>
      <c r="I463" s="37">
        <v>0</v>
      </c>
      <c r="J463" s="37">
        <v>0</v>
      </c>
      <c r="K463" s="37"/>
      <c r="L463" s="92">
        <v>20120710</v>
      </c>
      <c r="M463" s="91"/>
    </row>
    <row r="464" spans="1:13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3"/>
        <v>1573218</v>
      </c>
      <c r="G464" s="37">
        <v>1395850</v>
      </c>
      <c r="H464" s="37">
        <v>177318</v>
      </c>
      <c r="I464" s="37">
        <v>0</v>
      </c>
      <c r="J464" s="37">
        <v>50</v>
      </c>
      <c r="K464" s="37"/>
      <c r="L464" s="92">
        <v>20120710</v>
      </c>
      <c r="M464" s="91"/>
    </row>
    <row r="465" spans="1:13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3"/>
        <v>50500</v>
      </c>
      <c r="G465" s="37">
        <v>0</v>
      </c>
      <c r="H465" s="37">
        <v>33300</v>
      </c>
      <c r="I465" s="37">
        <v>10200</v>
      </c>
      <c r="J465" s="37">
        <v>7000</v>
      </c>
      <c r="K465" s="37"/>
      <c r="L465" s="92">
        <v>20120710</v>
      </c>
      <c r="M465" s="91"/>
    </row>
    <row r="466" spans="1:13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3"/>
        <v>243700</v>
      </c>
      <c r="G466" s="37">
        <v>210000</v>
      </c>
      <c r="H466" s="37">
        <v>33700</v>
      </c>
      <c r="I466" s="37">
        <v>0</v>
      </c>
      <c r="J466" s="37">
        <v>0</v>
      </c>
      <c r="K466" s="37"/>
      <c r="L466" s="92">
        <v>20120710</v>
      </c>
      <c r="M466" s="91"/>
    </row>
    <row r="467" spans="1:13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3"/>
        <v>1096363</v>
      </c>
      <c r="G467" s="37">
        <v>182000</v>
      </c>
      <c r="H467" s="37">
        <v>206245</v>
      </c>
      <c r="I467" s="37">
        <v>0</v>
      </c>
      <c r="J467" s="37">
        <v>708118</v>
      </c>
      <c r="K467" s="37"/>
      <c r="L467" s="92">
        <v>20120710</v>
      </c>
      <c r="M467" s="91"/>
    </row>
    <row r="468" spans="1:13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3"/>
        <v>1306007</v>
      </c>
      <c r="G468" s="37">
        <v>193729</v>
      </c>
      <c r="H468" s="37">
        <v>856254</v>
      </c>
      <c r="I468" s="37">
        <v>0</v>
      </c>
      <c r="J468" s="37">
        <v>256024</v>
      </c>
      <c r="K468" s="37"/>
      <c r="L468" s="92">
        <v>20120710</v>
      </c>
      <c r="M468" s="91"/>
    </row>
    <row r="469" spans="1:13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3"/>
        <v>2200907</v>
      </c>
      <c r="G469" s="37">
        <v>1500000</v>
      </c>
      <c r="H469" s="37">
        <v>528154</v>
      </c>
      <c r="I469" s="37">
        <v>500</v>
      </c>
      <c r="J469" s="37">
        <v>172253</v>
      </c>
      <c r="K469" s="37"/>
      <c r="L469" s="92">
        <v>20120710</v>
      </c>
      <c r="M469" s="91"/>
    </row>
    <row r="470" spans="1:13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4" ref="F470:F484">G470+H470+I470+J470</f>
        <v>419614</v>
      </c>
      <c r="G470" s="37">
        <v>0</v>
      </c>
      <c r="H470" s="37">
        <v>47359</v>
      </c>
      <c r="I470" s="37">
        <v>0</v>
      </c>
      <c r="J470" s="37">
        <v>372255</v>
      </c>
      <c r="K470" s="37"/>
      <c r="L470" s="92">
        <v>20120710</v>
      </c>
      <c r="M470" s="91"/>
    </row>
    <row r="471" spans="1:13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238055</v>
      </c>
      <c r="G471" s="37">
        <v>0</v>
      </c>
      <c r="H471" s="37">
        <v>212690</v>
      </c>
      <c r="I471" s="37">
        <v>0</v>
      </c>
      <c r="J471" s="37">
        <v>25365</v>
      </c>
      <c r="K471" s="37"/>
      <c r="L471" s="92">
        <v>20120710</v>
      </c>
      <c r="M471" s="91"/>
    </row>
    <row r="472" spans="1:13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730275</v>
      </c>
      <c r="G472" s="37">
        <v>375951</v>
      </c>
      <c r="H472" s="37">
        <v>131054</v>
      </c>
      <c r="I472" s="37">
        <v>0</v>
      </c>
      <c r="J472" s="37">
        <v>223270</v>
      </c>
      <c r="K472" s="37"/>
      <c r="L472" s="92">
        <v>20120710</v>
      </c>
      <c r="M472" s="91"/>
    </row>
    <row r="473" spans="1:13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19472</v>
      </c>
      <c r="G473" s="37">
        <v>0</v>
      </c>
      <c r="H473" s="37">
        <v>18618</v>
      </c>
      <c r="I473" s="37">
        <v>0</v>
      </c>
      <c r="J473" s="37">
        <v>854</v>
      </c>
      <c r="K473" s="37"/>
      <c r="L473" s="92">
        <v>20120710</v>
      </c>
      <c r="M473" s="91"/>
    </row>
    <row r="474" spans="1:13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4384329</v>
      </c>
      <c r="G474" s="37">
        <v>2975399</v>
      </c>
      <c r="H474" s="37">
        <v>957363</v>
      </c>
      <c r="I474" s="37">
        <v>900</v>
      </c>
      <c r="J474" s="37">
        <v>450667</v>
      </c>
      <c r="K474" s="37"/>
      <c r="L474" s="92">
        <v>20120710</v>
      </c>
      <c r="M474" s="91"/>
    </row>
    <row r="475" spans="1:13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764397</v>
      </c>
      <c r="G475" s="37">
        <v>411502</v>
      </c>
      <c r="H475" s="37">
        <v>307395</v>
      </c>
      <c r="I475" s="37">
        <v>0</v>
      </c>
      <c r="J475" s="37">
        <v>45500</v>
      </c>
      <c r="K475" s="37"/>
      <c r="L475" s="92">
        <v>20120710</v>
      </c>
      <c r="M475" s="91"/>
    </row>
    <row r="476" spans="1:13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140190</v>
      </c>
      <c r="G476" s="37">
        <v>0</v>
      </c>
      <c r="H476" s="37">
        <v>0</v>
      </c>
      <c r="I476" s="37">
        <v>0</v>
      </c>
      <c r="J476" s="37">
        <v>140190</v>
      </c>
      <c r="K476" s="37"/>
      <c r="L476" s="92">
        <v>20120807</v>
      </c>
      <c r="M476" s="91"/>
    </row>
    <row r="477" spans="1:13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3868775</v>
      </c>
      <c r="G477" s="37">
        <v>781484</v>
      </c>
      <c r="H477" s="37">
        <v>425211</v>
      </c>
      <c r="I477" s="37">
        <v>17100</v>
      </c>
      <c r="J477" s="37">
        <v>2644980</v>
      </c>
      <c r="K477" s="37"/>
      <c r="L477" s="92">
        <v>20120710</v>
      </c>
      <c r="M477" s="91"/>
    </row>
    <row r="478" spans="1:13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119608</v>
      </c>
      <c r="G478" s="37">
        <v>0</v>
      </c>
      <c r="H478" s="37">
        <v>73608</v>
      </c>
      <c r="I478" s="37">
        <v>0</v>
      </c>
      <c r="J478" s="37">
        <v>46000</v>
      </c>
      <c r="K478" s="37"/>
      <c r="L478" s="92">
        <v>20120710</v>
      </c>
      <c r="M478" s="47"/>
    </row>
    <row r="479" spans="1:13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13857856</v>
      </c>
      <c r="G479" s="37">
        <v>196500</v>
      </c>
      <c r="H479" s="37">
        <v>1230136</v>
      </c>
      <c r="I479" s="37">
        <v>10166850</v>
      </c>
      <c r="J479" s="37">
        <v>2264370</v>
      </c>
      <c r="K479" s="37"/>
      <c r="L479" s="92">
        <v>20120710</v>
      </c>
      <c r="M479" s="91"/>
    </row>
    <row r="480" spans="1:13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120449</v>
      </c>
      <c r="G480" s="37">
        <v>0</v>
      </c>
      <c r="H480" s="37">
        <v>114949</v>
      </c>
      <c r="I480" s="37">
        <v>0</v>
      </c>
      <c r="J480" s="37">
        <v>5500</v>
      </c>
      <c r="K480" s="37"/>
      <c r="L480" s="92">
        <v>20120710</v>
      </c>
      <c r="M480" s="91"/>
    </row>
    <row r="481" spans="1:13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620437</v>
      </c>
      <c r="G481" s="37">
        <v>0</v>
      </c>
      <c r="H481" s="37">
        <v>617531</v>
      </c>
      <c r="I481" s="37">
        <v>0</v>
      </c>
      <c r="J481" s="37">
        <v>2906</v>
      </c>
      <c r="K481" s="37"/>
      <c r="L481" s="92">
        <v>20120710</v>
      </c>
      <c r="M481" s="91"/>
    </row>
    <row r="482" spans="1:13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2873850</v>
      </c>
      <c r="G482" s="37">
        <v>0</v>
      </c>
      <c r="H482" s="37">
        <v>517874</v>
      </c>
      <c r="I482" s="37">
        <v>0</v>
      </c>
      <c r="J482" s="37">
        <v>2355976</v>
      </c>
      <c r="K482" s="37"/>
      <c r="L482" s="92">
        <v>20120807</v>
      </c>
      <c r="M482" s="91"/>
    </row>
    <row r="483" spans="1:13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175915</v>
      </c>
      <c r="G483" s="37">
        <v>0</v>
      </c>
      <c r="H483" s="37">
        <v>175915</v>
      </c>
      <c r="I483" s="37">
        <v>0</v>
      </c>
      <c r="J483" s="37">
        <v>0</v>
      </c>
      <c r="K483" s="37"/>
      <c r="L483" s="92">
        <v>20120710</v>
      </c>
      <c r="M483" s="91"/>
    </row>
    <row r="484" spans="1:13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2201626</v>
      </c>
      <c r="G484" s="37">
        <v>1023300</v>
      </c>
      <c r="H484" s="37">
        <v>831418</v>
      </c>
      <c r="I484" s="37">
        <v>0</v>
      </c>
      <c r="J484" s="37">
        <v>346908</v>
      </c>
      <c r="K484" s="37"/>
      <c r="L484" s="92">
        <v>20120807</v>
      </c>
      <c r="M484" s="91"/>
    </row>
    <row r="485" spans="1:13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98" t="s">
        <v>13</v>
      </c>
      <c r="G485" s="98" t="s">
        <v>13</v>
      </c>
      <c r="H485" s="98" t="s">
        <v>13</v>
      </c>
      <c r="I485" s="98" t="s">
        <v>13</v>
      </c>
      <c r="J485" s="98" t="s">
        <v>13</v>
      </c>
      <c r="K485" s="37"/>
      <c r="L485" s="89" t="s">
        <v>13</v>
      </c>
      <c r="M485" s="91"/>
    </row>
    <row r="486" spans="1:13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21">G486+H486+I486+J486</f>
        <v>208146</v>
      </c>
      <c r="G486" s="37">
        <v>0</v>
      </c>
      <c r="H486" s="37">
        <v>195546</v>
      </c>
      <c r="I486" s="37">
        <v>0</v>
      </c>
      <c r="J486" s="37">
        <v>12600</v>
      </c>
      <c r="K486" s="37"/>
      <c r="L486" s="92">
        <v>20120710</v>
      </c>
      <c r="M486" s="91"/>
    </row>
    <row r="487" spans="1:13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33828</v>
      </c>
      <c r="G487" s="37">
        <v>0</v>
      </c>
      <c r="H487" s="37">
        <v>33828</v>
      </c>
      <c r="I487" s="37">
        <v>0</v>
      </c>
      <c r="J487" s="37">
        <v>0</v>
      </c>
      <c r="K487" s="37"/>
      <c r="L487" s="92">
        <v>20120710</v>
      </c>
      <c r="M487" s="91"/>
    </row>
    <row r="488" spans="1:13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7555968</v>
      </c>
      <c r="G488" s="37">
        <v>0</v>
      </c>
      <c r="H488" s="37">
        <v>357093</v>
      </c>
      <c r="I488" s="37">
        <v>18000</v>
      </c>
      <c r="J488" s="37">
        <v>7180875</v>
      </c>
      <c r="K488" s="37"/>
      <c r="L488" s="92">
        <v>20120710</v>
      </c>
      <c r="M488" s="91"/>
    </row>
    <row r="489" spans="1:13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597406</v>
      </c>
      <c r="G489" s="37">
        <v>0</v>
      </c>
      <c r="H489" s="37">
        <v>368476</v>
      </c>
      <c r="I489" s="37">
        <v>0</v>
      </c>
      <c r="J489" s="37">
        <v>228930</v>
      </c>
      <c r="K489" s="37"/>
      <c r="L489" s="92">
        <v>20120710</v>
      </c>
      <c r="M489" s="91"/>
    </row>
    <row r="490" spans="1:13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287708</v>
      </c>
      <c r="G490" s="37">
        <v>21000</v>
      </c>
      <c r="H490" s="37">
        <v>158718</v>
      </c>
      <c r="I490" s="37">
        <v>0</v>
      </c>
      <c r="J490" s="37">
        <v>107990</v>
      </c>
      <c r="K490" s="37"/>
      <c r="L490" s="92">
        <v>20120710</v>
      </c>
      <c r="M490" s="91"/>
    </row>
    <row r="491" spans="1:13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5445737</v>
      </c>
      <c r="G491" s="37">
        <v>505800</v>
      </c>
      <c r="H491" s="37">
        <v>2322589</v>
      </c>
      <c r="I491" s="37">
        <v>0</v>
      </c>
      <c r="J491" s="37">
        <v>2617348</v>
      </c>
      <c r="K491" s="37"/>
      <c r="L491" s="92">
        <v>20120710</v>
      </c>
      <c r="M491" s="91"/>
    </row>
    <row r="492" spans="1:13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883757</v>
      </c>
      <c r="G492" s="37">
        <v>0</v>
      </c>
      <c r="H492" s="37">
        <v>705454</v>
      </c>
      <c r="I492" s="37">
        <v>2500</v>
      </c>
      <c r="J492" s="37">
        <v>175803</v>
      </c>
      <c r="K492" s="37"/>
      <c r="L492" s="92">
        <v>20120807</v>
      </c>
      <c r="M492" s="91"/>
    </row>
    <row r="493" spans="1:13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350832</v>
      </c>
      <c r="G493" s="37">
        <v>0</v>
      </c>
      <c r="H493" s="37">
        <v>239199</v>
      </c>
      <c r="I493" s="37">
        <v>0</v>
      </c>
      <c r="J493" s="37">
        <v>111633</v>
      </c>
      <c r="K493" s="37"/>
      <c r="L493" s="92">
        <v>20120710</v>
      </c>
      <c r="M493" s="91"/>
    </row>
    <row r="494" spans="1:13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26500</v>
      </c>
      <c r="G494" s="37">
        <v>0</v>
      </c>
      <c r="H494" s="37">
        <v>26500</v>
      </c>
      <c r="I494" s="37">
        <v>0</v>
      </c>
      <c r="J494" s="37">
        <v>0</v>
      </c>
      <c r="K494" s="37"/>
      <c r="L494" s="92">
        <v>20120710</v>
      </c>
      <c r="M494" s="91"/>
    </row>
    <row r="495" spans="1:13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39296</v>
      </c>
      <c r="G495" s="37">
        <v>0</v>
      </c>
      <c r="H495" s="37">
        <v>15071</v>
      </c>
      <c r="I495" s="37">
        <v>0</v>
      </c>
      <c r="J495" s="37">
        <v>24225</v>
      </c>
      <c r="K495" s="37"/>
      <c r="L495" s="92">
        <v>20120807</v>
      </c>
      <c r="M495" s="91"/>
    </row>
    <row r="496" spans="1:13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17950</v>
      </c>
      <c r="G496" s="37">
        <v>0</v>
      </c>
      <c r="H496" s="37">
        <v>13950</v>
      </c>
      <c r="I496" s="37">
        <v>0</v>
      </c>
      <c r="J496" s="37">
        <v>4000</v>
      </c>
      <c r="K496" s="37"/>
      <c r="L496" s="92">
        <v>20120710</v>
      </c>
      <c r="M496" s="47"/>
    </row>
    <row r="497" spans="1:13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873005</v>
      </c>
      <c r="G497" s="37">
        <v>0</v>
      </c>
      <c r="H497" s="37">
        <v>27583</v>
      </c>
      <c r="I497" s="37">
        <v>0</v>
      </c>
      <c r="J497" s="37">
        <v>845422</v>
      </c>
      <c r="K497" s="37"/>
      <c r="L497" s="92">
        <v>20120710</v>
      </c>
      <c r="M497" s="91"/>
    </row>
    <row r="498" spans="1:13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21581</v>
      </c>
      <c r="G498" s="37">
        <v>0</v>
      </c>
      <c r="H498" s="37">
        <v>5400</v>
      </c>
      <c r="I498" s="37">
        <v>16181</v>
      </c>
      <c r="J498" s="37">
        <v>0</v>
      </c>
      <c r="K498" s="37"/>
      <c r="L498" s="92">
        <v>20120710</v>
      </c>
      <c r="M498" s="91"/>
    </row>
    <row r="499" spans="1:13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154198</v>
      </c>
      <c r="G499" s="37">
        <v>115000</v>
      </c>
      <c r="H499" s="37">
        <v>24098</v>
      </c>
      <c r="I499" s="37">
        <v>15100</v>
      </c>
      <c r="J499" s="37">
        <v>0</v>
      </c>
      <c r="K499" s="37"/>
      <c r="L499" s="92">
        <v>20120710</v>
      </c>
      <c r="M499" s="91"/>
    </row>
    <row r="500" spans="1:13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78350</v>
      </c>
      <c r="G500" s="37">
        <v>0</v>
      </c>
      <c r="H500" s="37">
        <v>1850</v>
      </c>
      <c r="I500" s="37">
        <v>63000</v>
      </c>
      <c r="J500" s="37">
        <v>13500</v>
      </c>
      <c r="K500" s="37"/>
      <c r="L500" s="92">
        <v>20120710</v>
      </c>
      <c r="M500" s="91"/>
    </row>
    <row r="501" spans="1:13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534941</v>
      </c>
      <c r="G501" s="37">
        <v>0</v>
      </c>
      <c r="H501" s="37">
        <v>168111</v>
      </c>
      <c r="I501" s="37">
        <v>42300</v>
      </c>
      <c r="J501" s="37">
        <v>324530</v>
      </c>
      <c r="K501" s="37"/>
      <c r="L501" s="92">
        <v>20120710</v>
      </c>
      <c r="M501" s="91"/>
    </row>
    <row r="502" spans="1:13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96655</v>
      </c>
      <c r="G502" s="37">
        <v>0</v>
      </c>
      <c r="H502" s="37">
        <v>72150</v>
      </c>
      <c r="I502" s="37">
        <v>0</v>
      </c>
      <c r="J502" s="37">
        <v>24505</v>
      </c>
      <c r="K502" s="37"/>
      <c r="L502" s="92">
        <v>20120807</v>
      </c>
      <c r="M502" s="91"/>
    </row>
    <row r="503" spans="1:13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323361</v>
      </c>
      <c r="G503" s="37">
        <v>0</v>
      </c>
      <c r="H503" s="37">
        <v>43730</v>
      </c>
      <c r="I503" s="37">
        <v>19450</v>
      </c>
      <c r="J503" s="37">
        <v>260181</v>
      </c>
      <c r="K503" s="37"/>
      <c r="L503" s="92">
        <v>20120807</v>
      </c>
      <c r="M503" s="91"/>
    </row>
    <row r="504" spans="1:13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301989</v>
      </c>
      <c r="G504" s="37">
        <v>0</v>
      </c>
      <c r="H504" s="37">
        <v>31939</v>
      </c>
      <c r="I504" s="37">
        <v>269000</v>
      </c>
      <c r="J504" s="37">
        <v>1050</v>
      </c>
      <c r="K504" s="37"/>
      <c r="L504" s="92">
        <v>20120710</v>
      </c>
      <c r="M504" s="91"/>
    </row>
    <row r="505" spans="1:13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43885</v>
      </c>
      <c r="G505" s="37">
        <v>0</v>
      </c>
      <c r="H505" s="37">
        <v>31000</v>
      </c>
      <c r="I505" s="37">
        <v>0</v>
      </c>
      <c r="J505" s="37">
        <v>12885</v>
      </c>
      <c r="K505" s="37"/>
      <c r="L505" s="92">
        <v>20120710</v>
      </c>
      <c r="M505" s="91"/>
    </row>
    <row r="506" spans="1:13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120025</v>
      </c>
      <c r="G506" s="37">
        <v>1700</v>
      </c>
      <c r="H506" s="37">
        <v>40100</v>
      </c>
      <c r="I506" s="37">
        <v>0</v>
      </c>
      <c r="J506" s="37">
        <v>78225</v>
      </c>
      <c r="K506" s="37"/>
      <c r="L506" s="92">
        <v>20120710</v>
      </c>
      <c r="M506" s="91"/>
    </row>
    <row r="507" spans="1:13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303606</v>
      </c>
      <c r="G507" s="37">
        <v>0</v>
      </c>
      <c r="H507" s="37">
        <v>25307</v>
      </c>
      <c r="I507" s="37">
        <v>133000</v>
      </c>
      <c r="J507" s="37">
        <v>145299</v>
      </c>
      <c r="K507" s="37"/>
      <c r="L507" s="92">
        <v>20120807</v>
      </c>
      <c r="M507" s="91"/>
    </row>
    <row r="508" spans="1:13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76910</v>
      </c>
      <c r="G508" s="37">
        <v>0</v>
      </c>
      <c r="H508" s="37">
        <v>44610</v>
      </c>
      <c r="I508" s="37">
        <v>0</v>
      </c>
      <c r="J508" s="37">
        <v>32300</v>
      </c>
      <c r="K508" s="37"/>
      <c r="L508" s="92">
        <v>20120710</v>
      </c>
      <c r="M508" s="91"/>
    </row>
    <row r="509" spans="1:13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1224104</v>
      </c>
      <c r="G509" s="37">
        <v>1</v>
      </c>
      <c r="H509" s="37">
        <v>389372</v>
      </c>
      <c r="I509" s="37">
        <v>0</v>
      </c>
      <c r="J509" s="37">
        <v>834731</v>
      </c>
      <c r="K509" s="37"/>
      <c r="L509" s="92">
        <v>20120710</v>
      </c>
      <c r="M509" s="91"/>
    </row>
    <row r="510" spans="1:13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3029885</v>
      </c>
      <c r="G510" s="37">
        <v>809700</v>
      </c>
      <c r="H510" s="37">
        <v>1240665</v>
      </c>
      <c r="I510" s="37">
        <v>9430</v>
      </c>
      <c r="J510" s="37">
        <v>970090</v>
      </c>
      <c r="K510" s="37"/>
      <c r="L510" s="92">
        <v>20120710</v>
      </c>
      <c r="M510" s="91"/>
    </row>
    <row r="511" spans="1:13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1566490</v>
      </c>
      <c r="G511" s="37">
        <v>79301</v>
      </c>
      <c r="H511" s="37">
        <v>404739</v>
      </c>
      <c r="I511" s="37">
        <v>135500</v>
      </c>
      <c r="J511" s="37">
        <v>946950</v>
      </c>
      <c r="K511" s="37"/>
      <c r="L511" s="92">
        <v>20120807</v>
      </c>
      <c r="M511" s="91"/>
    </row>
    <row r="512" spans="1:13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108683</v>
      </c>
      <c r="G512" s="37">
        <v>0</v>
      </c>
      <c r="H512" s="37">
        <v>79558</v>
      </c>
      <c r="I512" s="37">
        <v>0</v>
      </c>
      <c r="J512" s="37">
        <v>29125</v>
      </c>
      <c r="K512" s="37"/>
      <c r="L512" s="92">
        <v>20120710</v>
      </c>
      <c r="M512" s="91"/>
    </row>
    <row r="513" spans="1:13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1940836</v>
      </c>
      <c r="G513" s="37">
        <v>400</v>
      </c>
      <c r="H513" s="37">
        <v>603012</v>
      </c>
      <c r="I513" s="37">
        <v>1180031</v>
      </c>
      <c r="J513" s="37">
        <v>157393</v>
      </c>
      <c r="K513" s="37"/>
      <c r="L513" s="92">
        <v>20120710</v>
      </c>
      <c r="M513" s="91"/>
    </row>
    <row r="514" spans="1:13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10229799</v>
      </c>
      <c r="G514" s="37">
        <v>0</v>
      </c>
      <c r="H514" s="37">
        <v>1390197</v>
      </c>
      <c r="I514" s="37">
        <v>68500</v>
      </c>
      <c r="J514" s="37">
        <v>8771102</v>
      </c>
      <c r="K514" s="37"/>
      <c r="L514" s="92">
        <v>20120710</v>
      </c>
      <c r="M514" s="91"/>
    </row>
    <row r="515" spans="1:13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67800</v>
      </c>
      <c r="G515" s="37">
        <v>0</v>
      </c>
      <c r="H515" s="37">
        <v>52900</v>
      </c>
      <c r="I515" s="37">
        <v>0</v>
      </c>
      <c r="J515" s="37">
        <v>14900</v>
      </c>
      <c r="K515" s="37"/>
      <c r="L515" s="92">
        <v>20120807</v>
      </c>
      <c r="M515" s="91"/>
    </row>
    <row r="516" spans="1:13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6259077</v>
      </c>
      <c r="G516" s="37">
        <v>2952150</v>
      </c>
      <c r="H516" s="37">
        <v>1457759</v>
      </c>
      <c r="I516" s="37">
        <v>0</v>
      </c>
      <c r="J516" s="37">
        <v>1849168</v>
      </c>
      <c r="K516" s="37"/>
      <c r="L516" s="92">
        <v>20120710</v>
      </c>
      <c r="M516" s="91"/>
    </row>
    <row r="517" spans="1:13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554760</v>
      </c>
      <c r="G517" s="37">
        <v>143000</v>
      </c>
      <c r="H517" s="37">
        <v>297700</v>
      </c>
      <c r="I517" s="37">
        <v>0</v>
      </c>
      <c r="J517" s="37">
        <v>114060</v>
      </c>
      <c r="K517" s="37"/>
      <c r="L517" s="92">
        <v>20120710</v>
      </c>
      <c r="M517" s="91"/>
    </row>
    <row r="518" spans="1:13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5"/>
        <v>7606527</v>
      </c>
      <c r="G518" s="37">
        <v>4602867</v>
      </c>
      <c r="H518" s="37">
        <v>2304976</v>
      </c>
      <c r="I518" s="37">
        <v>1</v>
      </c>
      <c r="J518" s="37">
        <v>698683</v>
      </c>
      <c r="K518" s="37"/>
      <c r="L518" s="92">
        <v>20120807</v>
      </c>
      <c r="M518" s="91"/>
    </row>
    <row r="519" spans="1:13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5"/>
        <v>249398</v>
      </c>
      <c r="G519" s="37">
        <v>0</v>
      </c>
      <c r="H519" s="37">
        <v>225851</v>
      </c>
      <c r="I519" s="37">
        <v>0</v>
      </c>
      <c r="J519" s="37">
        <v>23547</v>
      </c>
      <c r="K519" s="37"/>
      <c r="L519" s="92">
        <v>20120710</v>
      </c>
      <c r="M519" s="91"/>
    </row>
    <row r="520" spans="1:13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5"/>
        <v>4500</v>
      </c>
      <c r="G520" s="37">
        <v>0</v>
      </c>
      <c r="H520" s="37">
        <v>200</v>
      </c>
      <c r="I520" s="37">
        <v>0</v>
      </c>
      <c r="J520" s="37">
        <v>4300</v>
      </c>
      <c r="K520" s="37"/>
      <c r="L520" s="92">
        <v>20120710</v>
      </c>
      <c r="M520" s="47"/>
    </row>
    <row r="521" spans="1:13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5"/>
        <v>3192513</v>
      </c>
      <c r="G521" s="37">
        <v>293700</v>
      </c>
      <c r="H521" s="37">
        <v>1164058</v>
      </c>
      <c r="I521" s="37">
        <v>4302</v>
      </c>
      <c r="J521" s="37">
        <v>1730453</v>
      </c>
      <c r="K521" s="37"/>
      <c r="L521" s="92">
        <v>20120710</v>
      </c>
      <c r="M521" s="91"/>
    </row>
    <row r="522" spans="1:13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  <c r="M522" s="91"/>
    </row>
    <row r="523" spans="1:13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6" ref="F523:F554">G523+H523+I523+J523</f>
        <v>521802</v>
      </c>
      <c r="G523" s="37">
        <v>35250</v>
      </c>
      <c r="H523" s="37">
        <v>417018</v>
      </c>
      <c r="I523" s="37">
        <v>0</v>
      </c>
      <c r="J523" s="37">
        <v>69534</v>
      </c>
      <c r="K523" s="37"/>
      <c r="L523" s="92">
        <v>20120807</v>
      </c>
      <c r="M523" s="91"/>
    </row>
    <row r="524" spans="1:13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483363</v>
      </c>
      <c r="G524" s="37">
        <v>0</v>
      </c>
      <c r="H524" s="37">
        <v>192163</v>
      </c>
      <c r="I524" s="37">
        <v>0</v>
      </c>
      <c r="J524" s="37">
        <v>291200</v>
      </c>
      <c r="K524" s="37"/>
      <c r="L524" s="92">
        <v>20120807</v>
      </c>
      <c r="M524" s="91"/>
    </row>
    <row r="525" spans="1:13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27200</v>
      </c>
      <c r="G525" s="37">
        <v>0</v>
      </c>
      <c r="H525" s="37">
        <v>15200</v>
      </c>
      <c r="I525" s="37">
        <v>0</v>
      </c>
      <c r="J525" s="37">
        <v>12000</v>
      </c>
      <c r="K525" s="37"/>
      <c r="L525" s="92">
        <v>20120710</v>
      </c>
      <c r="M525" s="91"/>
    </row>
    <row r="526" spans="1:13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442833</v>
      </c>
      <c r="G526" s="37">
        <v>0</v>
      </c>
      <c r="H526" s="37">
        <v>227668</v>
      </c>
      <c r="I526" s="37">
        <v>0</v>
      </c>
      <c r="J526" s="37">
        <v>215165</v>
      </c>
      <c r="K526" s="37"/>
      <c r="L526" s="92">
        <v>20120710</v>
      </c>
      <c r="M526" s="91"/>
    </row>
    <row r="527" spans="1:13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39031</v>
      </c>
      <c r="G527" s="37">
        <v>0</v>
      </c>
      <c r="H527" s="37">
        <v>35131</v>
      </c>
      <c r="I527" s="37">
        <v>0</v>
      </c>
      <c r="J527" s="37">
        <v>3900</v>
      </c>
      <c r="K527" s="37"/>
      <c r="L527" s="92">
        <v>20120710</v>
      </c>
      <c r="M527" s="91"/>
    </row>
    <row r="528" spans="1:13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6646206</v>
      </c>
      <c r="G528" s="37">
        <v>1225950</v>
      </c>
      <c r="H528" s="37">
        <v>1875712</v>
      </c>
      <c r="I528" s="37">
        <v>50000</v>
      </c>
      <c r="J528" s="37">
        <v>3494544</v>
      </c>
      <c r="K528" s="37"/>
      <c r="L528" s="92">
        <v>20120710</v>
      </c>
      <c r="M528" s="91"/>
    </row>
    <row r="529" spans="1:13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865027</v>
      </c>
      <c r="G529" s="37">
        <v>627800</v>
      </c>
      <c r="H529" s="37">
        <v>185272</v>
      </c>
      <c r="I529" s="37">
        <v>17400</v>
      </c>
      <c r="J529" s="37">
        <v>34555</v>
      </c>
      <c r="K529" s="37"/>
      <c r="L529" s="92">
        <v>20120710</v>
      </c>
      <c r="M529" s="91"/>
    </row>
    <row r="530" spans="1:13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11600</v>
      </c>
      <c r="G530" s="37">
        <v>0</v>
      </c>
      <c r="H530" s="37">
        <v>8100</v>
      </c>
      <c r="I530" s="37">
        <v>0</v>
      </c>
      <c r="J530" s="37">
        <v>3500</v>
      </c>
      <c r="K530" s="37"/>
      <c r="L530" s="92">
        <v>20120710</v>
      </c>
      <c r="M530" s="91"/>
    </row>
    <row r="531" spans="1:13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183103</v>
      </c>
      <c r="G531" s="37">
        <v>0</v>
      </c>
      <c r="H531" s="37">
        <v>144203</v>
      </c>
      <c r="I531" s="37">
        <v>3000</v>
      </c>
      <c r="J531" s="37">
        <v>35900</v>
      </c>
      <c r="K531" s="37"/>
      <c r="L531" s="92">
        <v>20120710</v>
      </c>
      <c r="M531" s="91"/>
    </row>
    <row r="532" spans="1:13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2710</v>
      </c>
      <c r="G532" s="37">
        <v>0</v>
      </c>
      <c r="H532" s="37">
        <v>1810</v>
      </c>
      <c r="I532" s="37">
        <v>0</v>
      </c>
      <c r="J532" s="37">
        <v>900</v>
      </c>
      <c r="K532" s="37"/>
      <c r="L532" s="92">
        <v>20120710</v>
      </c>
      <c r="M532" s="91"/>
    </row>
    <row r="533" spans="1:13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353042</v>
      </c>
      <c r="G533" s="37">
        <v>0</v>
      </c>
      <c r="H533" s="37">
        <v>239140</v>
      </c>
      <c r="I533" s="37">
        <v>0</v>
      </c>
      <c r="J533" s="37">
        <v>113902</v>
      </c>
      <c r="K533" s="37"/>
      <c r="L533" s="92">
        <v>20120710</v>
      </c>
      <c r="M533" s="91"/>
    </row>
    <row r="534" spans="1:13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1151656</v>
      </c>
      <c r="G534" s="37">
        <v>933500</v>
      </c>
      <c r="H534" s="37">
        <v>191105</v>
      </c>
      <c r="I534" s="37">
        <v>0</v>
      </c>
      <c r="J534" s="37">
        <v>27051</v>
      </c>
      <c r="K534" s="37"/>
      <c r="L534" s="92">
        <v>20120710</v>
      </c>
      <c r="M534" s="91"/>
    </row>
    <row r="535" spans="1:13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261676</v>
      </c>
      <c r="G535" s="37">
        <v>0</v>
      </c>
      <c r="H535" s="37">
        <v>67676</v>
      </c>
      <c r="I535" s="37">
        <v>0</v>
      </c>
      <c r="J535" s="37">
        <v>194000</v>
      </c>
      <c r="K535" s="37"/>
      <c r="L535" s="92">
        <v>20120710</v>
      </c>
      <c r="M535" s="91"/>
    </row>
    <row r="536" spans="1:13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89041</v>
      </c>
      <c r="G536" s="37">
        <v>0</v>
      </c>
      <c r="H536" s="37">
        <v>77818</v>
      </c>
      <c r="I536" s="37">
        <v>800</v>
      </c>
      <c r="J536" s="37">
        <v>10423</v>
      </c>
      <c r="K536" s="37"/>
      <c r="L536" s="92">
        <v>20120710</v>
      </c>
      <c r="M536" s="91"/>
    </row>
    <row r="537" spans="1:13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182100</v>
      </c>
      <c r="G537" s="37">
        <v>0</v>
      </c>
      <c r="H537" s="37">
        <v>17200</v>
      </c>
      <c r="I537" s="37">
        <v>0</v>
      </c>
      <c r="J537" s="37">
        <v>164900</v>
      </c>
      <c r="K537" s="37"/>
      <c r="L537" s="92">
        <v>20120710</v>
      </c>
      <c r="M537" s="91"/>
    </row>
    <row r="538" spans="1:13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82860</v>
      </c>
      <c r="G538" s="37">
        <v>0</v>
      </c>
      <c r="H538" s="37">
        <v>22860</v>
      </c>
      <c r="I538" s="37">
        <v>60000</v>
      </c>
      <c r="J538" s="37">
        <v>0</v>
      </c>
      <c r="K538" s="37"/>
      <c r="L538" s="92">
        <v>20120710</v>
      </c>
      <c r="M538" s="91"/>
    </row>
    <row r="539" spans="1:13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601650</v>
      </c>
      <c r="G539" s="37">
        <v>0</v>
      </c>
      <c r="H539" s="37">
        <v>57975</v>
      </c>
      <c r="I539" s="37">
        <v>73400</v>
      </c>
      <c r="J539" s="37">
        <v>470275</v>
      </c>
      <c r="K539" s="37"/>
      <c r="L539" s="92">
        <v>20120710</v>
      </c>
      <c r="M539" s="91"/>
    </row>
    <row r="540" spans="1:13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377765</v>
      </c>
      <c r="G540" s="37">
        <v>165501</v>
      </c>
      <c r="H540" s="37">
        <v>183964</v>
      </c>
      <c r="I540" s="37">
        <v>4200</v>
      </c>
      <c r="J540" s="37">
        <v>24100</v>
      </c>
      <c r="K540" s="37"/>
      <c r="L540" s="92">
        <v>20120710</v>
      </c>
      <c r="M540" s="91"/>
    </row>
    <row r="541" spans="1:13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466539</v>
      </c>
      <c r="G541" s="37">
        <v>0</v>
      </c>
      <c r="H541" s="37">
        <v>260028</v>
      </c>
      <c r="I541" s="37">
        <v>20000</v>
      </c>
      <c r="J541" s="37">
        <v>186511</v>
      </c>
      <c r="K541" s="37"/>
      <c r="L541" s="92">
        <v>20120710</v>
      </c>
      <c r="M541" s="91"/>
    </row>
    <row r="542" spans="1:13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58530</v>
      </c>
      <c r="G542" s="37">
        <v>0</v>
      </c>
      <c r="H542" s="37">
        <v>32650</v>
      </c>
      <c r="I542" s="37">
        <v>0</v>
      </c>
      <c r="J542" s="37">
        <v>25880</v>
      </c>
      <c r="K542" s="37"/>
      <c r="L542" s="92">
        <v>20120710</v>
      </c>
      <c r="M542" s="91"/>
    </row>
    <row r="543" spans="1:13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161875</v>
      </c>
      <c r="G543" s="37">
        <v>25000</v>
      </c>
      <c r="H543" s="37">
        <v>51375</v>
      </c>
      <c r="I543" s="37">
        <v>0</v>
      </c>
      <c r="J543" s="37">
        <v>85500</v>
      </c>
      <c r="K543" s="37"/>
      <c r="L543" s="92">
        <v>20120710</v>
      </c>
      <c r="M543" s="91"/>
    </row>
    <row r="544" spans="1:13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332882</v>
      </c>
      <c r="G544" s="37">
        <v>0</v>
      </c>
      <c r="H544" s="37">
        <v>169275</v>
      </c>
      <c r="I544" s="37">
        <v>0</v>
      </c>
      <c r="J544" s="37">
        <v>163607</v>
      </c>
      <c r="K544" s="37"/>
      <c r="L544" s="92">
        <v>20120710</v>
      </c>
      <c r="M544" s="91"/>
    </row>
    <row r="545" spans="1:13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23926</v>
      </c>
      <c r="G545" s="37">
        <v>0</v>
      </c>
      <c r="H545" s="37">
        <v>8600</v>
      </c>
      <c r="I545" s="37">
        <v>0</v>
      </c>
      <c r="J545" s="37">
        <v>15326</v>
      </c>
      <c r="K545" s="37"/>
      <c r="L545" s="92">
        <v>20120807</v>
      </c>
      <c r="M545" s="91"/>
    </row>
    <row r="546" spans="1:13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108250</v>
      </c>
      <c r="G546" s="37">
        <v>0</v>
      </c>
      <c r="H546" s="37">
        <v>86550</v>
      </c>
      <c r="I546" s="37">
        <v>0</v>
      </c>
      <c r="J546" s="37">
        <v>21700</v>
      </c>
      <c r="K546" s="37"/>
      <c r="L546" s="92">
        <v>20120710</v>
      </c>
      <c r="M546" s="91"/>
    </row>
    <row r="547" spans="1:13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2748953</v>
      </c>
      <c r="G547" s="37">
        <v>526000</v>
      </c>
      <c r="H547" s="37">
        <v>992616</v>
      </c>
      <c r="I547" s="37">
        <v>921501</v>
      </c>
      <c r="J547" s="37">
        <v>308836</v>
      </c>
      <c r="K547" s="37"/>
      <c r="L547" s="92">
        <v>20120710</v>
      </c>
      <c r="M547" s="47"/>
    </row>
    <row r="548" spans="1:13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208818</v>
      </c>
      <c r="G548" s="37">
        <v>0</v>
      </c>
      <c r="H548" s="37">
        <v>208818</v>
      </c>
      <c r="I548" s="37">
        <v>0</v>
      </c>
      <c r="J548" s="37">
        <v>0</v>
      </c>
      <c r="K548" s="37"/>
      <c r="L548" s="92">
        <v>20120710</v>
      </c>
      <c r="M548" s="91"/>
    </row>
    <row r="549" spans="1:13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152924</v>
      </c>
      <c r="G549" s="37">
        <v>17000</v>
      </c>
      <c r="H549" s="37">
        <v>135924</v>
      </c>
      <c r="I549" s="37">
        <v>0</v>
      </c>
      <c r="J549" s="37">
        <v>0</v>
      </c>
      <c r="K549" s="37"/>
      <c r="L549" s="92">
        <v>20120710</v>
      </c>
      <c r="M549" s="91"/>
    </row>
    <row r="550" spans="1:13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6"/>
        <v>86600</v>
      </c>
      <c r="G550" s="37">
        <v>0</v>
      </c>
      <c r="H550" s="37">
        <v>24550</v>
      </c>
      <c r="I550" s="37">
        <v>0</v>
      </c>
      <c r="J550" s="37">
        <v>62050</v>
      </c>
      <c r="K550" s="37"/>
      <c r="L550" s="92">
        <v>20120710</v>
      </c>
      <c r="M550" s="91"/>
    </row>
    <row r="551" spans="1:13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6"/>
        <v>1023541</v>
      </c>
      <c r="G551" s="37">
        <v>0</v>
      </c>
      <c r="H551" s="37">
        <v>506701</v>
      </c>
      <c r="I551" s="37">
        <v>391600</v>
      </c>
      <c r="J551" s="37">
        <v>125240</v>
      </c>
      <c r="K551" s="37"/>
      <c r="L551" s="92">
        <v>20120807</v>
      </c>
      <c r="M551" s="91"/>
    </row>
    <row r="552" spans="1:13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6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  <c r="M552" s="91"/>
    </row>
    <row r="553" spans="1:13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6"/>
        <v>311516</v>
      </c>
      <c r="G553" s="37">
        <v>0</v>
      </c>
      <c r="H553" s="37">
        <v>53200</v>
      </c>
      <c r="I553" s="37">
        <v>34400</v>
      </c>
      <c r="J553" s="37">
        <v>223916</v>
      </c>
      <c r="K553" s="37"/>
      <c r="L553" s="92">
        <v>20120710</v>
      </c>
      <c r="M553" s="91"/>
    </row>
    <row r="554" spans="1:13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6"/>
        <v>7417975</v>
      </c>
      <c r="G554" s="37">
        <v>28000</v>
      </c>
      <c r="H554" s="37">
        <v>957709</v>
      </c>
      <c r="I554" s="37">
        <v>0</v>
      </c>
      <c r="J554" s="37">
        <v>6432266</v>
      </c>
      <c r="K554" s="37"/>
      <c r="L554" s="92">
        <v>20120710</v>
      </c>
      <c r="M554" s="91"/>
    </row>
    <row r="555" spans="1:13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7" ref="F555:F576">G555+H555+I555+J555</f>
        <v>1216052</v>
      </c>
      <c r="G555" s="37">
        <v>0</v>
      </c>
      <c r="H555" s="37">
        <v>343490</v>
      </c>
      <c r="I555" s="37">
        <v>0</v>
      </c>
      <c r="J555" s="37">
        <v>872562</v>
      </c>
      <c r="K555" s="37"/>
      <c r="L555" s="92">
        <v>20120710</v>
      </c>
      <c r="M555" s="91"/>
    </row>
    <row r="556" spans="1:13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1669612</v>
      </c>
      <c r="G556" s="37">
        <v>2500</v>
      </c>
      <c r="H556" s="37">
        <v>1194201</v>
      </c>
      <c r="I556" s="37">
        <v>0</v>
      </c>
      <c r="J556" s="37">
        <v>472911</v>
      </c>
      <c r="K556" s="37"/>
      <c r="L556" s="92">
        <v>20120710</v>
      </c>
      <c r="M556" s="91"/>
    </row>
    <row r="557" spans="1:13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14240239</v>
      </c>
      <c r="G557" s="37">
        <v>404450</v>
      </c>
      <c r="H557" s="37">
        <v>945732</v>
      </c>
      <c r="I557" s="37">
        <v>103000</v>
      </c>
      <c r="J557" s="37">
        <v>12787057</v>
      </c>
      <c r="K557" s="37"/>
      <c r="L557" s="92">
        <v>20120807</v>
      </c>
      <c r="M557" s="91"/>
    </row>
    <row r="558" spans="1:13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306259</v>
      </c>
      <c r="G558" s="37">
        <v>105500</v>
      </c>
      <c r="H558" s="37">
        <v>198166</v>
      </c>
      <c r="I558" s="37">
        <v>0</v>
      </c>
      <c r="J558" s="37">
        <v>2593</v>
      </c>
      <c r="K558" s="37"/>
      <c r="L558" s="92">
        <v>20120710</v>
      </c>
      <c r="M558" s="91"/>
    </row>
    <row r="559" spans="1:13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968410</v>
      </c>
      <c r="G559" s="37">
        <v>0</v>
      </c>
      <c r="H559" s="37">
        <v>70935</v>
      </c>
      <c r="I559" s="37">
        <v>0</v>
      </c>
      <c r="J559" s="37">
        <v>897475</v>
      </c>
      <c r="K559" s="37"/>
      <c r="L559" s="92">
        <v>20120710</v>
      </c>
      <c r="M559" s="91"/>
    </row>
    <row r="560" spans="1:13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1362941</v>
      </c>
      <c r="G560" s="37">
        <v>0</v>
      </c>
      <c r="H560" s="37">
        <v>176834</v>
      </c>
      <c r="I560" s="37">
        <v>1</v>
      </c>
      <c r="J560" s="37">
        <v>1186106</v>
      </c>
      <c r="K560" s="37"/>
      <c r="L560" s="92">
        <v>20120710</v>
      </c>
      <c r="M560" s="91"/>
    </row>
    <row r="561" spans="1:13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258049</v>
      </c>
      <c r="G561" s="37">
        <v>0</v>
      </c>
      <c r="H561" s="37">
        <v>250099</v>
      </c>
      <c r="I561" s="37">
        <v>0</v>
      </c>
      <c r="J561" s="37">
        <v>7950</v>
      </c>
      <c r="K561" s="37"/>
      <c r="L561" s="92">
        <v>20120710</v>
      </c>
      <c r="M561" s="91"/>
    </row>
    <row r="562" spans="1:13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1125698</v>
      </c>
      <c r="G562" s="37">
        <v>203002</v>
      </c>
      <c r="H562" s="37">
        <v>607976</v>
      </c>
      <c r="I562" s="37">
        <v>0</v>
      </c>
      <c r="J562" s="37">
        <v>314720</v>
      </c>
      <c r="K562" s="37"/>
      <c r="L562" s="92">
        <v>20120807</v>
      </c>
      <c r="M562" s="91"/>
    </row>
    <row r="563" spans="1:13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1028302</v>
      </c>
      <c r="G563" s="37">
        <v>329985</v>
      </c>
      <c r="H563" s="37">
        <v>681806</v>
      </c>
      <c r="I563" s="37">
        <v>0</v>
      </c>
      <c r="J563" s="37">
        <v>16511</v>
      </c>
      <c r="K563" s="37"/>
      <c r="L563" s="92">
        <v>20120710</v>
      </c>
      <c r="M563" s="91"/>
    </row>
    <row r="564" spans="1:13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1273807</v>
      </c>
      <c r="G564" s="37">
        <v>0</v>
      </c>
      <c r="H564" s="37">
        <v>789696</v>
      </c>
      <c r="I564" s="37">
        <v>0</v>
      </c>
      <c r="J564" s="37">
        <v>484111</v>
      </c>
      <c r="K564" s="67"/>
      <c r="L564" s="92">
        <v>20120807</v>
      </c>
      <c r="M564" s="91"/>
    </row>
    <row r="565" spans="1:13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727947</v>
      </c>
      <c r="G565" s="37">
        <v>0</v>
      </c>
      <c r="H565" s="37">
        <v>686732</v>
      </c>
      <c r="I565" s="37">
        <v>0</v>
      </c>
      <c r="J565" s="37">
        <v>41215</v>
      </c>
      <c r="K565" s="37"/>
      <c r="L565" s="92">
        <v>20120807</v>
      </c>
      <c r="M565" s="91"/>
    </row>
    <row r="566" spans="1:13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971317</v>
      </c>
      <c r="G566" s="37">
        <v>0</v>
      </c>
      <c r="H566" s="37">
        <v>599407</v>
      </c>
      <c r="I566" s="37">
        <v>0</v>
      </c>
      <c r="J566" s="37">
        <v>371910</v>
      </c>
      <c r="K566" s="37"/>
      <c r="L566" s="92">
        <v>20120710</v>
      </c>
      <c r="M566" s="91"/>
    </row>
    <row r="567" spans="1:13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1834696</v>
      </c>
      <c r="G567" s="37">
        <v>22000</v>
      </c>
      <c r="H567" s="37">
        <v>611696</v>
      </c>
      <c r="I567" s="37">
        <v>0</v>
      </c>
      <c r="J567" s="37">
        <v>1201000</v>
      </c>
      <c r="K567" s="37"/>
      <c r="L567" s="92">
        <v>20120710</v>
      </c>
      <c r="M567" s="91"/>
    </row>
    <row r="568" spans="1:13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196222</v>
      </c>
      <c r="G568" s="37">
        <v>0</v>
      </c>
      <c r="H568" s="37">
        <v>134167</v>
      </c>
      <c r="I568" s="37">
        <v>0</v>
      </c>
      <c r="J568" s="37">
        <v>62055</v>
      </c>
      <c r="K568" s="37"/>
      <c r="L568" s="92">
        <v>20120710</v>
      </c>
      <c r="M568" s="91"/>
    </row>
    <row r="569" spans="1:13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3286149</v>
      </c>
      <c r="G569" s="37">
        <v>137350</v>
      </c>
      <c r="H569" s="37">
        <v>1187979</v>
      </c>
      <c r="I569" s="37">
        <v>0</v>
      </c>
      <c r="J569" s="37">
        <v>1960820</v>
      </c>
      <c r="K569" s="37"/>
      <c r="L569" s="92">
        <v>20120710</v>
      </c>
      <c r="M569" s="91"/>
    </row>
    <row r="570" spans="1:13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1790545</v>
      </c>
      <c r="G570" s="37">
        <v>880390</v>
      </c>
      <c r="H570" s="37">
        <v>517556</v>
      </c>
      <c r="I570" s="37">
        <v>0</v>
      </c>
      <c r="J570" s="37">
        <v>392599</v>
      </c>
      <c r="K570" s="37"/>
      <c r="L570" s="92">
        <v>20120807</v>
      </c>
      <c r="M570" s="91"/>
    </row>
    <row r="571" spans="1:13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6104204</v>
      </c>
      <c r="G571" s="37">
        <v>2978450</v>
      </c>
      <c r="H571" s="37">
        <v>2687735</v>
      </c>
      <c r="I571" s="37">
        <v>0</v>
      </c>
      <c r="J571" s="37">
        <v>438019</v>
      </c>
      <c r="K571" s="37"/>
      <c r="L571" s="92">
        <v>20120710</v>
      </c>
      <c r="M571" s="47"/>
    </row>
    <row r="572" spans="1:13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5797763</v>
      </c>
      <c r="G572" s="37">
        <v>600</v>
      </c>
      <c r="H572" s="37">
        <v>921071</v>
      </c>
      <c r="I572" s="37">
        <v>572500</v>
      </c>
      <c r="J572" s="37">
        <v>4303592</v>
      </c>
      <c r="K572" s="37"/>
      <c r="L572" s="92">
        <v>20120710</v>
      </c>
      <c r="M572" s="91"/>
    </row>
    <row r="573" spans="1:13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6481552</v>
      </c>
      <c r="G573" s="37">
        <v>1239600</v>
      </c>
      <c r="H573" s="37">
        <v>3379662</v>
      </c>
      <c r="I573" s="37">
        <v>26200</v>
      </c>
      <c r="J573" s="37">
        <v>1836090</v>
      </c>
      <c r="K573" s="37"/>
      <c r="L573" s="92">
        <v>20120807</v>
      </c>
      <c r="M573" s="91"/>
    </row>
    <row r="574" spans="1:13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800</v>
      </c>
      <c r="G574" s="37">
        <v>0</v>
      </c>
      <c r="H574" s="37">
        <v>800</v>
      </c>
      <c r="I574" s="37">
        <v>0</v>
      </c>
      <c r="J574" s="37">
        <v>0</v>
      </c>
      <c r="K574" s="37"/>
      <c r="L574" s="92">
        <v>20120807</v>
      </c>
      <c r="M574" s="91"/>
    </row>
    <row r="575" spans="1:13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1292787</v>
      </c>
      <c r="G575" s="37">
        <v>0</v>
      </c>
      <c r="H575" s="37">
        <v>0</v>
      </c>
      <c r="I575" s="37">
        <v>1250000</v>
      </c>
      <c r="J575" s="37">
        <v>42787</v>
      </c>
      <c r="K575" s="37"/>
      <c r="L575" s="92">
        <v>20120710</v>
      </c>
      <c r="M575" s="91"/>
    </row>
    <row r="576" spans="1:13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72434</v>
      </c>
      <c r="G576" s="37">
        <v>0</v>
      </c>
      <c r="H576" s="37">
        <v>65634</v>
      </c>
      <c r="I576" s="37">
        <v>0</v>
      </c>
      <c r="J576" s="37">
        <v>6800</v>
      </c>
      <c r="K576" s="37"/>
      <c r="L576" s="92">
        <v>20120710</v>
      </c>
      <c r="M576" s="91"/>
    </row>
    <row r="577" spans="1:13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98" t="s">
        <v>13</v>
      </c>
      <c r="G577" s="98" t="s">
        <v>13</v>
      </c>
      <c r="H577" s="98" t="s">
        <v>13</v>
      </c>
      <c r="I577" s="98" t="s">
        <v>13</v>
      </c>
      <c r="J577" s="98" t="s">
        <v>13</v>
      </c>
      <c r="K577" s="37"/>
      <c r="L577" s="89" t="s">
        <v>13</v>
      </c>
      <c r="M577" s="91"/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aca="true" t="shared" si="18" ref="F578:F591">G578+H578+I578+J578</f>
        <v>546368</v>
      </c>
      <c r="G578" s="37">
        <v>0</v>
      </c>
      <c r="H578" s="37">
        <v>8250</v>
      </c>
      <c r="I578" s="37">
        <v>1960</v>
      </c>
      <c r="J578" s="37">
        <v>536158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430796</v>
      </c>
      <c r="G579" s="37">
        <v>700</v>
      </c>
      <c r="H579" s="37">
        <v>44129</v>
      </c>
      <c r="I579" s="37">
        <v>0</v>
      </c>
      <c r="J579" s="37">
        <v>385967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78198</v>
      </c>
      <c r="G580" s="37">
        <v>0</v>
      </c>
      <c r="H580" s="37">
        <v>60050</v>
      </c>
      <c r="I580" s="37">
        <v>0</v>
      </c>
      <c r="J580" s="37">
        <v>18148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106554</v>
      </c>
      <c r="G581" s="37">
        <v>0</v>
      </c>
      <c r="H581" s="37">
        <v>45750</v>
      </c>
      <c r="I581" s="37">
        <v>0</v>
      </c>
      <c r="J581" s="37">
        <v>60804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311673</v>
      </c>
      <c r="G582" s="37">
        <v>0</v>
      </c>
      <c r="H582" s="37">
        <v>46000</v>
      </c>
      <c r="I582" s="37">
        <v>0</v>
      </c>
      <c r="J582" s="37">
        <v>265673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15898</v>
      </c>
      <c r="G583" s="37">
        <v>0</v>
      </c>
      <c r="H583" s="37">
        <v>8248</v>
      </c>
      <c r="I583" s="37">
        <v>0</v>
      </c>
      <c r="J583" s="37">
        <v>7650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67176</v>
      </c>
      <c r="G584" s="37">
        <v>0</v>
      </c>
      <c r="H584" s="37">
        <v>19000</v>
      </c>
      <c r="I584" s="37">
        <v>31501</v>
      </c>
      <c r="J584" s="37">
        <v>16675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833438</v>
      </c>
      <c r="G585" s="37">
        <v>700000</v>
      </c>
      <c r="H585" s="37">
        <v>29738</v>
      </c>
      <c r="I585" s="37">
        <v>9200</v>
      </c>
      <c r="J585" s="37">
        <v>94500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81643</v>
      </c>
      <c r="G586" s="37">
        <v>0</v>
      </c>
      <c r="H586" s="37">
        <v>34868</v>
      </c>
      <c r="I586" s="37">
        <v>0</v>
      </c>
      <c r="J586" s="37">
        <v>46775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201482</v>
      </c>
      <c r="G587" s="37">
        <v>120500</v>
      </c>
      <c r="H587" s="37">
        <v>49996</v>
      </c>
      <c r="I587" s="37">
        <v>15000</v>
      </c>
      <c r="J587" s="37">
        <v>15986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46250</v>
      </c>
      <c r="G588" s="37">
        <v>0</v>
      </c>
      <c r="H588" s="37">
        <v>29700</v>
      </c>
      <c r="I588" s="37">
        <v>0</v>
      </c>
      <c r="J588" s="37">
        <v>16550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677464</v>
      </c>
      <c r="G589" s="37">
        <v>539100</v>
      </c>
      <c r="H589" s="37">
        <v>56822</v>
      </c>
      <c r="I589" s="37">
        <v>0</v>
      </c>
      <c r="J589" s="37">
        <v>81542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1545660</v>
      </c>
      <c r="G590" s="37">
        <v>0</v>
      </c>
      <c r="H590" s="37">
        <v>904760</v>
      </c>
      <c r="I590" s="37">
        <v>0</v>
      </c>
      <c r="J590" s="37">
        <v>640900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30900</v>
      </c>
      <c r="G591" s="37">
        <v>0</v>
      </c>
      <c r="H591" s="37">
        <v>24500</v>
      </c>
      <c r="I591" s="37">
        <v>0</v>
      </c>
      <c r="J591" s="37">
        <v>6400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227476</v>
      </c>
      <c r="G593" s="37">
        <v>0</v>
      </c>
      <c r="H593" s="37">
        <v>144276</v>
      </c>
      <c r="I593" s="37">
        <v>0</v>
      </c>
      <c r="J593" s="37">
        <v>83200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95516</v>
      </c>
      <c r="G594" s="37">
        <v>0</v>
      </c>
      <c r="H594" s="37">
        <v>53516</v>
      </c>
      <c r="I594" s="37">
        <v>0</v>
      </c>
      <c r="J594" s="37">
        <v>42000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151342</v>
      </c>
      <c r="G595" s="37">
        <v>2700</v>
      </c>
      <c r="H595" s="37">
        <v>59642</v>
      </c>
      <c r="I595" s="37">
        <v>0</v>
      </c>
      <c r="J595" s="37">
        <v>89000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704254</v>
      </c>
      <c r="G596" s="37">
        <v>0</v>
      </c>
      <c r="H596" s="37">
        <v>146836</v>
      </c>
      <c r="I596" s="37">
        <v>27900</v>
      </c>
      <c r="J596" s="37">
        <v>529518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271916</v>
      </c>
      <c r="G597" s="37">
        <v>0</v>
      </c>
      <c r="H597" s="37">
        <v>30530</v>
      </c>
      <c r="I597" s="37">
        <v>0</v>
      </c>
      <c r="J597" s="37">
        <v>241386</v>
      </c>
      <c r="K597" s="37"/>
      <c r="L597" s="92">
        <v>20120807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24594788</v>
      </c>
      <c r="G598" s="37">
        <v>0</v>
      </c>
      <c r="H598" s="37">
        <v>3860000</v>
      </c>
      <c r="I598" s="37">
        <v>2892227</v>
      </c>
      <c r="J598" s="37">
        <v>17842561</v>
      </c>
      <c r="K598" s="37"/>
      <c r="L598" s="92">
        <v>20120710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Q1">
      <selection activeCell="V3" sqref="V3:Y555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2600</v>
      </c>
      <c r="D3" s="47">
        <f>E3+F3</f>
        <v>118961</v>
      </c>
      <c r="E3" s="47">
        <v>0</v>
      </c>
      <c r="F3" s="47">
        <v>118961</v>
      </c>
      <c r="H3" s="96" t="s">
        <v>263</v>
      </c>
      <c r="I3" s="97" t="s">
        <v>1129</v>
      </c>
      <c r="J3" s="47">
        <v>0</v>
      </c>
      <c r="K3" s="47">
        <f>L3+M3</f>
        <v>145400</v>
      </c>
      <c r="L3" s="47">
        <v>0</v>
      </c>
      <c r="M3" s="47">
        <v>145400</v>
      </c>
      <c r="O3" s="96" t="s">
        <v>263</v>
      </c>
      <c r="P3" s="97" t="s">
        <v>1129</v>
      </c>
      <c r="Q3" s="47">
        <v>17850</v>
      </c>
      <c r="R3" s="47">
        <f>S3+T3</f>
        <v>660403</v>
      </c>
      <c r="S3" s="47">
        <v>109620</v>
      </c>
      <c r="T3" s="47">
        <v>550783</v>
      </c>
      <c r="V3" s="96" t="s">
        <v>263</v>
      </c>
      <c r="W3" s="97" t="s">
        <v>1129</v>
      </c>
      <c r="X3" s="47">
        <v>118000</v>
      </c>
      <c r="Y3" s="47">
        <f>Z3+AA3</f>
        <v>376103</v>
      </c>
      <c r="Z3" s="47">
        <v>0</v>
      </c>
      <c r="AA3" s="47">
        <v>376103</v>
      </c>
    </row>
    <row r="4" spans="1:27" ht="15">
      <c r="A4" s="96" t="s">
        <v>266</v>
      </c>
      <c r="B4" s="97" t="s">
        <v>1369</v>
      </c>
      <c r="C4" s="47">
        <v>0</v>
      </c>
      <c r="D4" s="47">
        <f aca="true" t="shared" si="0" ref="D4:D67">E4+F4</f>
        <v>395485</v>
      </c>
      <c r="E4" s="47">
        <v>0</v>
      </c>
      <c r="F4" s="47">
        <v>395485</v>
      </c>
      <c r="H4" s="96" t="s">
        <v>266</v>
      </c>
      <c r="I4" s="97" t="s">
        <v>1369</v>
      </c>
      <c r="J4" s="47">
        <v>225000</v>
      </c>
      <c r="K4" s="47">
        <f aca="true" t="shared" si="1" ref="K4:K67">L4+M4</f>
        <v>18140454</v>
      </c>
      <c r="L4" s="47">
        <v>0</v>
      </c>
      <c r="M4" s="47">
        <v>18140454</v>
      </c>
      <c r="O4" s="96" t="s">
        <v>266</v>
      </c>
      <c r="P4" s="97" t="s">
        <v>1369</v>
      </c>
      <c r="Q4" s="47">
        <v>138925</v>
      </c>
      <c r="R4" s="47">
        <f aca="true" t="shared" si="2" ref="R4:R67">S4+T4</f>
        <v>3031041</v>
      </c>
      <c r="S4" s="47">
        <v>27880</v>
      </c>
      <c r="T4" s="47">
        <v>3003161</v>
      </c>
      <c r="V4" s="96" t="s">
        <v>266</v>
      </c>
      <c r="W4" s="97" t="s">
        <v>1369</v>
      </c>
      <c r="X4" s="47">
        <v>2614935</v>
      </c>
      <c r="Y4" s="47">
        <f aca="true" t="shared" si="3" ref="Y4:Y67">Z4+AA4</f>
        <v>64170249</v>
      </c>
      <c r="Z4" s="47">
        <v>500</v>
      </c>
      <c r="AA4" s="47">
        <v>64169749</v>
      </c>
    </row>
    <row r="5" spans="1:27" ht="15">
      <c r="A5" s="96" t="s">
        <v>269</v>
      </c>
      <c r="B5" s="97" t="s">
        <v>1130</v>
      </c>
      <c r="C5" s="47">
        <v>332000</v>
      </c>
      <c r="D5" s="47">
        <f t="shared" si="0"/>
        <v>420194</v>
      </c>
      <c r="E5" s="47">
        <v>161750</v>
      </c>
      <c r="F5" s="47">
        <v>258444</v>
      </c>
      <c r="H5" s="96" t="s">
        <v>269</v>
      </c>
      <c r="I5" s="97" t="s">
        <v>1130</v>
      </c>
      <c r="J5" s="47">
        <v>16200</v>
      </c>
      <c r="K5" s="47">
        <f t="shared" si="1"/>
        <v>103210</v>
      </c>
      <c r="L5" s="47">
        <v>0</v>
      </c>
      <c r="M5" s="47">
        <v>103210</v>
      </c>
      <c r="O5" s="96" t="s">
        <v>269</v>
      </c>
      <c r="P5" s="97" t="s">
        <v>1130</v>
      </c>
      <c r="Q5" s="47">
        <v>5275365</v>
      </c>
      <c r="R5" s="47">
        <f t="shared" si="2"/>
        <v>3100578</v>
      </c>
      <c r="S5" s="47">
        <v>597248</v>
      </c>
      <c r="T5" s="47">
        <v>2503330</v>
      </c>
      <c r="V5" s="96" t="s">
        <v>269</v>
      </c>
      <c r="W5" s="97" t="s">
        <v>1130</v>
      </c>
      <c r="X5" s="47">
        <v>80950</v>
      </c>
      <c r="Y5" s="47">
        <f t="shared" si="3"/>
        <v>1571855</v>
      </c>
      <c r="Z5" s="47">
        <v>63800</v>
      </c>
      <c r="AA5" s="47">
        <v>1508055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19550</v>
      </c>
      <c r="E6" s="47">
        <v>12500</v>
      </c>
      <c r="F6" s="47">
        <v>7050</v>
      </c>
      <c r="H6" s="96" t="s">
        <v>272</v>
      </c>
      <c r="I6" s="97" t="s">
        <v>1131</v>
      </c>
      <c r="J6" s="47">
        <v>1010579</v>
      </c>
      <c r="K6" s="47">
        <f t="shared" si="1"/>
        <v>0</v>
      </c>
      <c r="L6" s="47">
        <v>0</v>
      </c>
      <c r="M6" s="47">
        <v>0</v>
      </c>
      <c r="O6" s="96" t="s">
        <v>272</v>
      </c>
      <c r="P6" s="97" t="s">
        <v>1131</v>
      </c>
      <c r="Q6" s="47">
        <v>495000</v>
      </c>
      <c r="R6" s="47">
        <f t="shared" si="2"/>
        <v>151077</v>
      </c>
      <c r="S6" s="47">
        <v>12500</v>
      </c>
      <c r="T6" s="47">
        <v>138577</v>
      </c>
      <c r="V6" s="96" t="s">
        <v>272</v>
      </c>
      <c r="W6" s="97" t="s">
        <v>1131</v>
      </c>
      <c r="X6" s="47">
        <v>1310579</v>
      </c>
      <c r="Y6" s="47">
        <f t="shared" si="3"/>
        <v>46233</v>
      </c>
      <c r="Z6" s="47">
        <v>0</v>
      </c>
      <c r="AA6" s="47">
        <v>46233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28738</v>
      </c>
      <c r="E7" s="47">
        <v>1500</v>
      </c>
      <c r="F7" s="47">
        <v>27238</v>
      </c>
      <c r="H7" s="96" t="s">
        <v>275</v>
      </c>
      <c r="I7" s="97" t="s">
        <v>1132</v>
      </c>
      <c r="J7" s="47">
        <v>5000</v>
      </c>
      <c r="K7" s="47">
        <f t="shared" si="1"/>
        <v>63093</v>
      </c>
      <c r="L7" s="47">
        <v>0</v>
      </c>
      <c r="M7" s="47">
        <v>63093</v>
      </c>
      <c r="O7" s="96" t="s">
        <v>275</v>
      </c>
      <c r="P7" s="97" t="s">
        <v>1132</v>
      </c>
      <c r="Q7" s="47">
        <v>201675</v>
      </c>
      <c r="R7" s="47">
        <f t="shared" si="2"/>
        <v>351269</v>
      </c>
      <c r="S7" s="47">
        <v>83701</v>
      </c>
      <c r="T7" s="47">
        <v>267568</v>
      </c>
      <c r="V7" s="96" t="s">
        <v>275</v>
      </c>
      <c r="W7" s="97" t="s">
        <v>1132</v>
      </c>
      <c r="X7" s="47">
        <v>67339</v>
      </c>
      <c r="Y7" s="47">
        <f t="shared" si="3"/>
        <v>379620</v>
      </c>
      <c r="Z7" s="47">
        <v>102600</v>
      </c>
      <c r="AA7" s="47">
        <v>277020</v>
      </c>
    </row>
    <row r="8" spans="1:27" ht="15">
      <c r="A8" s="96" t="s">
        <v>278</v>
      </c>
      <c r="B8" s="97" t="s">
        <v>1615</v>
      </c>
      <c r="C8" s="47">
        <v>0</v>
      </c>
      <c r="D8" s="47">
        <f t="shared" si="0"/>
        <v>17000</v>
      </c>
      <c r="E8" s="47">
        <v>17000</v>
      </c>
      <c r="F8" s="47">
        <v>0</v>
      </c>
      <c r="H8" s="96" t="s">
        <v>281</v>
      </c>
      <c r="I8" s="97" t="s">
        <v>1133</v>
      </c>
      <c r="J8" s="47">
        <v>0</v>
      </c>
      <c r="K8" s="47">
        <f t="shared" si="1"/>
        <v>10000</v>
      </c>
      <c r="L8" s="47">
        <v>0</v>
      </c>
      <c r="M8" s="47">
        <v>10000</v>
      </c>
      <c r="O8" s="96" t="s">
        <v>278</v>
      </c>
      <c r="P8" s="9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96" t="s">
        <v>278</v>
      </c>
      <c r="W8" s="97" t="s">
        <v>1615</v>
      </c>
      <c r="X8" s="47">
        <v>31801</v>
      </c>
      <c r="Y8" s="47">
        <f t="shared" si="3"/>
        <v>800</v>
      </c>
      <c r="Z8" s="47">
        <v>0</v>
      </c>
      <c r="AA8" s="47">
        <v>800</v>
      </c>
    </row>
    <row r="9" spans="1:27" ht="15">
      <c r="A9" s="96" t="s">
        <v>281</v>
      </c>
      <c r="B9" s="97" t="s">
        <v>1133</v>
      </c>
      <c r="C9" s="47">
        <v>0</v>
      </c>
      <c r="D9" s="47">
        <f t="shared" si="0"/>
        <v>39750</v>
      </c>
      <c r="E9" s="47">
        <v>0</v>
      </c>
      <c r="F9" s="47">
        <v>39750</v>
      </c>
      <c r="H9" s="96" t="s">
        <v>284</v>
      </c>
      <c r="I9" s="97" t="s">
        <v>1134</v>
      </c>
      <c r="J9" s="47">
        <v>1</v>
      </c>
      <c r="K9" s="47">
        <f t="shared" si="1"/>
        <v>1024206</v>
      </c>
      <c r="L9" s="47">
        <v>14000</v>
      </c>
      <c r="M9" s="47">
        <v>1010206</v>
      </c>
      <c r="O9" s="96" t="s">
        <v>281</v>
      </c>
      <c r="P9" s="97" t="s">
        <v>1133</v>
      </c>
      <c r="Q9" s="47">
        <v>0</v>
      </c>
      <c r="R9" s="47">
        <f t="shared" si="2"/>
        <v>155585</v>
      </c>
      <c r="S9" s="47">
        <v>0</v>
      </c>
      <c r="T9" s="47">
        <v>155585</v>
      </c>
      <c r="V9" s="96" t="s">
        <v>281</v>
      </c>
      <c r="W9" s="97" t="s">
        <v>1133</v>
      </c>
      <c r="X9" s="47">
        <v>0</v>
      </c>
      <c r="Y9" s="47">
        <f t="shared" si="3"/>
        <v>589532</v>
      </c>
      <c r="Z9" s="47">
        <v>31000</v>
      </c>
      <c r="AA9" s="47">
        <v>558532</v>
      </c>
    </row>
    <row r="10" spans="1:27" ht="15">
      <c r="A10" s="96" t="s">
        <v>284</v>
      </c>
      <c r="B10" s="97" t="s">
        <v>1134</v>
      </c>
      <c r="C10" s="47">
        <v>865510</v>
      </c>
      <c r="D10" s="47">
        <f t="shared" si="0"/>
        <v>547181</v>
      </c>
      <c r="E10" s="47">
        <v>8600</v>
      </c>
      <c r="F10" s="47">
        <v>538581</v>
      </c>
      <c r="H10" s="96" t="s">
        <v>290</v>
      </c>
      <c r="I10" s="97" t="s">
        <v>1136</v>
      </c>
      <c r="J10" s="47">
        <v>0</v>
      </c>
      <c r="K10" s="47">
        <f t="shared" si="1"/>
        <v>45000</v>
      </c>
      <c r="L10" s="47">
        <v>45000</v>
      </c>
      <c r="M10" s="47">
        <v>0</v>
      </c>
      <c r="O10" s="96" t="s">
        <v>284</v>
      </c>
      <c r="P10" s="97" t="s">
        <v>1134</v>
      </c>
      <c r="Q10" s="47">
        <v>7241391</v>
      </c>
      <c r="R10" s="47">
        <f t="shared" si="2"/>
        <v>3196349</v>
      </c>
      <c r="S10" s="47">
        <v>351160</v>
      </c>
      <c r="T10" s="47">
        <v>2845189</v>
      </c>
      <c r="V10" s="96" t="s">
        <v>284</v>
      </c>
      <c r="W10" s="97" t="s">
        <v>1134</v>
      </c>
      <c r="X10" s="47">
        <v>3239456</v>
      </c>
      <c r="Y10" s="47">
        <f t="shared" si="3"/>
        <v>6211293</v>
      </c>
      <c r="Z10" s="47">
        <v>1073200</v>
      </c>
      <c r="AA10" s="47">
        <v>5138093</v>
      </c>
    </row>
    <row r="11" spans="1:27" ht="15">
      <c r="A11" s="96" t="s">
        <v>287</v>
      </c>
      <c r="B11" s="97" t="s">
        <v>1135</v>
      </c>
      <c r="C11" s="47">
        <v>139000</v>
      </c>
      <c r="D11" s="47">
        <f t="shared" si="0"/>
        <v>200</v>
      </c>
      <c r="E11" s="47">
        <v>0</v>
      </c>
      <c r="F11" s="47">
        <v>200</v>
      </c>
      <c r="H11" s="96" t="s">
        <v>293</v>
      </c>
      <c r="I11" s="97" t="s">
        <v>1137</v>
      </c>
      <c r="J11" s="47">
        <v>0</v>
      </c>
      <c r="K11" s="47">
        <f t="shared" si="1"/>
        <v>97103</v>
      </c>
      <c r="L11" s="47">
        <v>0</v>
      </c>
      <c r="M11" s="47">
        <v>97103</v>
      </c>
      <c r="O11" s="96" t="s">
        <v>287</v>
      </c>
      <c r="P11" s="97" t="s">
        <v>1135</v>
      </c>
      <c r="Q11" s="47">
        <v>144400</v>
      </c>
      <c r="R11" s="47">
        <f t="shared" si="2"/>
        <v>161445</v>
      </c>
      <c r="S11" s="47">
        <v>130000</v>
      </c>
      <c r="T11" s="47">
        <v>31445</v>
      </c>
      <c r="V11" s="96" t="s">
        <v>287</v>
      </c>
      <c r="W11" s="97" t="s">
        <v>1135</v>
      </c>
      <c r="X11" s="47">
        <v>15000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290</v>
      </c>
      <c r="B12" s="97" t="s">
        <v>1136</v>
      </c>
      <c r="C12" s="47">
        <v>0</v>
      </c>
      <c r="D12" s="47">
        <f t="shared" si="0"/>
        <v>34345</v>
      </c>
      <c r="E12" s="47">
        <v>4700</v>
      </c>
      <c r="F12" s="47">
        <v>29645</v>
      </c>
      <c r="H12" s="96" t="s">
        <v>296</v>
      </c>
      <c r="I12" s="97" t="s">
        <v>1138</v>
      </c>
      <c r="J12" s="47">
        <v>37600</v>
      </c>
      <c r="K12" s="47">
        <f t="shared" si="1"/>
        <v>9249137</v>
      </c>
      <c r="L12" s="47">
        <v>3965000</v>
      </c>
      <c r="M12" s="47">
        <v>5284137</v>
      </c>
      <c r="O12" s="96" t="s">
        <v>290</v>
      </c>
      <c r="P12" s="97" t="s">
        <v>1136</v>
      </c>
      <c r="Q12" s="47">
        <v>320100</v>
      </c>
      <c r="R12" s="47">
        <f t="shared" si="2"/>
        <v>220301</v>
      </c>
      <c r="S12" s="47">
        <v>54975</v>
      </c>
      <c r="T12" s="47">
        <v>165326</v>
      </c>
      <c r="V12" s="96" t="s">
        <v>290</v>
      </c>
      <c r="W12" s="97" t="s">
        <v>1136</v>
      </c>
      <c r="X12" s="47">
        <v>0</v>
      </c>
      <c r="Y12" s="47">
        <f t="shared" si="3"/>
        <v>106240</v>
      </c>
      <c r="Z12" s="47">
        <v>48800</v>
      </c>
      <c r="AA12" s="47">
        <v>57440</v>
      </c>
    </row>
    <row r="13" spans="1:27" ht="15">
      <c r="A13" s="96" t="s">
        <v>293</v>
      </c>
      <c r="B13" s="97" t="s">
        <v>1137</v>
      </c>
      <c r="C13" s="47">
        <v>156600</v>
      </c>
      <c r="D13" s="47">
        <f t="shared" si="0"/>
        <v>343501</v>
      </c>
      <c r="E13" s="47">
        <v>28555</v>
      </c>
      <c r="F13" s="47">
        <v>314946</v>
      </c>
      <c r="H13" s="96" t="s">
        <v>299</v>
      </c>
      <c r="I13" s="97" t="s">
        <v>1139</v>
      </c>
      <c r="J13" s="47">
        <v>2600</v>
      </c>
      <c r="K13" s="47">
        <f t="shared" si="1"/>
        <v>96300</v>
      </c>
      <c r="L13" s="47">
        <v>0</v>
      </c>
      <c r="M13" s="47">
        <v>96300</v>
      </c>
      <c r="O13" s="96" t="s">
        <v>293</v>
      </c>
      <c r="P13" s="97" t="s">
        <v>1137</v>
      </c>
      <c r="Q13" s="47">
        <v>1976800</v>
      </c>
      <c r="R13" s="47">
        <f t="shared" si="2"/>
        <v>2535401</v>
      </c>
      <c r="S13" s="47">
        <v>423590</v>
      </c>
      <c r="T13" s="47">
        <v>2111811</v>
      </c>
      <c r="V13" s="96" t="s">
        <v>293</v>
      </c>
      <c r="W13" s="97" t="s">
        <v>1137</v>
      </c>
      <c r="X13" s="47">
        <v>4500</v>
      </c>
      <c r="Y13" s="47">
        <f t="shared" si="3"/>
        <v>1191327</v>
      </c>
      <c r="Z13" s="47">
        <v>122200</v>
      </c>
      <c r="AA13" s="47">
        <v>1069127</v>
      </c>
    </row>
    <row r="14" spans="1:27" ht="15">
      <c r="A14" s="96" t="s">
        <v>296</v>
      </c>
      <c r="B14" s="97" t="s">
        <v>1138</v>
      </c>
      <c r="C14" s="47">
        <v>186150</v>
      </c>
      <c r="D14" s="47">
        <f t="shared" si="0"/>
        <v>226565</v>
      </c>
      <c r="E14" s="47">
        <v>46700</v>
      </c>
      <c r="F14" s="47">
        <v>179865</v>
      </c>
      <c r="H14" s="96" t="s">
        <v>302</v>
      </c>
      <c r="I14" s="97" t="s">
        <v>1140</v>
      </c>
      <c r="J14" s="47">
        <v>0</v>
      </c>
      <c r="K14" s="47">
        <f t="shared" si="1"/>
        <v>294181</v>
      </c>
      <c r="L14" s="47">
        <v>0</v>
      </c>
      <c r="M14" s="47">
        <v>294181</v>
      </c>
      <c r="O14" s="96" t="s">
        <v>296</v>
      </c>
      <c r="P14" s="97" t="s">
        <v>1138</v>
      </c>
      <c r="Q14" s="47">
        <v>3000359</v>
      </c>
      <c r="R14" s="47">
        <f t="shared" si="2"/>
        <v>1709576</v>
      </c>
      <c r="S14" s="47">
        <v>158360</v>
      </c>
      <c r="T14" s="47">
        <v>1551216</v>
      </c>
      <c r="V14" s="96" t="s">
        <v>296</v>
      </c>
      <c r="W14" s="97" t="s">
        <v>1138</v>
      </c>
      <c r="X14" s="47">
        <v>372400</v>
      </c>
      <c r="Y14" s="47">
        <f t="shared" si="3"/>
        <v>11462251</v>
      </c>
      <c r="Z14" s="47">
        <v>3997250</v>
      </c>
      <c r="AA14" s="47">
        <v>7465001</v>
      </c>
    </row>
    <row r="15" spans="1:27" ht="15">
      <c r="A15" s="96" t="s">
        <v>299</v>
      </c>
      <c r="B15" s="97" t="s">
        <v>1139</v>
      </c>
      <c r="C15" s="47">
        <v>219000</v>
      </c>
      <c r="D15" s="47">
        <f t="shared" si="0"/>
        <v>349938</v>
      </c>
      <c r="E15" s="47">
        <v>77205</v>
      </c>
      <c r="F15" s="47">
        <v>272733</v>
      </c>
      <c r="H15" s="96" t="s">
        <v>305</v>
      </c>
      <c r="I15" s="97" t="s">
        <v>1616</v>
      </c>
      <c r="J15" s="47">
        <v>0</v>
      </c>
      <c r="K15" s="47">
        <f t="shared" si="1"/>
        <v>4500</v>
      </c>
      <c r="L15" s="47">
        <v>0</v>
      </c>
      <c r="M15" s="47">
        <v>4500</v>
      </c>
      <c r="O15" s="96" t="s">
        <v>299</v>
      </c>
      <c r="P15" s="97" t="s">
        <v>1139</v>
      </c>
      <c r="Q15" s="47">
        <v>894124</v>
      </c>
      <c r="R15" s="47">
        <f t="shared" si="2"/>
        <v>1330405</v>
      </c>
      <c r="S15" s="47">
        <v>455130</v>
      </c>
      <c r="T15" s="47">
        <v>875275</v>
      </c>
      <c r="V15" s="96" t="s">
        <v>299</v>
      </c>
      <c r="W15" s="97" t="s">
        <v>1139</v>
      </c>
      <c r="X15" s="47">
        <v>220493</v>
      </c>
      <c r="Y15" s="47">
        <f t="shared" si="3"/>
        <v>2347276</v>
      </c>
      <c r="Z15" s="47">
        <v>10200</v>
      </c>
      <c r="AA15" s="47">
        <v>2337076</v>
      </c>
    </row>
    <row r="16" spans="1:27" ht="15">
      <c r="A16" s="96" t="s">
        <v>302</v>
      </c>
      <c r="B16" s="97" t="s">
        <v>1140</v>
      </c>
      <c r="C16" s="47">
        <v>1500</v>
      </c>
      <c r="D16" s="47">
        <f t="shared" si="0"/>
        <v>194438</v>
      </c>
      <c r="E16" s="47">
        <v>1000</v>
      </c>
      <c r="F16" s="47">
        <v>193438</v>
      </c>
      <c r="H16" s="96" t="s">
        <v>308</v>
      </c>
      <c r="I16" s="97" t="s">
        <v>1141</v>
      </c>
      <c r="J16" s="47">
        <v>0</v>
      </c>
      <c r="K16" s="47">
        <f t="shared" si="1"/>
        <v>188006</v>
      </c>
      <c r="L16" s="47">
        <v>0</v>
      </c>
      <c r="M16" s="47">
        <v>188006</v>
      </c>
      <c r="O16" s="96" t="s">
        <v>302</v>
      </c>
      <c r="P16" s="97" t="s">
        <v>1140</v>
      </c>
      <c r="Q16" s="47">
        <v>1052000</v>
      </c>
      <c r="R16" s="47">
        <f t="shared" si="2"/>
        <v>955374</v>
      </c>
      <c r="S16" s="47">
        <v>74260</v>
      </c>
      <c r="T16" s="47">
        <v>881114</v>
      </c>
      <c r="V16" s="96" t="s">
        <v>302</v>
      </c>
      <c r="W16" s="97" t="s">
        <v>1140</v>
      </c>
      <c r="X16" s="47">
        <v>0</v>
      </c>
      <c r="Y16" s="47">
        <f t="shared" si="3"/>
        <v>916187</v>
      </c>
      <c r="Z16" s="47">
        <v>0</v>
      </c>
      <c r="AA16" s="47">
        <v>916187</v>
      </c>
    </row>
    <row r="17" spans="1:27" ht="15">
      <c r="A17" s="96" t="s">
        <v>305</v>
      </c>
      <c r="B17" s="97" t="s">
        <v>1616</v>
      </c>
      <c r="C17" s="47">
        <v>50620</v>
      </c>
      <c r="D17" s="47">
        <f t="shared" si="0"/>
        <v>48525</v>
      </c>
      <c r="E17" s="47">
        <v>0</v>
      </c>
      <c r="F17" s="47">
        <v>48525</v>
      </c>
      <c r="H17" s="96" t="s">
        <v>311</v>
      </c>
      <c r="I17" s="97" t="s">
        <v>1142</v>
      </c>
      <c r="J17" s="47">
        <v>492000</v>
      </c>
      <c r="K17" s="47">
        <f t="shared" si="1"/>
        <v>33000</v>
      </c>
      <c r="L17" s="47">
        <v>0</v>
      </c>
      <c r="M17" s="47">
        <v>33000</v>
      </c>
      <c r="O17" s="96" t="s">
        <v>305</v>
      </c>
      <c r="P17" s="97" t="s">
        <v>1616</v>
      </c>
      <c r="Q17" s="47">
        <v>4158495</v>
      </c>
      <c r="R17" s="47">
        <f t="shared" si="2"/>
        <v>1218165</v>
      </c>
      <c r="S17" s="47">
        <v>227855</v>
      </c>
      <c r="T17" s="47">
        <v>990310</v>
      </c>
      <c r="V17" s="96" t="s">
        <v>305</v>
      </c>
      <c r="W17" s="9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308</v>
      </c>
      <c r="B18" s="97" t="s">
        <v>1141</v>
      </c>
      <c r="C18" s="47">
        <v>875144</v>
      </c>
      <c r="D18" s="47">
        <f t="shared" si="0"/>
        <v>315184</v>
      </c>
      <c r="E18" s="47">
        <v>1000</v>
      </c>
      <c r="F18" s="47">
        <v>314184</v>
      </c>
      <c r="H18" s="96" t="s">
        <v>314</v>
      </c>
      <c r="I18" s="97" t="s">
        <v>1143</v>
      </c>
      <c r="J18" s="47">
        <v>0</v>
      </c>
      <c r="K18" s="47">
        <f t="shared" si="1"/>
        <v>179200</v>
      </c>
      <c r="L18" s="47">
        <v>0</v>
      </c>
      <c r="M18" s="47">
        <v>179200</v>
      </c>
      <c r="O18" s="96" t="s">
        <v>308</v>
      </c>
      <c r="P18" s="97" t="s">
        <v>1141</v>
      </c>
      <c r="Q18" s="47">
        <v>8542769</v>
      </c>
      <c r="R18" s="47">
        <f t="shared" si="2"/>
        <v>4023636</v>
      </c>
      <c r="S18" s="47">
        <v>643650</v>
      </c>
      <c r="T18" s="47">
        <v>3379986</v>
      </c>
      <c r="V18" s="96" t="s">
        <v>308</v>
      </c>
      <c r="W18" s="97" t="s">
        <v>1141</v>
      </c>
      <c r="X18" s="47">
        <v>0</v>
      </c>
      <c r="Y18" s="47">
        <f t="shared" si="3"/>
        <v>2346022</v>
      </c>
      <c r="Z18" s="47">
        <v>23500</v>
      </c>
      <c r="AA18" s="47">
        <v>2322522</v>
      </c>
    </row>
    <row r="19" spans="1:27" ht="15">
      <c r="A19" s="96" t="s">
        <v>311</v>
      </c>
      <c r="B19" s="97" t="s">
        <v>1142</v>
      </c>
      <c r="C19" s="47">
        <v>0</v>
      </c>
      <c r="D19" s="47">
        <f t="shared" si="0"/>
        <v>71589</v>
      </c>
      <c r="E19" s="47">
        <v>2000</v>
      </c>
      <c r="F19" s="47">
        <v>69589</v>
      </c>
      <c r="H19" s="96" t="s">
        <v>317</v>
      </c>
      <c r="I19" s="97" t="s">
        <v>1144</v>
      </c>
      <c r="J19" s="47">
        <v>8100</v>
      </c>
      <c r="K19" s="47">
        <f t="shared" si="1"/>
        <v>609404</v>
      </c>
      <c r="L19" s="47">
        <v>0</v>
      </c>
      <c r="M19" s="47">
        <v>609404</v>
      </c>
      <c r="O19" s="96" t="s">
        <v>311</v>
      </c>
      <c r="P19" s="97" t="s">
        <v>1142</v>
      </c>
      <c r="Q19" s="47">
        <v>18706</v>
      </c>
      <c r="R19" s="47">
        <f t="shared" si="2"/>
        <v>542518</v>
      </c>
      <c r="S19" s="47">
        <v>108500</v>
      </c>
      <c r="T19" s="47">
        <v>434018</v>
      </c>
      <c r="V19" s="96" t="s">
        <v>311</v>
      </c>
      <c r="W19" s="97" t="s">
        <v>1142</v>
      </c>
      <c r="X19" s="47">
        <v>604745</v>
      </c>
      <c r="Y19" s="47">
        <f t="shared" si="3"/>
        <v>1731736</v>
      </c>
      <c r="Z19" s="47">
        <v>570</v>
      </c>
      <c r="AA19" s="47">
        <v>1731166</v>
      </c>
    </row>
    <row r="20" spans="1:27" ht="15">
      <c r="A20" s="96" t="s">
        <v>314</v>
      </c>
      <c r="B20" s="97" t="s">
        <v>1143</v>
      </c>
      <c r="C20" s="47">
        <v>0</v>
      </c>
      <c r="D20" s="47">
        <f t="shared" si="0"/>
        <v>142513</v>
      </c>
      <c r="E20" s="47">
        <v>0</v>
      </c>
      <c r="F20" s="47">
        <v>142513</v>
      </c>
      <c r="H20" s="96" t="s">
        <v>323</v>
      </c>
      <c r="I20" s="97" t="s">
        <v>1145</v>
      </c>
      <c r="J20" s="47">
        <v>5500</v>
      </c>
      <c r="K20" s="47">
        <f t="shared" si="1"/>
        <v>293735</v>
      </c>
      <c r="L20" s="47">
        <v>0</v>
      </c>
      <c r="M20" s="47">
        <v>293735</v>
      </c>
      <c r="O20" s="96" t="s">
        <v>314</v>
      </c>
      <c r="P20" s="97" t="s">
        <v>1143</v>
      </c>
      <c r="Q20" s="47">
        <v>528200</v>
      </c>
      <c r="R20" s="47">
        <f t="shared" si="2"/>
        <v>724660</v>
      </c>
      <c r="S20" s="47">
        <v>79300</v>
      </c>
      <c r="T20" s="47">
        <v>645360</v>
      </c>
      <c r="V20" s="96" t="s">
        <v>314</v>
      </c>
      <c r="W20" s="97" t="s">
        <v>1143</v>
      </c>
      <c r="X20" s="47">
        <v>0</v>
      </c>
      <c r="Y20" s="47">
        <f t="shared" si="3"/>
        <v>420904</v>
      </c>
      <c r="Z20" s="47">
        <v>0</v>
      </c>
      <c r="AA20" s="47">
        <v>420904</v>
      </c>
    </row>
    <row r="21" spans="1:27" ht="15">
      <c r="A21" s="96" t="s">
        <v>317</v>
      </c>
      <c r="B21" s="97" t="s">
        <v>1144</v>
      </c>
      <c r="C21" s="47">
        <v>0</v>
      </c>
      <c r="D21" s="47">
        <f t="shared" si="0"/>
        <v>62050</v>
      </c>
      <c r="E21" s="47">
        <v>350</v>
      </c>
      <c r="F21" s="47">
        <v>61700</v>
      </c>
      <c r="H21" s="96" t="s">
        <v>326</v>
      </c>
      <c r="I21" s="97" t="s">
        <v>1146</v>
      </c>
      <c r="J21" s="47">
        <v>0</v>
      </c>
      <c r="K21" s="47">
        <f t="shared" si="1"/>
        <v>4000</v>
      </c>
      <c r="L21" s="47">
        <v>0</v>
      </c>
      <c r="M21" s="47">
        <v>4000</v>
      </c>
      <c r="O21" s="96" t="s">
        <v>317</v>
      </c>
      <c r="P21" s="97" t="s">
        <v>1144</v>
      </c>
      <c r="Q21" s="47">
        <v>279655</v>
      </c>
      <c r="R21" s="47">
        <f t="shared" si="2"/>
        <v>642404</v>
      </c>
      <c r="S21" s="47">
        <v>30851</v>
      </c>
      <c r="T21" s="47">
        <v>611553</v>
      </c>
      <c r="V21" s="96" t="s">
        <v>317</v>
      </c>
      <c r="W21" s="97" t="s">
        <v>1144</v>
      </c>
      <c r="X21" s="47">
        <v>698549</v>
      </c>
      <c r="Y21" s="47">
        <f t="shared" si="3"/>
        <v>2210728</v>
      </c>
      <c r="Z21" s="47">
        <v>0</v>
      </c>
      <c r="AA21" s="47">
        <v>2210728</v>
      </c>
    </row>
    <row r="22" spans="1:27" ht="15">
      <c r="A22" s="96" t="s">
        <v>320</v>
      </c>
      <c r="B22" s="97" t="s">
        <v>2264</v>
      </c>
      <c r="C22" s="47">
        <v>0</v>
      </c>
      <c r="D22" s="47">
        <f t="shared" si="0"/>
        <v>103300</v>
      </c>
      <c r="E22" s="47">
        <v>0</v>
      </c>
      <c r="F22" s="47">
        <v>103300</v>
      </c>
      <c r="H22" s="96" t="s">
        <v>329</v>
      </c>
      <c r="I22" s="97" t="s">
        <v>1147</v>
      </c>
      <c r="J22" s="47">
        <v>30000</v>
      </c>
      <c r="K22" s="47">
        <f t="shared" si="1"/>
        <v>12000</v>
      </c>
      <c r="L22" s="47">
        <v>0</v>
      </c>
      <c r="M22" s="47">
        <v>12000</v>
      </c>
      <c r="O22" s="96" t="s">
        <v>320</v>
      </c>
      <c r="P22" s="9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96" t="s">
        <v>323</v>
      </c>
      <c r="W22" s="97" t="s">
        <v>1145</v>
      </c>
      <c r="X22" s="47">
        <v>19850</v>
      </c>
      <c r="Y22" s="47">
        <f t="shared" si="3"/>
        <v>2628602</v>
      </c>
      <c r="Z22" s="47">
        <v>15250</v>
      </c>
      <c r="AA22" s="47">
        <v>2613352</v>
      </c>
    </row>
    <row r="23" spans="1:27" ht="15">
      <c r="A23" s="96" t="s">
        <v>323</v>
      </c>
      <c r="B23" s="97" t="s">
        <v>1145</v>
      </c>
      <c r="C23" s="47">
        <v>0</v>
      </c>
      <c r="D23" s="47">
        <f t="shared" si="0"/>
        <v>178576</v>
      </c>
      <c r="E23" s="47">
        <v>80550</v>
      </c>
      <c r="F23" s="47">
        <v>98026</v>
      </c>
      <c r="H23" s="96" t="s">
        <v>333</v>
      </c>
      <c r="I23" s="97" t="s">
        <v>2255</v>
      </c>
      <c r="J23" s="47">
        <v>0</v>
      </c>
      <c r="K23" s="47">
        <f t="shared" si="1"/>
        <v>753380</v>
      </c>
      <c r="L23" s="47">
        <v>0</v>
      </c>
      <c r="M23" s="47">
        <v>753380</v>
      </c>
      <c r="O23" s="96" t="s">
        <v>323</v>
      </c>
      <c r="P23" s="97" t="s">
        <v>1145</v>
      </c>
      <c r="Q23" s="47">
        <v>1800766</v>
      </c>
      <c r="R23" s="47">
        <f t="shared" si="2"/>
        <v>937929</v>
      </c>
      <c r="S23" s="47">
        <v>301734</v>
      </c>
      <c r="T23" s="47">
        <v>636195</v>
      </c>
      <c r="V23" s="96" t="s">
        <v>326</v>
      </c>
      <c r="W23" s="9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326</v>
      </c>
      <c r="B24" s="97" t="s">
        <v>1146</v>
      </c>
      <c r="C24" s="47">
        <v>0</v>
      </c>
      <c r="D24" s="47">
        <f t="shared" si="0"/>
        <v>257599</v>
      </c>
      <c r="E24" s="47">
        <v>0</v>
      </c>
      <c r="F24" s="47">
        <v>257599</v>
      </c>
      <c r="H24" s="96" t="s">
        <v>336</v>
      </c>
      <c r="I24" s="97" t="s">
        <v>1148</v>
      </c>
      <c r="J24" s="47">
        <v>0</v>
      </c>
      <c r="K24" s="47">
        <f t="shared" si="1"/>
        <v>94952</v>
      </c>
      <c r="L24" s="47">
        <v>0</v>
      </c>
      <c r="M24" s="47">
        <v>94952</v>
      </c>
      <c r="O24" s="96" t="s">
        <v>326</v>
      </c>
      <c r="P24" s="97" t="s">
        <v>1146</v>
      </c>
      <c r="Q24" s="47">
        <v>416940</v>
      </c>
      <c r="R24" s="47">
        <f t="shared" si="2"/>
        <v>3498605</v>
      </c>
      <c r="S24" s="47">
        <v>80100</v>
      </c>
      <c r="T24" s="47">
        <v>3418505</v>
      </c>
      <c r="V24" s="96" t="s">
        <v>329</v>
      </c>
      <c r="W24" s="9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329</v>
      </c>
      <c r="B25" s="97" t="s">
        <v>1147</v>
      </c>
      <c r="C25" s="47">
        <v>0</v>
      </c>
      <c r="D25" s="47">
        <f t="shared" si="0"/>
        <v>9216</v>
      </c>
      <c r="E25" s="47">
        <v>0</v>
      </c>
      <c r="F25" s="47">
        <v>9216</v>
      </c>
      <c r="H25" s="96" t="s">
        <v>339</v>
      </c>
      <c r="I25" s="97" t="s">
        <v>1149</v>
      </c>
      <c r="J25" s="47">
        <v>15796</v>
      </c>
      <c r="K25" s="47">
        <f t="shared" si="1"/>
        <v>1325350</v>
      </c>
      <c r="L25" s="47">
        <v>271500</v>
      </c>
      <c r="M25" s="47">
        <v>1053850</v>
      </c>
      <c r="O25" s="96" t="s">
        <v>329</v>
      </c>
      <c r="P25" s="97" t="s">
        <v>1147</v>
      </c>
      <c r="Q25" s="47">
        <v>0</v>
      </c>
      <c r="R25" s="47">
        <f t="shared" si="2"/>
        <v>361382</v>
      </c>
      <c r="S25" s="47">
        <v>232450</v>
      </c>
      <c r="T25" s="47">
        <v>128932</v>
      </c>
      <c r="V25" s="96" t="s">
        <v>333</v>
      </c>
      <c r="W25" s="97" t="s">
        <v>2255</v>
      </c>
      <c r="X25" s="47">
        <v>0</v>
      </c>
      <c r="Y25" s="47">
        <f t="shared" si="3"/>
        <v>2323423</v>
      </c>
      <c r="Z25" s="47">
        <v>0</v>
      </c>
      <c r="AA25" s="47">
        <v>2323423</v>
      </c>
    </row>
    <row r="26" spans="1:27" ht="15">
      <c r="A26" s="96" t="s">
        <v>333</v>
      </c>
      <c r="B26" s="97" t="s">
        <v>2255</v>
      </c>
      <c r="C26" s="47">
        <v>860000</v>
      </c>
      <c r="D26" s="47">
        <f t="shared" si="0"/>
        <v>468368</v>
      </c>
      <c r="E26" s="47">
        <v>182550</v>
      </c>
      <c r="F26" s="47">
        <v>285818</v>
      </c>
      <c r="H26" s="96" t="s">
        <v>342</v>
      </c>
      <c r="I26" s="97" t="s">
        <v>1150</v>
      </c>
      <c r="J26" s="47">
        <v>0</v>
      </c>
      <c r="K26" s="47">
        <f t="shared" si="1"/>
        <v>9796</v>
      </c>
      <c r="L26" s="47">
        <v>0</v>
      </c>
      <c r="M26" s="47">
        <v>9796</v>
      </c>
      <c r="O26" s="96" t="s">
        <v>333</v>
      </c>
      <c r="P26" s="97" t="s">
        <v>2255</v>
      </c>
      <c r="Q26" s="47">
        <v>1084902</v>
      </c>
      <c r="R26" s="47">
        <f t="shared" si="2"/>
        <v>2555425</v>
      </c>
      <c r="S26" s="47">
        <v>900650</v>
      </c>
      <c r="T26" s="47">
        <v>1654775</v>
      </c>
      <c r="V26" s="96" t="s">
        <v>336</v>
      </c>
      <c r="W26" s="97" t="s">
        <v>1148</v>
      </c>
      <c r="X26" s="47">
        <v>54400</v>
      </c>
      <c r="Y26" s="47">
        <f t="shared" si="3"/>
        <v>812064</v>
      </c>
      <c r="Z26" s="47">
        <v>0</v>
      </c>
      <c r="AA26" s="47">
        <v>812064</v>
      </c>
    </row>
    <row r="27" spans="1:27" ht="15">
      <c r="A27" s="96" t="s">
        <v>336</v>
      </c>
      <c r="B27" s="97" t="s">
        <v>1148</v>
      </c>
      <c r="C27" s="47">
        <v>15300</v>
      </c>
      <c r="D27" s="47">
        <f t="shared" si="0"/>
        <v>82550</v>
      </c>
      <c r="E27" s="47">
        <v>3250</v>
      </c>
      <c r="F27" s="47">
        <v>79300</v>
      </c>
      <c r="H27" s="96" t="s">
        <v>345</v>
      </c>
      <c r="I27" s="97" t="s">
        <v>1151</v>
      </c>
      <c r="J27" s="47">
        <v>0</v>
      </c>
      <c r="K27" s="47">
        <f t="shared" si="1"/>
        <v>517140</v>
      </c>
      <c r="L27" s="47">
        <v>0</v>
      </c>
      <c r="M27" s="47">
        <v>517140</v>
      </c>
      <c r="O27" s="96" t="s">
        <v>336</v>
      </c>
      <c r="P27" s="97" t="s">
        <v>1148</v>
      </c>
      <c r="Q27" s="47">
        <v>36000</v>
      </c>
      <c r="R27" s="47">
        <f t="shared" si="2"/>
        <v>285510</v>
      </c>
      <c r="S27" s="47">
        <v>12350</v>
      </c>
      <c r="T27" s="47">
        <v>273160</v>
      </c>
      <c r="V27" s="96" t="s">
        <v>339</v>
      </c>
      <c r="W27" s="97" t="s">
        <v>1149</v>
      </c>
      <c r="X27" s="47">
        <v>15796</v>
      </c>
      <c r="Y27" s="47">
        <f t="shared" si="3"/>
        <v>2147798</v>
      </c>
      <c r="Z27" s="47">
        <v>271500</v>
      </c>
      <c r="AA27" s="47">
        <v>1876298</v>
      </c>
    </row>
    <row r="28" spans="1:27" ht="15">
      <c r="A28" s="96" t="s">
        <v>339</v>
      </c>
      <c r="B28" s="97" t="s">
        <v>1149</v>
      </c>
      <c r="C28" s="47">
        <v>1000</v>
      </c>
      <c r="D28" s="47">
        <f t="shared" si="0"/>
        <v>366492</v>
      </c>
      <c r="E28" s="47">
        <v>500</v>
      </c>
      <c r="F28" s="47">
        <v>365992</v>
      </c>
      <c r="H28" s="96" t="s">
        <v>348</v>
      </c>
      <c r="I28" s="97" t="s">
        <v>1152</v>
      </c>
      <c r="J28" s="47">
        <v>0</v>
      </c>
      <c r="K28" s="47">
        <f t="shared" si="1"/>
        <v>80102</v>
      </c>
      <c r="L28" s="47">
        <v>0</v>
      </c>
      <c r="M28" s="47">
        <v>80102</v>
      </c>
      <c r="O28" s="96" t="s">
        <v>339</v>
      </c>
      <c r="P28" s="97" t="s">
        <v>1149</v>
      </c>
      <c r="Q28" s="47">
        <v>1401950</v>
      </c>
      <c r="R28" s="47">
        <f t="shared" si="2"/>
        <v>2642765</v>
      </c>
      <c r="S28" s="47">
        <v>412000</v>
      </c>
      <c r="T28" s="47">
        <v>2230765</v>
      </c>
      <c r="V28" s="96" t="s">
        <v>342</v>
      </c>
      <c r="W28" s="97" t="s">
        <v>1150</v>
      </c>
      <c r="X28" s="47">
        <v>0</v>
      </c>
      <c r="Y28" s="47">
        <f t="shared" si="3"/>
        <v>85581</v>
      </c>
      <c r="Z28" s="47">
        <v>0</v>
      </c>
      <c r="AA28" s="47">
        <v>85581</v>
      </c>
    </row>
    <row r="29" spans="1:27" ht="15">
      <c r="A29" s="96" t="s">
        <v>342</v>
      </c>
      <c r="B29" s="97" t="s">
        <v>1150</v>
      </c>
      <c r="C29" s="47">
        <v>0</v>
      </c>
      <c r="D29" s="47">
        <f t="shared" si="0"/>
        <v>118235</v>
      </c>
      <c r="E29" s="47">
        <v>16120</v>
      </c>
      <c r="F29" s="47">
        <v>102115</v>
      </c>
      <c r="H29" s="96" t="s">
        <v>351</v>
      </c>
      <c r="I29" s="97" t="s">
        <v>1153</v>
      </c>
      <c r="J29" s="47">
        <v>0</v>
      </c>
      <c r="K29" s="47">
        <f t="shared" si="1"/>
        <v>311370</v>
      </c>
      <c r="L29" s="47">
        <v>168750</v>
      </c>
      <c r="M29" s="47">
        <v>142620</v>
      </c>
      <c r="O29" s="96" t="s">
        <v>342</v>
      </c>
      <c r="P29" s="97" t="s">
        <v>1150</v>
      </c>
      <c r="Q29" s="47">
        <v>0</v>
      </c>
      <c r="R29" s="47">
        <f t="shared" si="2"/>
        <v>652562</v>
      </c>
      <c r="S29" s="47">
        <v>34620</v>
      </c>
      <c r="T29" s="47">
        <v>617942</v>
      </c>
      <c r="V29" s="96" t="s">
        <v>345</v>
      </c>
      <c r="W29" s="97" t="s">
        <v>1151</v>
      </c>
      <c r="X29" s="47">
        <v>0</v>
      </c>
      <c r="Y29" s="47">
        <f t="shared" si="3"/>
        <v>8034707</v>
      </c>
      <c r="Z29" s="47">
        <v>2000000</v>
      </c>
      <c r="AA29" s="47">
        <v>6034707</v>
      </c>
    </row>
    <row r="30" spans="1:27" ht="15">
      <c r="A30" s="96" t="s">
        <v>345</v>
      </c>
      <c r="B30" s="97" t="s">
        <v>1151</v>
      </c>
      <c r="C30" s="47">
        <v>0</v>
      </c>
      <c r="D30" s="47">
        <f t="shared" si="0"/>
        <v>63825</v>
      </c>
      <c r="E30" s="47">
        <v>0</v>
      </c>
      <c r="F30" s="47">
        <v>63825</v>
      </c>
      <c r="H30" s="96" t="s">
        <v>354</v>
      </c>
      <c r="I30" s="97" t="s">
        <v>1154</v>
      </c>
      <c r="J30" s="47">
        <v>0</v>
      </c>
      <c r="K30" s="47">
        <f t="shared" si="1"/>
        <v>331675</v>
      </c>
      <c r="L30" s="47">
        <v>0</v>
      </c>
      <c r="M30" s="47">
        <v>331675</v>
      </c>
      <c r="O30" s="96" t="s">
        <v>345</v>
      </c>
      <c r="P30" s="97" t="s">
        <v>1151</v>
      </c>
      <c r="Q30" s="47">
        <v>0</v>
      </c>
      <c r="R30" s="47">
        <f t="shared" si="2"/>
        <v>260290</v>
      </c>
      <c r="S30" s="47">
        <v>0</v>
      </c>
      <c r="T30" s="47">
        <v>260290</v>
      </c>
      <c r="V30" s="96" t="s">
        <v>348</v>
      </c>
      <c r="W30" s="97" t="s">
        <v>1152</v>
      </c>
      <c r="X30" s="47">
        <v>0</v>
      </c>
      <c r="Y30" s="47">
        <f t="shared" si="3"/>
        <v>331457</v>
      </c>
      <c r="Z30" s="47">
        <v>0</v>
      </c>
      <c r="AA30" s="47">
        <v>331457</v>
      </c>
    </row>
    <row r="31" spans="1:27" ht="15">
      <c r="A31" s="96" t="s">
        <v>348</v>
      </c>
      <c r="B31" s="97" t="s">
        <v>1152</v>
      </c>
      <c r="C31" s="47">
        <v>910000</v>
      </c>
      <c r="D31" s="47">
        <f t="shared" si="0"/>
        <v>483844</v>
      </c>
      <c r="E31" s="47">
        <v>0</v>
      </c>
      <c r="F31" s="47">
        <v>483844</v>
      </c>
      <c r="H31" s="96" t="s">
        <v>363</v>
      </c>
      <c r="I31" s="97" t="s">
        <v>2285</v>
      </c>
      <c r="J31" s="47">
        <v>0</v>
      </c>
      <c r="K31" s="47">
        <f t="shared" si="1"/>
        <v>169250</v>
      </c>
      <c r="L31" s="47">
        <v>0</v>
      </c>
      <c r="M31" s="47">
        <v>169250</v>
      </c>
      <c r="O31" s="96" t="s">
        <v>348</v>
      </c>
      <c r="P31" s="97" t="s">
        <v>1152</v>
      </c>
      <c r="Q31" s="47">
        <v>1739300</v>
      </c>
      <c r="R31" s="47">
        <f t="shared" si="2"/>
        <v>5345704</v>
      </c>
      <c r="S31" s="47">
        <v>2516000</v>
      </c>
      <c r="T31" s="47">
        <v>2829704</v>
      </c>
      <c r="V31" s="96" t="s">
        <v>351</v>
      </c>
      <c r="W31" s="97" t="s">
        <v>1153</v>
      </c>
      <c r="X31" s="47">
        <v>0</v>
      </c>
      <c r="Y31" s="47">
        <f t="shared" si="3"/>
        <v>3033046</v>
      </c>
      <c r="Z31" s="47">
        <v>2466750</v>
      </c>
      <c r="AA31" s="47">
        <v>566296</v>
      </c>
    </row>
    <row r="32" spans="1:27" ht="15">
      <c r="A32" s="96" t="s">
        <v>351</v>
      </c>
      <c r="B32" s="97" t="s">
        <v>1153</v>
      </c>
      <c r="C32" s="47">
        <v>0</v>
      </c>
      <c r="D32" s="47">
        <f t="shared" si="0"/>
        <v>543055</v>
      </c>
      <c r="E32" s="47">
        <v>357000</v>
      </c>
      <c r="F32" s="47">
        <v>186055</v>
      </c>
      <c r="H32" s="96" t="s">
        <v>366</v>
      </c>
      <c r="I32" s="97" t="s">
        <v>1370</v>
      </c>
      <c r="J32" s="47">
        <v>0</v>
      </c>
      <c r="K32" s="47">
        <f t="shared" si="1"/>
        <v>436550</v>
      </c>
      <c r="L32" s="47">
        <v>0</v>
      </c>
      <c r="M32" s="47">
        <v>436550</v>
      </c>
      <c r="O32" s="96" t="s">
        <v>351</v>
      </c>
      <c r="P32" s="97" t="s">
        <v>1153</v>
      </c>
      <c r="Q32" s="47">
        <v>2470095</v>
      </c>
      <c r="R32" s="47">
        <f t="shared" si="2"/>
        <v>1842927</v>
      </c>
      <c r="S32" s="47">
        <v>849300</v>
      </c>
      <c r="T32" s="47">
        <v>993627</v>
      </c>
      <c r="V32" s="96" t="s">
        <v>354</v>
      </c>
      <c r="W32" s="97" t="s">
        <v>1154</v>
      </c>
      <c r="X32" s="47">
        <v>46380</v>
      </c>
      <c r="Y32" s="47">
        <f t="shared" si="3"/>
        <v>481000</v>
      </c>
      <c r="Z32" s="47">
        <v>200</v>
      </c>
      <c r="AA32" s="47">
        <v>480800</v>
      </c>
    </row>
    <row r="33" spans="1:27" ht="15">
      <c r="A33" s="96" t="s">
        <v>354</v>
      </c>
      <c r="B33" s="97" t="s">
        <v>1154</v>
      </c>
      <c r="C33" s="47">
        <v>5000</v>
      </c>
      <c r="D33" s="47">
        <f t="shared" si="0"/>
        <v>440652</v>
      </c>
      <c r="E33" s="47">
        <v>248000</v>
      </c>
      <c r="F33" s="47">
        <v>192652</v>
      </c>
      <c r="H33" s="96" t="s">
        <v>369</v>
      </c>
      <c r="I33" s="97" t="s">
        <v>1156</v>
      </c>
      <c r="J33" s="47">
        <v>0</v>
      </c>
      <c r="K33" s="47">
        <f t="shared" si="1"/>
        <v>381000</v>
      </c>
      <c r="L33" s="47">
        <v>14000</v>
      </c>
      <c r="M33" s="47">
        <v>367000</v>
      </c>
      <c r="O33" s="96" t="s">
        <v>354</v>
      </c>
      <c r="P33" s="97" t="s">
        <v>1154</v>
      </c>
      <c r="Q33" s="47">
        <v>1435960</v>
      </c>
      <c r="R33" s="47">
        <f t="shared" si="2"/>
        <v>1618081</v>
      </c>
      <c r="S33" s="47">
        <v>561800</v>
      </c>
      <c r="T33" s="47">
        <v>1056281</v>
      </c>
      <c r="V33" s="96" t="s">
        <v>357</v>
      </c>
      <c r="W33" s="97" t="s">
        <v>1155</v>
      </c>
      <c r="X33" s="47">
        <v>31000</v>
      </c>
      <c r="Y33" s="47">
        <f t="shared" si="3"/>
        <v>813357</v>
      </c>
      <c r="Z33" s="47">
        <v>0</v>
      </c>
      <c r="AA33" s="47">
        <v>813357</v>
      </c>
    </row>
    <row r="34" spans="1:27" ht="15">
      <c r="A34" s="96" t="s">
        <v>357</v>
      </c>
      <c r="B34" s="97" t="s">
        <v>1155</v>
      </c>
      <c r="C34" s="47">
        <v>1500</v>
      </c>
      <c r="D34" s="47">
        <f t="shared" si="0"/>
        <v>185039</v>
      </c>
      <c r="E34" s="47">
        <v>0</v>
      </c>
      <c r="F34" s="47">
        <v>185039</v>
      </c>
      <c r="H34" s="96" t="s">
        <v>372</v>
      </c>
      <c r="I34" s="97" t="s">
        <v>1157</v>
      </c>
      <c r="J34" s="47">
        <v>0</v>
      </c>
      <c r="K34" s="47">
        <f t="shared" si="1"/>
        <v>135388</v>
      </c>
      <c r="L34" s="47">
        <v>0</v>
      </c>
      <c r="M34" s="47">
        <v>135388</v>
      </c>
      <c r="O34" s="96" t="s">
        <v>357</v>
      </c>
      <c r="P34" s="97" t="s">
        <v>1155</v>
      </c>
      <c r="Q34" s="47">
        <v>1328500</v>
      </c>
      <c r="R34" s="47">
        <f t="shared" si="2"/>
        <v>2170787</v>
      </c>
      <c r="S34" s="47">
        <v>1324250</v>
      </c>
      <c r="T34" s="47">
        <v>846537</v>
      </c>
      <c r="V34" s="96" t="s">
        <v>360</v>
      </c>
      <c r="W34" s="9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360</v>
      </c>
      <c r="B35" s="97" t="s">
        <v>2256</v>
      </c>
      <c r="C35" s="47">
        <v>0</v>
      </c>
      <c r="D35" s="47">
        <f t="shared" si="0"/>
        <v>440802</v>
      </c>
      <c r="E35" s="47">
        <v>49900</v>
      </c>
      <c r="F35" s="47">
        <v>390902</v>
      </c>
      <c r="H35" s="96" t="s">
        <v>375</v>
      </c>
      <c r="I35" s="97" t="s">
        <v>1158</v>
      </c>
      <c r="J35" s="47">
        <v>0</v>
      </c>
      <c r="K35" s="47">
        <f t="shared" si="1"/>
        <v>1352160</v>
      </c>
      <c r="L35" s="47">
        <v>0</v>
      </c>
      <c r="M35" s="47">
        <v>1352160</v>
      </c>
      <c r="O35" s="96" t="s">
        <v>360</v>
      </c>
      <c r="P35" s="97" t="s">
        <v>2256</v>
      </c>
      <c r="Q35" s="47">
        <v>0</v>
      </c>
      <c r="R35" s="47">
        <f t="shared" si="2"/>
        <v>1928532</v>
      </c>
      <c r="S35" s="47">
        <v>292750</v>
      </c>
      <c r="T35" s="47">
        <v>1635782</v>
      </c>
      <c r="V35" s="96" t="s">
        <v>363</v>
      </c>
      <c r="W35" s="97" t="s">
        <v>2285</v>
      </c>
      <c r="X35" s="47">
        <v>72000</v>
      </c>
      <c r="Y35" s="47">
        <f t="shared" si="3"/>
        <v>1247885</v>
      </c>
      <c r="Z35" s="47">
        <v>0</v>
      </c>
      <c r="AA35" s="47">
        <v>1247885</v>
      </c>
    </row>
    <row r="36" spans="1:27" ht="15">
      <c r="A36" s="96" t="s">
        <v>363</v>
      </c>
      <c r="B36" s="97" t="s">
        <v>2285</v>
      </c>
      <c r="C36" s="47">
        <v>0</v>
      </c>
      <c r="D36" s="47">
        <f t="shared" si="0"/>
        <v>907537</v>
      </c>
      <c r="E36" s="47">
        <v>168735</v>
      </c>
      <c r="F36" s="47">
        <v>738802</v>
      </c>
      <c r="H36" s="96" t="s">
        <v>378</v>
      </c>
      <c r="I36" s="97" t="s">
        <v>1159</v>
      </c>
      <c r="J36" s="47">
        <v>0</v>
      </c>
      <c r="K36" s="47">
        <f t="shared" si="1"/>
        <v>666784</v>
      </c>
      <c r="L36" s="47">
        <v>0</v>
      </c>
      <c r="M36" s="47">
        <v>666784</v>
      </c>
      <c r="O36" s="96" t="s">
        <v>363</v>
      </c>
      <c r="P36" s="97" t="s">
        <v>2285</v>
      </c>
      <c r="Q36" s="47">
        <v>1230700</v>
      </c>
      <c r="R36" s="47">
        <f t="shared" si="2"/>
        <v>2901787</v>
      </c>
      <c r="S36" s="47">
        <v>423071</v>
      </c>
      <c r="T36" s="47">
        <v>2478716</v>
      </c>
      <c r="V36" s="96" t="s">
        <v>366</v>
      </c>
      <c r="W36" s="97" t="s">
        <v>1370</v>
      </c>
      <c r="X36" s="47">
        <v>616425</v>
      </c>
      <c r="Y36" s="47">
        <f t="shared" si="3"/>
        <v>4487281</v>
      </c>
      <c r="Z36" s="47">
        <v>0</v>
      </c>
      <c r="AA36" s="47">
        <v>4487281</v>
      </c>
    </row>
    <row r="37" spans="1:27" ht="15">
      <c r="A37" s="96" t="s">
        <v>366</v>
      </c>
      <c r="B37" s="97" t="s">
        <v>1370</v>
      </c>
      <c r="C37" s="47">
        <v>0</v>
      </c>
      <c r="D37" s="47">
        <f t="shared" si="0"/>
        <v>288530</v>
      </c>
      <c r="E37" s="47">
        <v>0</v>
      </c>
      <c r="F37" s="47">
        <v>288530</v>
      </c>
      <c r="H37" s="96" t="s">
        <v>381</v>
      </c>
      <c r="I37" s="97" t="s">
        <v>2257</v>
      </c>
      <c r="J37" s="47">
        <v>0</v>
      </c>
      <c r="K37" s="47">
        <f t="shared" si="1"/>
        <v>137450</v>
      </c>
      <c r="L37" s="47">
        <v>0</v>
      </c>
      <c r="M37" s="47">
        <v>137450</v>
      </c>
      <c r="O37" s="96" t="s">
        <v>366</v>
      </c>
      <c r="P37" s="97" t="s">
        <v>1370</v>
      </c>
      <c r="Q37" s="47">
        <v>0</v>
      </c>
      <c r="R37" s="47">
        <f t="shared" si="2"/>
        <v>1530290</v>
      </c>
      <c r="S37" s="47">
        <v>97050</v>
      </c>
      <c r="T37" s="47">
        <v>1433240</v>
      </c>
      <c r="V37" s="96" t="s">
        <v>369</v>
      </c>
      <c r="W37" s="97" t="s">
        <v>1156</v>
      </c>
      <c r="X37" s="47">
        <v>4343600</v>
      </c>
      <c r="Y37" s="47">
        <f t="shared" si="3"/>
        <v>1117941</v>
      </c>
      <c r="Z37" s="47">
        <v>42000</v>
      </c>
      <c r="AA37" s="47">
        <v>1075941</v>
      </c>
    </row>
    <row r="38" spans="1:27" ht="15">
      <c r="A38" s="96" t="s">
        <v>369</v>
      </c>
      <c r="B38" s="97" t="s">
        <v>1156</v>
      </c>
      <c r="C38" s="47">
        <v>225000</v>
      </c>
      <c r="D38" s="47">
        <f t="shared" si="0"/>
        <v>97865</v>
      </c>
      <c r="E38" s="47">
        <v>0</v>
      </c>
      <c r="F38" s="47">
        <v>97865</v>
      </c>
      <c r="H38" s="96" t="s">
        <v>384</v>
      </c>
      <c r="I38" s="97" t="s">
        <v>1160</v>
      </c>
      <c r="J38" s="47">
        <v>0</v>
      </c>
      <c r="K38" s="47">
        <f t="shared" si="1"/>
        <v>20950</v>
      </c>
      <c r="L38" s="47">
        <v>0</v>
      </c>
      <c r="M38" s="47">
        <v>20950</v>
      </c>
      <c r="O38" s="96" t="s">
        <v>369</v>
      </c>
      <c r="P38" s="97" t="s">
        <v>1156</v>
      </c>
      <c r="Q38" s="47">
        <v>12287195</v>
      </c>
      <c r="R38" s="47">
        <f t="shared" si="2"/>
        <v>1045626</v>
      </c>
      <c r="S38" s="47">
        <v>94900</v>
      </c>
      <c r="T38" s="47">
        <v>950726</v>
      </c>
      <c r="V38" s="96" t="s">
        <v>372</v>
      </c>
      <c r="W38" s="97" t="s">
        <v>1157</v>
      </c>
      <c r="X38" s="47">
        <v>0</v>
      </c>
      <c r="Y38" s="47">
        <f t="shared" si="3"/>
        <v>674119</v>
      </c>
      <c r="Z38" s="47">
        <v>0</v>
      </c>
      <c r="AA38" s="47">
        <v>674119</v>
      </c>
    </row>
    <row r="39" spans="1:27" ht="15">
      <c r="A39" s="96" t="s">
        <v>372</v>
      </c>
      <c r="B39" s="97" t="s">
        <v>1157</v>
      </c>
      <c r="C39" s="47">
        <v>322500</v>
      </c>
      <c r="D39" s="47">
        <f t="shared" si="0"/>
        <v>330781</v>
      </c>
      <c r="E39" s="47">
        <v>66831</v>
      </c>
      <c r="F39" s="47">
        <v>263950</v>
      </c>
      <c r="H39" s="96" t="s">
        <v>387</v>
      </c>
      <c r="I39" s="97" t="s">
        <v>1161</v>
      </c>
      <c r="J39" s="47">
        <v>0</v>
      </c>
      <c r="K39" s="47">
        <f t="shared" si="1"/>
        <v>2567965</v>
      </c>
      <c r="L39" s="47">
        <v>0</v>
      </c>
      <c r="M39" s="47">
        <v>2567965</v>
      </c>
      <c r="O39" s="96" t="s">
        <v>372</v>
      </c>
      <c r="P39" s="97" t="s">
        <v>1157</v>
      </c>
      <c r="Q39" s="47">
        <v>322500</v>
      </c>
      <c r="R39" s="47">
        <f t="shared" si="2"/>
        <v>1977425</v>
      </c>
      <c r="S39" s="47">
        <v>716232</v>
      </c>
      <c r="T39" s="47">
        <v>1261193</v>
      </c>
      <c r="V39" s="96" t="s">
        <v>375</v>
      </c>
      <c r="W39" s="97" t="s">
        <v>1158</v>
      </c>
      <c r="X39" s="47">
        <v>89000</v>
      </c>
      <c r="Y39" s="47">
        <f t="shared" si="3"/>
        <v>4764775</v>
      </c>
      <c r="Z39" s="47">
        <v>100400</v>
      </c>
      <c r="AA39" s="47">
        <v>4664375</v>
      </c>
    </row>
    <row r="40" spans="1:27" ht="15">
      <c r="A40" s="96" t="s">
        <v>375</v>
      </c>
      <c r="B40" s="97" t="s">
        <v>1158</v>
      </c>
      <c r="C40" s="47">
        <v>0</v>
      </c>
      <c r="D40" s="47">
        <f t="shared" si="0"/>
        <v>1790200</v>
      </c>
      <c r="E40" s="47">
        <v>1241150</v>
      </c>
      <c r="F40" s="47">
        <v>549050</v>
      </c>
      <c r="H40" s="96" t="s">
        <v>390</v>
      </c>
      <c r="I40" s="97" t="s">
        <v>1162</v>
      </c>
      <c r="J40" s="47">
        <v>40050</v>
      </c>
      <c r="K40" s="47">
        <f t="shared" si="1"/>
        <v>663795</v>
      </c>
      <c r="L40" s="47">
        <v>0</v>
      </c>
      <c r="M40" s="47">
        <v>663795</v>
      </c>
      <c r="O40" s="96" t="s">
        <v>375</v>
      </c>
      <c r="P40" s="97" t="s">
        <v>1158</v>
      </c>
      <c r="Q40" s="47">
        <v>864975</v>
      </c>
      <c r="R40" s="47">
        <f t="shared" si="2"/>
        <v>8355526</v>
      </c>
      <c r="S40" s="47">
        <v>4374140</v>
      </c>
      <c r="T40" s="47">
        <v>3981386</v>
      </c>
      <c r="V40" s="96" t="s">
        <v>378</v>
      </c>
      <c r="W40" s="97" t="s">
        <v>1159</v>
      </c>
      <c r="X40" s="47">
        <v>0</v>
      </c>
      <c r="Y40" s="47">
        <f t="shared" si="3"/>
        <v>3322496</v>
      </c>
      <c r="Z40" s="47">
        <v>0</v>
      </c>
      <c r="AA40" s="47">
        <v>3322496</v>
      </c>
    </row>
    <row r="41" spans="1:27" ht="15">
      <c r="A41" s="96" t="s">
        <v>378</v>
      </c>
      <c r="B41" s="97" t="s">
        <v>1159</v>
      </c>
      <c r="C41" s="47">
        <v>0</v>
      </c>
      <c r="D41" s="47">
        <f t="shared" si="0"/>
        <v>313853</v>
      </c>
      <c r="E41" s="47">
        <v>0</v>
      </c>
      <c r="F41" s="47">
        <v>313853</v>
      </c>
      <c r="H41" s="96" t="s">
        <v>393</v>
      </c>
      <c r="I41" s="97" t="s">
        <v>1371</v>
      </c>
      <c r="J41" s="47">
        <v>0</v>
      </c>
      <c r="K41" s="47">
        <f t="shared" si="1"/>
        <v>395032</v>
      </c>
      <c r="L41" s="47">
        <v>2000</v>
      </c>
      <c r="M41" s="47">
        <v>393032</v>
      </c>
      <c r="O41" s="96" t="s">
        <v>378</v>
      </c>
      <c r="P41" s="97" t="s">
        <v>1159</v>
      </c>
      <c r="Q41" s="47">
        <v>4673700</v>
      </c>
      <c r="R41" s="47">
        <f t="shared" si="2"/>
        <v>1999073</v>
      </c>
      <c r="S41" s="47">
        <v>372580</v>
      </c>
      <c r="T41" s="47">
        <v>1626493</v>
      </c>
      <c r="V41" s="96" t="s">
        <v>381</v>
      </c>
      <c r="W41" s="97" t="s">
        <v>2257</v>
      </c>
      <c r="X41" s="47">
        <v>50500</v>
      </c>
      <c r="Y41" s="47">
        <f t="shared" si="3"/>
        <v>2440563</v>
      </c>
      <c r="Z41" s="47">
        <v>5500</v>
      </c>
      <c r="AA41" s="47">
        <v>2435063</v>
      </c>
    </row>
    <row r="42" spans="1:27" ht="15">
      <c r="A42" s="96" t="s">
        <v>381</v>
      </c>
      <c r="B42" s="97" t="s">
        <v>2257</v>
      </c>
      <c r="C42" s="47">
        <v>289960</v>
      </c>
      <c r="D42" s="47">
        <f t="shared" si="0"/>
        <v>1198188</v>
      </c>
      <c r="E42" s="47">
        <v>409844</v>
      </c>
      <c r="F42" s="47">
        <v>788344</v>
      </c>
      <c r="H42" s="96" t="s">
        <v>396</v>
      </c>
      <c r="I42" s="97" t="s">
        <v>1163</v>
      </c>
      <c r="J42" s="47">
        <v>0</v>
      </c>
      <c r="K42" s="47">
        <f t="shared" si="1"/>
        <v>2020099</v>
      </c>
      <c r="L42" s="47">
        <v>0</v>
      </c>
      <c r="M42" s="47">
        <v>2020099</v>
      </c>
      <c r="O42" s="96" t="s">
        <v>381</v>
      </c>
      <c r="P42" s="97" t="s">
        <v>2257</v>
      </c>
      <c r="Q42" s="47">
        <v>289960</v>
      </c>
      <c r="R42" s="47">
        <f t="shared" si="2"/>
        <v>6148086</v>
      </c>
      <c r="S42" s="47">
        <v>1866924</v>
      </c>
      <c r="T42" s="47">
        <v>4281162</v>
      </c>
      <c r="V42" s="96" t="s">
        <v>384</v>
      </c>
      <c r="W42" s="97" t="s">
        <v>1160</v>
      </c>
      <c r="X42" s="47">
        <v>100</v>
      </c>
      <c r="Y42" s="47">
        <f t="shared" si="3"/>
        <v>318291</v>
      </c>
      <c r="Z42" s="47">
        <v>0</v>
      </c>
      <c r="AA42" s="47">
        <v>318291</v>
      </c>
    </row>
    <row r="43" spans="1:27" ht="15">
      <c r="A43" s="96" t="s">
        <v>384</v>
      </c>
      <c r="B43" s="97" t="s">
        <v>1160</v>
      </c>
      <c r="C43" s="47">
        <v>348001</v>
      </c>
      <c r="D43" s="47">
        <f t="shared" si="0"/>
        <v>215805</v>
      </c>
      <c r="E43" s="47">
        <v>87900</v>
      </c>
      <c r="F43" s="47">
        <v>127905</v>
      </c>
      <c r="H43" s="96" t="s">
        <v>399</v>
      </c>
      <c r="I43" s="97" t="s">
        <v>1164</v>
      </c>
      <c r="J43" s="47">
        <v>0</v>
      </c>
      <c r="K43" s="47">
        <f t="shared" si="1"/>
        <v>1448286</v>
      </c>
      <c r="L43" s="47">
        <v>0</v>
      </c>
      <c r="M43" s="47">
        <v>1448286</v>
      </c>
      <c r="O43" s="96" t="s">
        <v>384</v>
      </c>
      <c r="P43" s="97" t="s">
        <v>1160</v>
      </c>
      <c r="Q43" s="47">
        <v>717201</v>
      </c>
      <c r="R43" s="47">
        <f t="shared" si="2"/>
        <v>608966</v>
      </c>
      <c r="S43" s="47">
        <v>87900</v>
      </c>
      <c r="T43" s="47">
        <v>521066</v>
      </c>
      <c r="V43" s="96" t="s">
        <v>387</v>
      </c>
      <c r="W43" s="97" t="s">
        <v>1161</v>
      </c>
      <c r="X43" s="47">
        <v>25000</v>
      </c>
      <c r="Y43" s="47">
        <f t="shared" si="3"/>
        <v>7092313</v>
      </c>
      <c r="Z43" s="47">
        <v>0</v>
      </c>
      <c r="AA43" s="47">
        <v>7092313</v>
      </c>
    </row>
    <row r="44" spans="1:27" ht="15">
      <c r="A44" s="96" t="s">
        <v>387</v>
      </c>
      <c r="B44" s="97" t="s">
        <v>1161</v>
      </c>
      <c r="C44" s="47">
        <v>7537500</v>
      </c>
      <c r="D44" s="47">
        <f t="shared" si="0"/>
        <v>1251012</v>
      </c>
      <c r="E44" s="47">
        <v>0</v>
      </c>
      <c r="F44" s="47">
        <v>1251012</v>
      </c>
      <c r="H44" s="96" t="s">
        <v>408</v>
      </c>
      <c r="I44" s="97" t="s">
        <v>1167</v>
      </c>
      <c r="J44" s="47">
        <v>574000</v>
      </c>
      <c r="K44" s="47">
        <f t="shared" si="1"/>
        <v>251650</v>
      </c>
      <c r="L44" s="47">
        <v>0</v>
      </c>
      <c r="M44" s="47">
        <v>251650</v>
      </c>
      <c r="O44" s="96" t="s">
        <v>387</v>
      </c>
      <c r="P44" s="97" t="s">
        <v>1161</v>
      </c>
      <c r="Q44" s="47">
        <v>49990800</v>
      </c>
      <c r="R44" s="47">
        <f t="shared" si="2"/>
        <v>7289693</v>
      </c>
      <c r="S44" s="47">
        <v>80700</v>
      </c>
      <c r="T44" s="47">
        <v>7208993</v>
      </c>
      <c r="V44" s="96" t="s">
        <v>390</v>
      </c>
      <c r="W44" s="97" t="s">
        <v>1162</v>
      </c>
      <c r="X44" s="47">
        <v>176550</v>
      </c>
      <c r="Y44" s="47">
        <f t="shared" si="3"/>
        <v>1859298</v>
      </c>
      <c r="Z44" s="47">
        <v>0</v>
      </c>
      <c r="AA44" s="47">
        <v>1859298</v>
      </c>
    </row>
    <row r="45" spans="1:27" ht="15">
      <c r="A45" s="96" t="s">
        <v>390</v>
      </c>
      <c r="B45" s="97" t="s">
        <v>1162</v>
      </c>
      <c r="C45" s="47">
        <v>0</v>
      </c>
      <c r="D45" s="47">
        <f t="shared" si="0"/>
        <v>1575127</v>
      </c>
      <c r="E45" s="47">
        <v>802650</v>
      </c>
      <c r="F45" s="47">
        <v>772477</v>
      </c>
      <c r="H45" s="96" t="s">
        <v>411</v>
      </c>
      <c r="I45" s="97" t="s">
        <v>1168</v>
      </c>
      <c r="J45" s="47">
        <v>0</v>
      </c>
      <c r="K45" s="47">
        <f t="shared" si="1"/>
        <v>132076</v>
      </c>
      <c r="L45" s="47">
        <v>0</v>
      </c>
      <c r="M45" s="47">
        <v>132076</v>
      </c>
      <c r="O45" s="96" t="s">
        <v>390</v>
      </c>
      <c r="P45" s="97" t="s">
        <v>1162</v>
      </c>
      <c r="Q45" s="47">
        <v>3887701</v>
      </c>
      <c r="R45" s="47">
        <f t="shared" si="2"/>
        <v>7004296</v>
      </c>
      <c r="S45" s="47">
        <v>2244380</v>
      </c>
      <c r="T45" s="47">
        <v>4759916</v>
      </c>
      <c r="V45" s="96" t="s">
        <v>393</v>
      </c>
      <c r="W45" s="97" t="s">
        <v>1371</v>
      </c>
      <c r="X45" s="47">
        <v>79000</v>
      </c>
      <c r="Y45" s="47">
        <f t="shared" si="3"/>
        <v>1273641</v>
      </c>
      <c r="Z45" s="47">
        <v>57500</v>
      </c>
      <c r="AA45" s="47">
        <v>1216141</v>
      </c>
    </row>
    <row r="46" spans="1:27" ht="15">
      <c r="A46" s="96" t="s">
        <v>393</v>
      </c>
      <c r="B46" s="97" t="s">
        <v>1371</v>
      </c>
      <c r="C46" s="47">
        <v>296500</v>
      </c>
      <c r="D46" s="47">
        <f t="shared" si="0"/>
        <v>510267</v>
      </c>
      <c r="E46" s="47">
        <v>204345</v>
      </c>
      <c r="F46" s="47">
        <v>305922</v>
      </c>
      <c r="H46" s="96" t="s">
        <v>414</v>
      </c>
      <c r="I46" s="97" t="s">
        <v>1169</v>
      </c>
      <c r="J46" s="47">
        <v>0</v>
      </c>
      <c r="K46" s="47">
        <f t="shared" si="1"/>
        <v>14500</v>
      </c>
      <c r="L46" s="47">
        <v>0</v>
      </c>
      <c r="M46" s="47">
        <v>14500</v>
      </c>
      <c r="O46" s="96" t="s">
        <v>393</v>
      </c>
      <c r="P46" s="97" t="s">
        <v>1371</v>
      </c>
      <c r="Q46" s="47">
        <v>1411400</v>
      </c>
      <c r="R46" s="47">
        <f t="shared" si="2"/>
        <v>2595143</v>
      </c>
      <c r="S46" s="47">
        <v>523205</v>
      </c>
      <c r="T46" s="47">
        <v>2071938</v>
      </c>
      <c r="V46" s="96" t="s">
        <v>396</v>
      </c>
      <c r="W46" s="97" t="s">
        <v>1163</v>
      </c>
      <c r="X46" s="47">
        <v>0</v>
      </c>
      <c r="Y46" s="47">
        <f t="shared" si="3"/>
        <v>2356080</v>
      </c>
      <c r="Z46" s="47">
        <v>0</v>
      </c>
      <c r="AA46" s="47">
        <v>2356080</v>
      </c>
    </row>
    <row r="47" spans="1:27" ht="15">
      <c r="A47" s="96" t="s">
        <v>396</v>
      </c>
      <c r="B47" s="97" t="s">
        <v>1163</v>
      </c>
      <c r="C47" s="47">
        <v>0</v>
      </c>
      <c r="D47" s="47">
        <f t="shared" si="0"/>
        <v>2663569</v>
      </c>
      <c r="E47" s="47">
        <v>2175609</v>
      </c>
      <c r="F47" s="47">
        <v>487960</v>
      </c>
      <c r="H47" s="96" t="s">
        <v>417</v>
      </c>
      <c r="I47" s="97" t="s">
        <v>1170</v>
      </c>
      <c r="J47" s="47">
        <v>0</v>
      </c>
      <c r="K47" s="47">
        <f t="shared" si="1"/>
        <v>2123295</v>
      </c>
      <c r="L47" s="47">
        <v>1742500</v>
      </c>
      <c r="M47" s="47">
        <v>380795</v>
      </c>
      <c r="O47" s="96" t="s">
        <v>396</v>
      </c>
      <c r="P47" s="97" t="s">
        <v>1163</v>
      </c>
      <c r="Q47" s="47">
        <v>585450</v>
      </c>
      <c r="R47" s="47">
        <f t="shared" si="2"/>
        <v>7065379</v>
      </c>
      <c r="S47" s="47">
        <v>3920529</v>
      </c>
      <c r="T47" s="47">
        <v>3144850</v>
      </c>
      <c r="V47" s="96" t="s">
        <v>399</v>
      </c>
      <c r="W47" s="97" t="s">
        <v>1164</v>
      </c>
      <c r="X47" s="47">
        <v>148000</v>
      </c>
      <c r="Y47" s="47">
        <f t="shared" si="3"/>
        <v>11824549</v>
      </c>
      <c r="Z47" s="47">
        <v>549200</v>
      </c>
      <c r="AA47" s="47">
        <v>11275349</v>
      </c>
    </row>
    <row r="48" spans="1:27" ht="15">
      <c r="A48" s="96" t="s">
        <v>399</v>
      </c>
      <c r="B48" s="97" t="s">
        <v>1164</v>
      </c>
      <c r="C48" s="47">
        <v>0</v>
      </c>
      <c r="D48" s="47">
        <f t="shared" si="0"/>
        <v>887987</v>
      </c>
      <c r="E48" s="47">
        <v>149080</v>
      </c>
      <c r="F48" s="47">
        <v>738907</v>
      </c>
      <c r="H48" s="96" t="s">
        <v>420</v>
      </c>
      <c r="I48" s="97" t="s">
        <v>1171</v>
      </c>
      <c r="J48" s="47">
        <v>7800</v>
      </c>
      <c r="K48" s="47">
        <f t="shared" si="1"/>
        <v>593950</v>
      </c>
      <c r="L48" s="47">
        <v>0</v>
      </c>
      <c r="M48" s="47">
        <v>593950</v>
      </c>
      <c r="O48" s="96" t="s">
        <v>399</v>
      </c>
      <c r="P48" s="97" t="s">
        <v>1164</v>
      </c>
      <c r="Q48" s="47">
        <v>176450</v>
      </c>
      <c r="R48" s="47">
        <f t="shared" si="2"/>
        <v>5063848</v>
      </c>
      <c r="S48" s="47">
        <v>636208</v>
      </c>
      <c r="T48" s="47">
        <v>4427640</v>
      </c>
      <c r="V48" s="96" t="s">
        <v>402</v>
      </c>
      <c r="W48" s="97" t="s">
        <v>1165</v>
      </c>
      <c r="X48" s="47">
        <v>43700</v>
      </c>
      <c r="Y48" s="47">
        <f t="shared" si="3"/>
        <v>277310</v>
      </c>
      <c r="Z48" s="47">
        <v>0</v>
      </c>
      <c r="AA48" s="47">
        <v>277310</v>
      </c>
    </row>
    <row r="49" spans="1:27" ht="15">
      <c r="A49" s="96" t="s">
        <v>402</v>
      </c>
      <c r="B49" s="97" t="s">
        <v>1165</v>
      </c>
      <c r="C49" s="47">
        <v>737000</v>
      </c>
      <c r="D49" s="47">
        <f t="shared" si="0"/>
        <v>388272</v>
      </c>
      <c r="E49" s="47">
        <v>217009</v>
      </c>
      <c r="F49" s="47">
        <v>171263</v>
      </c>
      <c r="H49" s="96" t="s">
        <v>423</v>
      </c>
      <c r="I49" s="97" t="s">
        <v>1172</v>
      </c>
      <c r="J49" s="47">
        <v>7000</v>
      </c>
      <c r="K49" s="47">
        <f t="shared" si="1"/>
        <v>238050</v>
      </c>
      <c r="L49" s="47">
        <v>900</v>
      </c>
      <c r="M49" s="47">
        <v>237150</v>
      </c>
      <c r="O49" s="96" t="s">
        <v>402</v>
      </c>
      <c r="P49" s="97" t="s">
        <v>1165</v>
      </c>
      <c r="Q49" s="47">
        <v>737000</v>
      </c>
      <c r="R49" s="47">
        <f t="shared" si="2"/>
        <v>1185816</v>
      </c>
      <c r="S49" s="47">
        <v>320959</v>
      </c>
      <c r="T49" s="47">
        <v>864857</v>
      </c>
      <c r="V49" s="96" t="s">
        <v>405</v>
      </c>
      <c r="W49" s="97" t="s">
        <v>1166</v>
      </c>
      <c r="X49" s="47">
        <v>68700</v>
      </c>
      <c r="Y49" s="47">
        <f t="shared" si="3"/>
        <v>710357</v>
      </c>
      <c r="Z49" s="47">
        <v>0</v>
      </c>
      <c r="AA49" s="47">
        <v>710357</v>
      </c>
    </row>
    <row r="50" spans="1:27" ht="15">
      <c r="A50" s="96" t="s">
        <v>408</v>
      </c>
      <c r="B50" s="97" t="s">
        <v>1167</v>
      </c>
      <c r="C50" s="47">
        <v>0</v>
      </c>
      <c r="D50" s="47">
        <f t="shared" si="0"/>
        <v>243199</v>
      </c>
      <c r="E50" s="47">
        <v>109000</v>
      </c>
      <c r="F50" s="47">
        <v>134199</v>
      </c>
      <c r="H50" s="96" t="s">
        <v>426</v>
      </c>
      <c r="I50" s="97" t="s">
        <v>1173</v>
      </c>
      <c r="J50" s="47">
        <v>688000</v>
      </c>
      <c r="K50" s="47">
        <f t="shared" si="1"/>
        <v>181578</v>
      </c>
      <c r="L50" s="47">
        <v>17000</v>
      </c>
      <c r="M50" s="47">
        <v>164578</v>
      </c>
      <c r="O50" s="96" t="s">
        <v>405</v>
      </c>
      <c r="P50" s="97" t="s">
        <v>1166</v>
      </c>
      <c r="Q50" s="47">
        <v>578700</v>
      </c>
      <c r="R50" s="47">
        <f t="shared" si="2"/>
        <v>1396422</v>
      </c>
      <c r="S50" s="47">
        <v>109240</v>
      </c>
      <c r="T50" s="47">
        <v>1287182</v>
      </c>
      <c r="V50" s="96" t="s">
        <v>408</v>
      </c>
      <c r="W50" s="97" t="s">
        <v>1167</v>
      </c>
      <c r="X50" s="47">
        <v>586775</v>
      </c>
      <c r="Y50" s="47">
        <f t="shared" si="3"/>
        <v>443100</v>
      </c>
      <c r="Z50" s="47">
        <v>0</v>
      </c>
      <c r="AA50" s="47">
        <v>443100</v>
      </c>
    </row>
    <row r="51" spans="1:27" ht="15">
      <c r="A51" s="96" t="s">
        <v>411</v>
      </c>
      <c r="B51" s="97" t="s">
        <v>1168</v>
      </c>
      <c r="C51" s="47">
        <v>973875</v>
      </c>
      <c r="D51" s="47">
        <f t="shared" si="0"/>
        <v>402954</v>
      </c>
      <c r="E51" s="47">
        <v>101950</v>
      </c>
      <c r="F51" s="47">
        <v>301004</v>
      </c>
      <c r="H51" s="96" t="s">
        <v>429</v>
      </c>
      <c r="I51" s="97" t="s">
        <v>1174</v>
      </c>
      <c r="J51" s="47">
        <v>0</v>
      </c>
      <c r="K51" s="47">
        <f t="shared" si="1"/>
        <v>302959</v>
      </c>
      <c r="L51" s="47">
        <v>0</v>
      </c>
      <c r="M51" s="47">
        <v>302959</v>
      </c>
      <c r="O51" s="96" t="s">
        <v>408</v>
      </c>
      <c r="P51" s="97" t="s">
        <v>1167</v>
      </c>
      <c r="Q51" s="47">
        <v>735000</v>
      </c>
      <c r="R51" s="47">
        <f t="shared" si="2"/>
        <v>1227244</v>
      </c>
      <c r="S51" s="47">
        <v>653015</v>
      </c>
      <c r="T51" s="47">
        <v>574229</v>
      </c>
      <c r="V51" s="96" t="s">
        <v>411</v>
      </c>
      <c r="W51" s="97" t="s">
        <v>1168</v>
      </c>
      <c r="X51" s="47">
        <v>0</v>
      </c>
      <c r="Y51" s="47">
        <f t="shared" si="3"/>
        <v>403412</v>
      </c>
      <c r="Z51" s="47">
        <v>8510</v>
      </c>
      <c r="AA51" s="47">
        <v>394902</v>
      </c>
    </row>
    <row r="52" spans="1:27" ht="15">
      <c r="A52" s="96" t="s">
        <v>414</v>
      </c>
      <c r="B52" s="97" t="s">
        <v>1169</v>
      </c>
      <c r="C52" s="47">
        <v>0</v>
      </c>
      <c r="D52" s="47">
        <f t="shared" si="0"/>
        <v>380919</v>
      </c>
      <c r="E52" s="47">
        <v>192000</v>
      </c>
      <c r="F52" s="47">
        <v>188919</v>
      </c>
      <c r="H52" s="96" t="s">
        <v>432</v>
      </c>
      <c r="I52" s="97" t="s">
        <v>1175</v>
      </c>
      <c r="J52" s="47">
        <v>0</v>
      </c>
      <c r="K52" s="47">
        <f t="shared" si="1"/>
        <v>2700</v>
      </c>
      <c r="L52" s="47">
        <v>0</v>
      </c>
      <c r="M52" s="47">
        <v>2700</v>
      </c>
      <c r="O52" s="96" t="s">
        <v>411</v>
      </c>
      <c r="P52" s="97" t="s">
        <v>1168</v>
      </c>
      <c r="Q52" s="47">
        <v>973875</v>
      </c>
      <c r="R52" s="47">
        <f t="shared" si="2"/>
        <v>3192414</v>
      </c>
      <c r="S52" s="47">
        <v>1111550</v>
      </c>
      <c r="T52" s="47">
        <v>2080864</v>
      </c>
      <c r="V52" s="96" t="s">
        <v>414</v>
      </c>
      <c r="W52" s="97" t="s">
        <v>1169</v>
      </c>
      <c r="X52" s="47">
        <v>11000</v>
      </c>
      <c r="Y52" s="47">
        <f t="shared" si="3"/>
        <v>321300</v>
      </c>
      <c r="Z52" s="47">
        <v>0</v>
      </c>
      <c r="AA52" s="47">
        <v>321300</v>
      </c>
    </row>
    <row r="53" spans="1:27" ht="15">
      <c r="A53" s="96" t="s">
        <v>417</v>
      </c>
      <c r="B53" s="97" t="s">
        <v>1170</v>
      </c>
      <c r="C53" s="47">
        <v>0</v>
      </c>
      <c r="D53" s="47">
        <f t="shared" si="0"/>
        <v>208615</v>
      </c>
      <c r="E53" s="47">
        <v>0</v>
      </c>
      <c r="F53" s="47">
        <v>208615</v>
      </c>
      <c r="H53" s="96" t="s">
        <v>435</v>
      </c>
      <c r="I53" s="97" t="s">
        <v>1176</v>
      </c>
      <c r="J53" s="47">
        <v>0</v>
      </c>
      <c r="K53" s="47">
        <f t="shared" si="1"/>
        <v>316400</v>
      </c>
      <c r="L53" s="47">
        <v>0</v>
      </c>
      <c r="M53" s="47">
        <v>316400</v>
      </c>
      <c r="O53" s="96" t="s">
        <v>414</v>
      </c>
      <c r="P53" s="97" t="s">
        <v>1169</v>
      </c>
      <c r="Q53" s="47">
        <v>0</v>
      </c>
      <c r="R53" s="47">
        <f t="shared" si="2"/>
        <v>2827862</v>
      </c>
      <c r="S53" s="47">
        <v>1782860</v>
      </c>
      <c r="T53" s="47">
        <v>1045002</v>
      </c>
      <c r="V53" s="96" t="s">
        <v>417</v>
      </c>
      <c r="W53" s="97" t="s">
        <v>1170</v>
      </c>
      <c r="X53" s="47">
        <v>113453</v>
      </c>
      <c r="Y53" s="47">
        <f t="shared" si="3"/>
        <v>2526202</v>
      </c>
      <c r="Z53" s="47">
        <v>1742500</v>
      </c>
      <c r="AA53" s="47">
        <v>783702</v>
      </c>
    </row>
    <row r="54" spans="1:27" ht="15">
      <c r="A54" s="96" t="s">
        <v>420</v>
      </c>
      <c r="B54" s="97" t="s">
        <v>1171</v>
      </c>
      <c r="C54" s="47">
        <v>0</v>
      </c>
      <c r="D54" s="47">
        <f t="shared" si="0"/>
        <v>175074</v>
      </c>
      <c r="E54" s="47">
        <v>0</v>
      </c>
      <c r="F54" s="47">
        <v>175074</v>
      </c>
      <c r="H54" s="96" t="s">
        <v>438</v>
      </c>
      <c r="I54" s="97" t="s">
        <v>1177</v>
      </c>
      <c r="J54" s="47">
        <v>0</v>
      </c>
      <c r="K54" s="47">
        <f t="shared" si="1"/>
        <v>844424</v>
      </c>
      <c r="L54" s="47">
        <v>780350</v>
      </c>
      <c r="M54" s="47">
        <v>64074</v>
      </c>
      <c r="O54" s="96" t="s">
        <v>417</v>
      </c>
      <c r="P54" s="97" t="s">
        <v>1170</v>
      </c>
      <c r="Q54" s="47">
        <v>3000</v>
      </c>
      <c r="R54" s="47">
        <f t="shared" si="2"/>
        <v>1515416</v>
      </c>
      <c r="S54" s="47">
        <v>134250</v>
      </c>
      <c r="T54" s="47">
        <v>1381166</v>
      </c>
      <c r="V54" s="96" t="s">
        <v>420</v>
      </c>
      <c r="W54" s="97" t="s">
        <v>1171</v>
      </c>
      <c r="X54" s="47">
        <v>87800</v>
      </c>
      <c r="Y54" s="47">
        <f t="shared" si="3"/>
        <v>1409293</v>
      </c>
      <c r="Z54" s="47">
        <v>0</v>
      </c>
      <c r="AA54" s="47">
        <v>1409293</v>
      </c>
    </row>
    <row r="55" spans="1:27" ht="15">
      <c r="A55" s="96" t="s">
        <v>423</v>
      </c>
      <c r="B55" s="97" t="s">
        <v>1172</v>
      </c>
      <c r="C55" s="47">
        <v>0</v>
      </c>
      <c r="D55" s="47">
        <f t="shared" si="0"/>
        <v>293491</v>
      </c>
      <c r="E55" s="47">
        <v>30300</v>
      </c>
      <c r="F55" s="47">
        <v>263191</v>
      </c>
      <c r="H55" s="96" t="s">
        <v>441</v>
      </c>
      <c r="I55" s="97" t="s">
        <v>1178</v>
      </c>
      <c r="J55" s="47">
        <v>0</v>
      </c>
      <c r="K55" s="47">
        <f t="shared" si="1"/>
        <v>230529</v>
      </c>
      <c r="L55" s="47">
        <v>0</v>
      </c>
      <c r="M55" s="47">
        <v>230529</v>
      </c>
      <c r="O55" s="96" t="s">
        <v>420</v>
      </c>
      <c r="P55" s="97" t="s">
        <v>1171</v>
      </c>
      <c r="Q55" s="47">
        <v>0</v>
      </c>
      <c r="R55" s="47">
        <f t="shared" si="2"/>
        <v>948732</v>
      </c>
      <c r="S55" s="47">
        <v>153000</v>
      </c>
      <c r="T55" s="47">
        <v>795732</v>
      </c>
      <c r="V55" s="96" t="s">
        <v>423</v>
      </c>
      <c r="W55" s="97" t="s">
        <v>1172</v>
      </c>
      <c r="X55" s="47">
        <v>7000</v>
      </c>
      <c r="Y55" s="47">
        <f t="shared" si="3"/>
        <v>2330668</v>
      </c>
      <c r="Z55" s="47">
        <v>413850</v>
      </c>
      <c r="AA55" s="47">
        <v>1916818</v>
      </c>
    </row>
    <row r="56" spans="1:27" ht="15">
      <c r="A56" s="96" t="s">
        <v>426</v>
      </c>
      <c r="B56" s="97" t="s">
        <v>1173</v>
      </c>
      <c r="C56" s="47">
        <v>249500</v>
      </c>
      <c r="D56" s="47">
        <f t="shared" si="0"/>
        <v>333963</v>
      </c>
      <c r="E56" s="47">
        <v>12400</v>
      </c>
      <c r="F56" s="47">
        <v>321563</v>
      </c>
      <c r="H56" s="96" t="s">
        <v>444</v>
      </c>
      <c r="I56" s="97" t="s">
        <v>1179</v>
      </c>
      <c r="J56" s="47">
        <v>0</v>
      </c>
      <c r="K56" s="47">
        <f t="shared" si="1"/>
        <v>33275</v>
      </c>
      <c r="L56" s="47">
        <v>0</v>
      </c>
      <c r="M56" s="47">
        <v>33275</v>
      </c>
      <c r="O56" s="96" t="s">
        <v>423</v>
      </c>
      <c r="P56" s="97" t="s">
        <v>1172</v>
      </c>
      <c r="Q56" s="47">
        <v>119500</v>
      </c>
      <c r="R56" s="47">
        <f t="shared" si="2"/>
        <v>1673787</v>
      </c>
      <c r="S56" s="47">
        <v>30300</v>
      </c>
      <c r="T56" s="47">
        <v>1643487</v>
      </c>
      <c r="V56" s="96" t="s">
        <v>426</v>
      </c>
      <c r="W56" s="97" t="s">
        <v>1173</v>
      </c>
      <c r="X56" s="47">
        <v>4444079</v>
      </c>
      <c r="Y56" s="47">
        <f t="shared" si="3"/>
        <v>4924488</v>
      </c>
      <c r="Z56" s="47">
        <v>17000</v>
      </c>
      <c r="AA56" s="47">
        <v>4907488</v>
      </c>
    </row>
    <row r="57" spans="1:27" ht="15">
      <c r="A57" s="96" t="s">
        <v>429</v>
      </c>
      <c r="B57" s="97" t="s">
        <v>1174</v>
      </c>
      <c r="C57" s="47">
        <v>0</v>
      </c>
      <c r="D57" s="47">
        <f t="shared" si="0"/>
        <v>865329</v>
      </c>
      <c r="E57" s="47">
        <v>68850</v>
      </c>
      <c r="F57" s="47">
        <v>796479</v>
      </c>
      <c r="H57" s="96" t="s">
        <v>447</v>
      </c>
      <c r="I57" s="97" t="s">
        <v>1180</v>
      </c>
      <c r="J57" s="47">
        <v>261000</v>
      </c>
      <c r="K57" s="47">
        <f t="shared" si="1"/>
        <v>988850</v>
      </c>
      <c r="L57" s="47">
        <v>0</v>
      </c>
      <c r="M57" s="47">
        <v>988850</v>
      </c>
      <c r="O57" s="96" t="s">
        <v>426</v>
      </c>
      <c r="P57" s="97" t="s">
        <v>1173</v>
      </c>
      <c r="Q57" s="47">
        <v>3218450</v>
      </c>
      <c r="R57" s="47">
        <f t="shared" si="2"/>
        <v>2878907</v>
      </c>
      <c r="S57" s="47">
        <v>723250</v>
      </c>
      <c r="T57" s="47">
        <v>2155657</v>
      </c>
      <c r="V57" s="96" t="s">
        <v>429</v>
      </c>
      <c r="W57" s="97" t="s">
        <v>1174</v>
      </c>
      <c r="X57" s="47">
        <v>2900</v>
      </c>
      <c r="Y57" s="47">
        <f t="shared" si="3"/>
        <v>14703092</v>
      </c>
      <c r="Z57" s="47">
        <v>1</v>
      </c>
      <c r="AA57" s="47">
        <v>14703091</v>
      </c>
    </row>
    <row r="58" spans="1:27" ht="15">
      <c r="A58" s="96" t="s">
        <v>432</v>
      </c>
      <c r="B58" s="97" t="s">
        <v>1175</v>
      </c>
      <c r="C58" s="47">
        <v>122000</v>
      </c>
      <c r="D58" s="47">
        <f t="shared" si="0"/>
        <v>365435</v>
      </c>
      <c r="E58" s="47">
        <v>183000</v>
      </c>
      <c r="F58" s="47">
        <v>182435</v>
      </c>
      <c r="H58" s="96" t="s">
        <v>450</v>
      </c>
      <c r="I58" s="97" t="s">
        <v>1181</v>
      </c>
      <c r="J58" s="47">
        <v>0</v>
      </c>
      <c r="K58" s="47">
        <f t="shared" si="1"/>
        <v>587023</v>
      </c>
      <c r="L58" s="47">
        <v>0</v>
      </c>
      <c r="M58" s="47">
        <v>587023</v>
      </c>
      <c r="O58" s="96" t="s">
        <v>429</v>
      </c>
      <c r="P58" s="97" t="s">
        <v>1174</v>
      </c>
      <c r="Q58" s="47">
        <v>2316413</v>
      </c>
      <c r="R58" s="47">
        <f t="shared" si="2"/>
        <v>6799751</v>
      </c>
      <c r="S58" s="47">
        <v>1478052</v>
      </c>
      <c r="T58" s="47">
        <v>5321699</v>
      </c>
      <c r="V58" s="96" t="s">
        <v>432</v>
      </c>
      <c r="W58" s="97" t="s">
        <v>1175</v>
      </c>
      <c r="X58" s="47">
        <v>13100</v>
      </c>
      <c r="Y58" s="47">
        <f t="shared" si="3"/>
        <v>1588356</v>
      </c>
      <c r="Z58" s="47">
        <v>0</v>
      </c>
      <c r="AA58" s="47">
        <v>1588356</v>
      </c>
    </row>
    <row r="59" spans="1:27" ht="15">
      <c r="A59" s="96" t="s">
        <v>435</v>
      </c>
      <c r="B59" s="97" t="s">
        <v>1176</v>
      </c>
      <c r="C59" s="47">
        <v>225850</v>
      </c>
      <c r="D59" s="47">
        <f t="shared" si="0"/>
        <v>139649</v>
      </c>
      <c r="E59" s="47">
        <v>0</v>
      </c>
      <c r="F59" s="47">
        <v>139649</v>
      </c>
      <c r="H59" s="96" t="s">
        <v>456</v>
      </c>
      <c r="I59" s="97" t="s">
        <v>1183</v>
      </c>
      <c r="J59" s="47">
        <v>0</v>
      </c>
      <c r="K59" s="47">
        <f t="shared" si="1"/>
        <v>224275</v>
      </c>
      <c r="L59" s="47">
        <v>0</v>
      </c>
      <c r="M59" s="47">
        <v>224275</v>
      </c>
      <c r="O59" s="96" t="s">
        <v>432</v>
      </c>
      <c r="P59" s="97" t="s">
        <v>1175</v>
      </c>
      <c r="Q59" s="47">
        <v>273200</v>
      </c>
      <c r="R59" s="47">
        <f t="shared" si="2"/>
        <v>1631470</v>
      </c>
      <c r="S59" s="47">
        <v>329050</v>
      </c>
      <c r="T59" s="47">
        <v>1302420</v>
      </c>
      <c r="V59" s="96" t="s">
        <v>435</v>
      </c>
      <c r="W59" s="97" t="s">
        <v>1176</v>
      </c>
      <c r="X59" s="47">
        <v>0</v>
      </c>
      <c r="Y59" s="47">
        <f t="shared" si="3"/>
        <v>1572694</v>
      </c>
      <c r="Z59" s="47">
        <v>26000</v>
      </c>
      <c r="AA59" s="47">
        <v>1546694</v>
      </c>
    </row>
    <row r="60" spans="1:27" ht="15">
      <c r="A60" s="96" t="s">
        <v>438</v>
      </c>
      <c r="B60" s="97" t="s">
        <v>1177</v>
      </c>
      <c r="C60" s="47">
        <v>619700</v>
      </c>
      <c r="D60" s="47">
        <f t="shared" si="0"/>
        <v>991050</v>
      </c>
      <c r="E60" s="47">
        <v>26975</v>
      </c>
      <c r="F60" s="47">
        <v>964075</v>
      </c>
      <c r="H60" s="96" t="s">
        <v>460</v>
      </c>
      <c r="I60" s="97" t="s">
        <v>1184</v>
      </c>
      <c r="J60" s="47">
        <v>0</v>
      </c>
      <c r="K60" s="47">
        <f t="shared" si="1"/>
        <v>103600</v>
      </c>
      <c r="L60" s="47">
        <v>0</v>
      </c>
      <c r="M60" s="47">
        <v>103600</v>
      </c>
      <c r="O60" s="96" t="s">
        <v>435</v>
      </c>
      <c r="P60" s="97" t="s">
        <v>1176</v>
      </c>
      <c r="Q60" s="47">
        <v>711850</v>
      </c>
      <c r="R60" s="47">
        <f t="shared" si="2"/>
        <v>1351756</v>
      </c>
      <c r="S60" s="47">
        <v>350901</v>
      </c>
      <c r="T60" s="47">
        <v>1000855</v>
      </c>
      <c r="V60" s="96" t="s">
        <v>438</v>
      </c>
      <c r="W60" s="97" t="s">
        <v>1177</v>
      </c>
      <c r="X60" s="47">
        <v>0</v>
      </c>
      <c r="Y60" s="47">
        <f t="shared" si="3"/>
        <v>2480442</v>
      </c>
      <c r="Z60" s="47">
        <v>1533990</v>
      </c>
      <c r="AA60" s="47">
        <v>946452</v>
      </c>
    </row>
    <row r="61" spans="1:27" ht="15">
      <c r="A61" s="96" t="s">
        <v>441</v>
      </c>
      <c r="B61" s="97" t="s">
        <v>1178</v>
      </c>
      <c r="C61" s="47">
        <v>216500</v>
      </c>
      <c r="D61" s="47">
        <f t="shared" si="0"/>
        <v>31800</v>
      </c>
      <c r="E61" s="47">
        <v>0</v>
      </c>
      <c r="F61" s="47">
        <v>31800</v>
      </c>
      <c r="H61" s="96" t="s">
        <v>463</v>
      </c>
      <c r="I61" s="97" t="s">
        <v>1185</v>
      </c>
      <c r="J61" s="47">
        <v>0</v>
      </c>
      <c r="K61" s="47">
        <f t="shared" si="1"/>
        <v>53987</v>
      </c>
      <c r="L61" s="47">
        <v>0</v>
      </c>
      <c r="M61" s="47">
        <v>53987</v>
      </c>
      <c r="O61" s="96" t="s">
        <v>438</v>
      </c>
      <c r="P61" s="97" t="s">
        <v>1177</v>
      </c>
      <c r="Q61" s="47">
        <v>1017900</v>
      </c>
      <c r="R61" s="47">
        <f t="shared" si="2"/>
        <v>2747783</v>
      </c>
      <c r="S61" s="47">
        <v>779325</v>
      </c>
      <c r="T61" s="47">
        <v>1968458</v>
      </c>
      <c r="V61" s="96" t="s">
        <v>441</v>
      </c>
      <c r="W61" s="97" t="s">
        <v>1178</v>
      </c>
      <c r="X61" s="47">
        <v>0</v>
      </c>
      <c r="Y61" s="47">
        <f t="shared" si="3"/>
        <v>2178919</v>
      </c>
      <c r="Z61" s="47">
        <v>0</v>
      </c>
      <c r="AA61" s="47">
        <v>2178919</v>
      </c>
    </row>
    <row r="62" spans="1:27" ht="15">
      <c r="A62" s="96" t="s">
        <v>444</v>
      </c>
      <c r="B62" s="97" t="s">
        <v>1179</v>
      </c>
      <c r="C62" s="47">
        <v>0</v>
      </c>
      <c r="D62" s="47">
        <f t="shared" si="0"/>
        <v>302039</v>
      </c>
      <c r="E62" s="47">
        <v>126700</v>
      </c>
      <c r="F62" s="47">
        <v>175339</v>
      </c>
      <c r="H62" s="96" t="s">
        <v>466</v>
      </c>
      <c r="I62" s="97" t="s">
        <v>1186</v>
      </c>
      <c r="J62" s="47">
        <v>1400</v>
      </c>
      <c r="K62" s="47">
        <f t="shared" si="1"/>
        <v>107000</v>
      </c>
      <c r="L62" s="47">
        <v>0</v>
      </c>
      <c r="M62" s="47">
        <v>107000</v>
      </c>
      <c r="O62" s="96" t="s">
        <v>441</v>
      </c>
      <c r="P62" s="97" t="s">
        <v>1178</v>
      </c>
      <c r="Q62" s="47">
        <v>216500</v>
      </c>
      <c r="R62" s="47">
        <f t="shared" si="2"/>
        <v>319181</v>
      </c>
      <c r="S62" s="47">
        <v>0</v>
      </c>
      <c r="T62" s="47">
        <v>319181</v>
      </c>
      <c r="V62" s="96" t="s">
        <v>444</v>
      </c>
      <c r="W62" s="97" t="s">
        <v>1179</v>
      </c>
      <c r="X62" s="47">
        <v>0</v>
      </c>
      <c r="Y62" s="47">
        <f t="shared" si="3"/>
        <v>451010</v>
      </c>
      <c r="Z62" s="47">
        <v>600</v>
      </c>
      <c r="AA62" s="47">
        <v>450410</v>
      </c>
    </row>
    <row r="63" spans="1:27" ht="15">
      <c r="A63" s="96" t="s">
        <v>447</v>
      </c>
      <c r="B63" s="97" t="s">
        <v>1180</v>
      </c>
      <c r="C63" s="47">
        <v>0</v>
      </c>
      <c r="D63" s="47">
        <f t="shared" si="0"/>
        <v>436024</v>
      </c>
      <c r="E63" s="47">
        <v>36000</v>
      </c>
      <c r="F63" s="47">
        <v>400024</v>
      </c>
      <c r="H63" s="96" t="s">
        <v>469</v>
      </c>
      <c r="I63" s="97" t="s">
        <v>1187</v>
      </c>
      <c r="J63" s="47">
        <v>0</v>
      </c>
      <c r="K63" s="47">
        <f t="shared" si="1"/>
        <v>10462465</v>
      </c>
      <c r="L63" s="47">
        <v>2500</v>
      </c>
      <c r="M63" s="47">
        <v>10459965</v>
      </c>
      <c r="O63" s="96" t="s">
        <v>444</v>
      </c>
      <c r="P63" s="97" t="s">
        <v>1179</v>
      </c>
      <c r="Q63" s="47">
        <v>667500</v>
      </c>
      <c r="R63" s="47">
        <f t="shared" si="2"/>
        <v>2261057</v>
      </c>
      <c r="S63" s="47">
        <v>727521</v>
      </c>
      <c r="T63" s="47">
        <v>1533536</v>
      </c>
      <c r="V63" s="96" t="s">
        <v>447</v>
      </c>
      <c r="W63" s="97" t="s">
        <v>1180</v>
      </c>
      <c r="X63" s="47">
        <v>261000</v>
      </c>
      <c r="Y63" s="47">
        <f t="shared" si="3"/>
        <v>2387770</v>
      </c>
      <c r="Z63" s="47">
        <v>16000</v>
      </c>
      <c r="AA63" s="47">
        <v>2371770</v>
      </c>
    </row>
    <row r="64" spans="1:27" ht="15">
      <c r="A64" s="96" t="s">
        <v>450</v>
      </c>
      <c r="B64" s="97" t="s">
        <v>1181</v>
      </c>
      <c r="C64" s="47">
        <v>0</v>
      </c>
      <c r="D64" s="47">
        <f t="shared" si="0"/>
        <v>54923</v>
      </c>
      <c r="E64" s="47">
        <v>0</v>
      </c>
      <c r="F64" s="47">
        <v>54923</v>
      </c>
      <c r="H64" s="96" t="s">
        <v>472</v>
      </c>
      <c r="I64" s="97" t="s">
        <v>1188</v>
      </c>
      <c r="J64" s="47">
        <v>0</v>
      </c>
      <c r="K64" s="47">
        <f t="shared" si="1"/>
        <v>718395</v>
      </c>
      <c r="L64" s="47">
        <v>0</v>
      </c>
      <c r="M64" s="47">
        <v>718395</v>
      </c>
      <c r="O64" s="96" t="s">
        <v>447</v>
      </c>
      <c r="P64" s="97" t="s">
        <v>1180</v>
      </c>
      <c r="Q64" s="47">
        <v>0</v>
      </c>
      <c r="R64" s="47">
        <f t="shared" si="2"/>
        <v>1924634</v>
      </c>
      <c r="S64" s="47">
        <v>328040</v>
      </c>
      <c r="T64" s="47">
        <v>1596594</v>
      </c>
      <c r="V64" s="96" t="s">
        <v>450</v>
      </c>
      <c r="W64" s="97" t="s">
        <v>1181</v>
      </c>
      <c r="X64" s="47">
        <v>70350</v>
      </c>
      <c r="Y64" s="47">
        <f t="shared" si="3"/>
        <v>5121821</v>
      </c>
      <c r="Z64" s="47">
        <v>0</v>
      </c>
      <c r="AA64" s="47">
        <v>5121821</v>
      </c>
    </row>
    <row r="65" spans="1:27" ht="15">
      <c r="A65" s="96" t="s">
        <v>453</v>
      </c>
      <c r="B65" s="97" t="s">
        <v>1182</v>
      </c>
      <c r="C65" s="47">
        <v>0</v>
      </c>
      <c r="D65" s="47">
        <f t="shared" si="0"/>
        <v>501165</v>
      </c>
      <c r="E65" s="47">
        <v>325600</v>
      </c>
      <c r="F65" s="47">
        <v>175565</v>
      </c>
      <c r="H65" s="96" t="s">
        <v>475</v>
      </c>
      <c r="I65" s="97" t="s">
        <v>1189</v>
      </c>
      <c r="J65" s="47">
        <v>0</v>
      </c>
      <c r="K65" s="47">
        <f t="shared" si="1"/>
        <v>819597</v>
      </c>
      <c r="L65" s="47">
        <v>0</v>
      </c>
      <c r="M65" s="47">
        <v>819597</v>
      </c>
      <c r="O65" s="96" t="s">
        <v>450</v>
      </c>
      <c r="P65" s="97" t="s">
        <v>1181</v>
      </c>
      <c r="Q65" s="47">
        <v>45500</v>
      </c>
      <c r="R65" s="47">
        <f t="shared" si="2"/>
        <v>434046</v>
      </c>
      <c r="S65" s="47">
        <v>52700</v>
      </c>
      <c r="T65" s="47">
        <v>381346</v>
      </c>
      <c r="V65" s="96" t="s">
        <v>453</v>
      </c>
      <c r="W65" s="9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456</v>
      </c>
      <c r="B66" s="97" t="s">
        <v>1183</v>
      </c>
      <c r="C66" s="47">
        <v>0</v>
      </c>
      <c r="D66" s="47">
        <f t="shared" si="0"/>
        <v>622917</v>
      </c>
      <c r="E66" s="47">
        <v>224550</v>
      </c>
      <c r="F66" s="47">
        <v>398367</v>
      </c>
      <c r="H66" s="96" t="s">
        <v>478</v>
      </c>
      <c r="I66" s="97" t="s">
        <v>1190</v>
      </c>
      <c r="J66" s="47">
        <v>0</v>
      </c>
      <c r="K66" s="47">
        <f t="shared" si="1"/>
        <v>739291</v>
      </c>
      <c r="L66" s="47">
        <v>0</v>
      </c>
      <c r="M66" s="47">
        <v>739291</v>
      </c>
      <c r="O66" s="96" t="s">
        <v>453</v>
      </c>
      <c r="P66" s="97" t="s">
        <v>1182</v>
      </c>
      <c r="Q66" s="47">
        <v>2000</v>
      </c>
      <c r="R66" s="47">
        <f t="shared" si="2"/>
        <v>1270955</v>
      </c>
      <c r="S66" s="47">
        <v>551035</v>
      </c>
      <c r="T66" s="47">
        <v>719920</v>
      </c>
      <c r="V66" s="96" t="s">
        <v>456</v>
      </c>
      <c r="W66" s="97" t="s">
        <v>1183</v>
      </c>
      <c r="X66" s="47">
        <v>0</v>
      </c>
      <c r="Y66" s="47">
        <f t="shared" si="3"/>
        <v>678339</v>
      </c>
      <c r="Z66" s="47">
        <v>27201</v>
      </c>
      <c r="AA66" s="47">
        <v>651138</v>
      </c>
    </row>
    <row r="67" spans="1:27" ht="15">
      <c r="A67" s="96" t="s">
        <v>460</v>
      </c>
      <c r="B67" s="97" t="s">
        <v>1184</v>
      </c>
      <c r="C67" s="47">
        <v>424500</v>
      </c>
      <c r="D67" s="47">
        <f t="shared" si="0"/>
        <v>458745</v>
      </c>
      <c r="E67" s="47">
        <v>242500</v>
      </c>
      <c r="F67" s="47">
        <v>216245</v>
      </c>
      <c r="H67" s="96" t="s">
        <v>481</v>
      </c>
      <c r="I67" s="97" t="s">
        <v>1191</v>
      </c>
      <c r="J67" s="47">
        <v>0</v>
      </c>
      <c r="K67" s="47">
        <f t="shared" si="1"/>
        <v>81175</v>
      </c>
      <c r="L67" s="47">
        <v>0</v>
      </c>
      <c r="M67" s="47">
        <v>81175</v>
      </c>
      <c r="O67" s="96" t="s">
        <v>456</v>
      </c>
      <c r="P67" s="97" t="s">
        <v>1183</v>
      </c>
      <c r="Q67" s="47">
        <v>474400</v>
      </c>
      <c r="R67" s="47">
        <f t="shared" si="2"/>
        <v>3604604</v>
      </c>
      <c r="S67" s="47">
        <v>1382195</v>
      </c>
      <c r="T67" s="47">
        <v>2222409</v>
      </c>
      <c r="V67" s="96" t="s">
        <v>460</v>
      </c>
      <c r="W67" s="97" t="s">
        <v>1184</v>
      </c>
      <c r="X67" s="47">
        <v>14200</v>
      </c>
      <c r="Y67" s="47">
        <f t="shared" si="3"/>
        <v>906052</v>
      </c>
      <c r="Z67" s="47">
        <v>85600</v>
      </c>
      <c r="AA67" s="47">
        <v>820452</v>
      </c>
    </row>
    <row r="68" spans="1:27" ht="15">
      <c r="A68" s="96" t="s">
        <v>463</v>
      </c>
      <c r="B68" s="97" t="s">
        <v>1185</v>
      </c>
      <c r="C68" s="47">
        <v>0</v>
      </c>
      <c r="D68" s="47">
        <f aca="true" t="shared" si="4" ref="D68:D131">E68+F68</f>
        <v>701105</v>
      </c>
      <c r="E68" s="47">
        <v>262800</v>
      </c>
      <c r="F68" s="47">
        <v>438305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486112</v>
      </c>
      <c r="L68" s="47">
        <v>0</v>
      </c>
      <c r="M68" s="47">
        <v>486112</v>
      </c>
      <c r="O68" s="96" t="s">
        <v>460</v>
      </c>
      <c r="P68" s="97" t="s">
        <v>1184</v>
      </c>
      <c r="Q68" s="47">
        <v>1736500</v>
      </c>
      <c r="R68" s="47">
        <f aca="true" t="shared" si="6" ref="R68:R131">S68+T68</f>
        <v>1892073</v>
      </c>
      <c r="S68" s="47">
        <v>760750</v>
      </c>
      <c r="T68" s="47">
        <v>1131323</v>
      </c>
      <c r="V68" s="96" t="s">
        <v>463</v>
      </c>
      <c r="W68" s="97" t="s">
        <v>1185</v>
      </c>
      <c r="X68" s="47">
        <v>0</v>
      </c>
      <c r="Y68" s="47">
        <f aca="true" t="shared" si="7" ref="Y68:Y131">Z68+AA68</f>
        <v>454359</v>
      </c>
      <c r="Z68" s="47">
        <v>0</v>
      </c>
      <c r="AA68" s="47">
        <v>454359</v>
      </c>
    </row>
    <row r="69" spans="1:27" ht="15">
      <c r="A69" s="96" t="s">
        <v>466</v>
      </c>
      <c r="B69" s="97" t="s">
        <v>1186</v>
      </c>
      <c r="C69" s="47">
        <v>2060000</v>
      </c>
      <c r="D69" s="47">
        <f t="shared" si="4"/>
        <v>177244</v>
      </c>
      <c r="E69" s="47">
        <v>0</v>
      </c>
      <c r="F69" s="47">
        <v>177244</v>
      </c>
      <c r="H69" s="96" t="s">
        <v>487</v>
      </c>
      <c r="I69" s="97" t="s">
        <v>1193</v>
      </c>
      <c r="J69" s="47">
        <v>0</v>
      </c>
      <c r="K69" s="47">
        <f t="shared" si="5"/>
        <v>43225</v>
      </c>
      <c r="L69" s="47">
        <v>40000</v>
      </c>
      <c r="M69" s="47">
        <v>3225</v>
      </c>
      <c r="O69" s="96" t="s">
        <v>463</v>
      </c>
      <c r="P69" s="97" t="s">
        <v>1185</v>
      </c>
      <c r="Q69" s="47">
        <v>1534401</v>
      </c>
      <c r="R69" s="47">
        <f t="shared" si="6"/>
        <v>2574643</v>
      </c>
      <c r="S69" s="47">
        <v>837101</v>
      </c>
      <c r="T69" s="47">
        <v>1737542</v>
      </c>
      <c r="V69" s="96" t="s">
        <v>466</v>
      </c>
      <c r="W69" s="97" t="s">
        <v>1186</v>
      </c>
      <c r="X69" s="47">
        <v>55900</v>
      </c>
      <c r="Y69" s="47">
        <f t="shared" si="7"/>
        <v>1519293</v>
      </c>
      <c r="Z69" s="47">
        <v>0</v>
      </c>
      <c r="AA69" s="47">
        <v>1519293</v>
      </c>
    </row>
    <row r="70" spans="1:27" ht="15">
      <c r="A70" s="96" t="s">
        <v>469</v>
      </c>
      <c r="B70" s="97" t="s">
        <v>1187</v>
      </c>
      <c r="C70" s="47">
        <v>648050</v>
      </c>
      <c r="D70" s="47">
        <f t="shared" si="4"/>
        <v>1480557</v>
      </c>
      <c r="E70" s="47">
        <v>516800</v>
      </c>
      <c r="F70" s="47">
        <v>963757</v>
      </c>
      <c r="H70" s="96" t="s">
        <v>490</v>
      </c>
      <c r="I70" s="97" t="s">
        <v>1194</v>
      </c>
      <c r="J70" s="47">
        <v>0</v>
      </c>
      <c r="K70" s="47">
        <f t="shared" si="5"/>
        <v>31685</v>
      </c>
      <c r="L70" s="47">
        <v>0</v>
      </c>
      <c r="M70" s="47">
        <v>31685</v>
      </c>
      <c r="O70" s="96" t="s">
        <v>466</v>
      </c>
      <c r="P70" s="97" t="s">
        <v>1186</v>
      </c>
      <c r="Q70" s="47">
        <v>9000000</v>
      </c>
      <c r="R70" s="47">
        <f t="shared" si="6"/>
        <v>897457</v>
      </c>
      <c r="S70" s="47">
        <v>0</v>
      </c>
      <c r="T70" s="47">
        <v>897457</v>
      </c>
      <c r="V70" s="96" t="s">
        <v>469</v>
      </c>
      <c r="W70" s="97" t="s">
        <v>1187</v>
      </c>
      <c r="X70" s="47">
        <v>2665002</v>
      </c>
      <c r="Y70" s="47">
        <f t="shared" si="7"/>
        <v>42007345</v>
      </c>
      <c r="Z70" s="47">
        <v>3062500</v>
      </c>
      <c r="AA70" s="47">
        <v>38944845</v>
      </c>
    </row>
    <row r="71" spans="1:27" ht="15">
      <c r="A71" s="96" t="s">
        <v>472</v>
      </c>
      <c r="B71" s="97" t="s">
        <v>1188</v>
      </c>
      <c r="C71" s="47">
        <v>450000</v>
      </c>
      <c r="D71" s="47">
        <f t="shared" si="4"/>
        <v>214650</v>
      </c>
      <c r="E71" s="47">
        <v>61350</v>
      </c>
      <c r="F71" s="47">
        <v>153300</v>
      </c>
      <c r="H71" s="96" t="s">
        <v>493</v>
      </c>
      <c r="I71" s="97" t="s">
        <v>1195</v>
      </c>
      <c r="J71" s="47">
        <v>9850</v>
      </c>
      <c r="K71" s="47">
        <f t="shared" si="5"/>
        <v>1581329</v>
      </c>
      <c r="L71" s="47">
        <v>0</v>
      </c>
      <c r="M71" s="47">
        <v>1581329</v>
      </c>
      <c r="O71" s="96" t="s">
        <v>469</v>
      </c>
      <c r="P71" s="97" t="s">
        <v>1187</v>
      </c>
      <c r="Q71" s="47">
        <v>2980652</v>
      </c>
      <c r="R71" s="47">
        <f t="shared" si="6"/>
        <v>6066465</v>
      </c>
      <c r="S71" s="47">
        <v>2114077</v>
      </c>
      <c r="T71" s="47">
        <v>3952388</v>
      </c>
      <c r="V71" s="96" t="s">
        <v>472</v>
      </c>
      <c r="W71" s="97" t="s">
        <v>1188</v>
      </c>
      <c r="X71" s="47">
        <v>0</v>
      </c>
      <c r="Y71" s="47">
        <f t="shared" si="7"/>
        <v>1681471</v>
      </c>
      <c r="Z71" s="47">
        <v>0</v>
      </c>
      <c r="AA71" s="47">
        <v>1681471</v>
      </c>
    </row>
    <row r="72" spans="1:27" ht="15">
      <c r="A72" s="96" t="s">
        <v>475</v>
      </c>
      <c r="B72" s="97" t="s">
        <v>1189</v>
      </c>
      <c r="C72" s="47">
        <v>3700</v>
      </c>
      <c r="D72" s="47">
        <f t="shared" si="4"/>
        <v>845143</v>
      </c>
      <c r="E72" s="47">
        <v>552015</v>
      </c>
      <c r="F72" s="47">
        <v>293128</v>
      </c>
      <c r="H72" s="96" t="s">
        <v>496</v>
      </c>
      <c r="I72" s="97" t="s">
        <v>2265</v>
      </c>
      <c r="J72" s="47">
        <v>0</v>
      </c>
      <c r="K72" s="47">
        <f t="shared" si="5"/>
        <v>91500</v>
      </c>
      <c r="L72" s="47">
        <v>0</v>
      </c>
      <c r="M72" s="47">
        <v>91500</v>
      </c>
      <c r="O72" s="96" t="s">
        <v>472</v>
      </c>
      <c r="P72" s="97" t="s">
        <v>1188</v>
      </c>
      <c r="Q72" s="47">
        <v>701500</v>
      </c>
      <c r="R72" s="47">
        <f t="shared" si="6"/>
        <v>1767979</v>
      </c>
      <c r="S72" s="47">
        <v>830000</v>
      </c>
      <c r="T72" s="47">
        <v>937979</v>
      </c>
      <c r="V72" s="96" t="s">
        <v>475</v>
      </c>
      <c r="W72" s="97" t="s">
        <v>1189</v>
      </c>
      <c r="X72" s="47">
        <v>10800</v>
      </c>
      <c r="Y72" s="47">
        <f t="shared" si="7"/>
        <v>5184386</v>
      </c>
      <c r="Z72" s="47">
        <v>144900</v>
      </c>
      <c r="AA72" s="47">
        <v>5039486</v>
      </c>
    </row>
    <row r="73" spans="1:27" ht="15">
      <c r="A73" s="96" t="s">
        <v>478</v>
      </c>
      <c r="B73" s="97" t="s">
        <v>1190</v>
      </c>
      <c r="C73" s="47">
        <v>0</v>
      </c>
      <c r="D73" s="47">
        <f t="shared" si="4"/>
        <v>153799</v>
      </c>
      <c r="E73" s="47">
        <v>0</v>
      </c>
      <c r="F73" s="47">
        <v>153799</v>
      </c>
      <c r="H73" s="96" t="s">
        <v>499</v>
      </c>
      <c r="I73" s="97" t="s">
        <v>1196</v>
      </c>
      <c r="J73" s="47">
        <v>0</v>
      </c>
      <c r="K73" s="47">
        <f t="shared" si="5"/>
        <v>139350</v>
      </c>
      <c r="L73" s="47">
        <v>0</v>
      </c>
      <c r="M73" s="47">
        <v>139350</v>
      </c>
      <c r="O73" s="96" t="s">
        <v>475</v>
      </c>
      <c r="P73" s="97" t="s">
        <v>1189</v>
      </c>
      <c r="Q73" s="47">
        <v>5500</v>
      </c>
      <c r="R73" s="47">
        <f t="shared" si="6"/>
        <v>4353716</v>
      </c>
      <c r="S73" s="47">
        <v>1878157</v>
      </c>
      <c r="T73" s="47">
        <v>2475559</v>
      </c>
      <c r="V73" s="96" t="s">
        <v>478</v>
      </c>
      <c r="W73" s="97" t="s">
        <v>1190</v>
      </c>
      <c r="X73" s="47">
        <v>5978709</v>
      </c>
      <c r="Y73" s="47">
        <f t="shared" si="7"/>
        <v>5057062</v>
      </c>
      <c r="Z73" s="47">
        <v>716120</v>
      </c>
      <c r="AA73" s="47">
        <v>4340942</v>
      </c>
    </row>
    <row r="74" spans="1:27" ht="15">
      <c r="A74" s="96" t="s">
        <v>481</v>
      </c>
      <c r="B74" s="97" t="s">
        <v>1191</v>
      </c>
      <c r="C74" s="47">
        <v>0</v>
      </c>
      <c r="D74" s="47">
        <f t="shared" si="4"/>
        <v>221345</v>
      </c>
      <c r="E74" s="47">
        <v>0</v>
      </c>
      <c r="F74" s="47">
        <v>221345</v>
      </c>
      <c r="H74" s="96" t="s">
        <v>502</v>
      </c>
      <c r="I74" s="97" t="s">
        <v>1197</v>
      </c>
      <c r="J74" s="47">
        <v>0</v>
      </c>
      <c r="K74" s="47">
        <f t="shared" si="5"/>
        <v>48728</v>
      </c>
      <c r="L74" s="47">
        <v>0</v>
      </c>
      <c r="M74" s="47">
        <v>48728</v>
      </c>
      <c r="O74" s="96" t="s">
        <v>478</v>
      </c>
      <c r="P74" s="97" t="s">
        <v>1190</v>
      </c>
      <c r="Q74" s="47">
        <v>241800</v>
      </c>
      <c r="R74" s="47">
        <f t="shared" si="6"/>
        <v>846928</v>
      </c>
      <c r="S74" s="47">
        <v>0</v>
      </c>
      <c r="T74" s="47">
        <v>846928</v>
      </c>
      <c r="V74" s="96" t="s">
        <v>481</v>
      </c>
      <c r="W74" s="97" t="s">
        <v>1191</v>
      </c>
      <c r="X74" s="47">
        <v>0</v>
      </c>
      <c r="Y74" s="47">
        <f t="shared" si="7"/>
        <v>2339275</v>
      </c>
      <c r="Z74" s="47">
        <v>0</v>
      </c>
      <c r="AA74" s="47">
        <v>2339275</v>
      </c>
    </row>
    <row r="75" spans="1:27" ht="15">
      <c r="A75" s="96" t="s">
        <v>484</v>
      </c>
      <c r="B75" s="97" t="s">
        <v>1192</v>
      </c>
      <c r="C75" s="47">
        <v>306000</v>
      </c>
      <c r="D75" s="47">
        <f t="shared" si="4"/>
        <v>2416964</v>
      </c>
      <c r="E75" s="47">
        <v>963275</v>
      </c>
      <c r="F75" s="47">
        <v>1453689</v>
      </c>
      <c r="H75" s="96" t="s">
        <v>505</v>
      </c>
      <c r="I75" s="97" t="s">
        <v>1198</v>
      </c>
      <c r="J75" s="47">
        <v>3000</v>
      </c>
      <c r="K75" s="47">
        <f t="shared" si="5"/>
        <v>250354</v>
      </c>
      <c r="L75" s="47">
        <v>0</v>
      </c>
      <c r="M75" s="47">
        <v>250354</v>
      </c>
      <c r="O75" s="96" t="s">
        <v>481</v>
      </c>
      <c r="P75" s="97" t="s">
        <v>1191</v>
      </c>
      <c r="Q75" s="47">
        <v>0</v>
      </c>
      <c r="R75" s="47">
        <f t="shared" si="6"/>
        <v>1629307</v>
      </c>
      <c r="S75" s="47">
        <v>142558</v>
      </c>
      <c r="T75" s="47">
        <v>1486749</v>
      </c>
      <c r="V75" s="96" t="s">
        <v>484</v>
      </c>
      <c r="W75" s="97" t="s">
        <v>1192</v>
      </c>
      <c r="X75" s="47">
        <v>607000</v>
      </c>
      <c r="Y75" s="47">
        <f t="shared" si="7"/>
        <v>2855683</v>
      </c>
      <c r="Z75" s="47">
        <v>0</v>
      </c>
      <c r="AA75" s="47">
        <v>2855683</v>
      </c>
    </row>
    <row r="76" spans="1:27" ht="15">
      <c r="A76" s="96" t="s">
        <v>487</v>
      </c>
      <c r="B76" s="97" t="s">
        <v>1193</v>
      </c>
      <c r="C76" s="47">
        <v>0</v>
      </c>
      <c r="D76" s="47">
        <f t="shared" si="4"/>
        <v>440159</v>
      </c>
      <c r="E76" s="47">
        <v>153400</v>
      </c>
      <c r="F76" s="47">
        <v>286759</v>
      </c>
      <c r="H76" s="96" t="s">
        <v>508</v>
      </c>
      <c r="I76" s="97" t="s">
        <v>1199</v>
      </c>
      <c r="J76" s="47">
        <v>0</v>
      </c>
      <c r="K76" s="47">
        <f t="shared" si="5"/>
        <v>39300</v>
      </c>
      <c r="L76" s="47">
        <v>0</v>
      </c>
      <c r="M76" s="47">
        <v>39300</v>
      </c>
      <c r="O76" s="96" t="s">
        <v>484</v>
      </c>
      <c r="P76" s="97" t="s">
        <v>1192</v>
      </c>
      <c r="Q76" s="47">
        <v>1833425</v>
      </c>
      <c r="R76" s="47">
        <f t="shared" si="6"/>
        <v>10441288</v>
      </c>
      <c r="S76" s="47">
        <v>3380030</v>
      </c>
      <c r="T76" s="47">
        <v>7061258</v>
      </c>
      <c r="V76" s="96" t="s">
        <v>487</v>
      </c>
      <c r="W76" s="97" t="s">
        <v>1193</v>
      </c>
      <c r="X76" s="47">
        <v>0</v>
      </c>
      <c r="Y76" s="47">
        <f t="shared" si="7"/>
        <v>941841</v>
      </c>
      <c r="Z76" s="47">
        <v>40000</v>
      </c>
      <c r="AA76" s="47">
        <v>901841</v>
      </c>
    </row>
    <row r="77" spans="1:27" ht="15">
      <c r="A77" s="96" t="s">
        <v>490</v>
      </c>
      <c r="B77" s="97" t="s">
        <v>1194</v>
      </c>
      <c r="C77" s="47">
        <v>1595525</v>
      </c>
      <c r="D77" s="47">
        <f t="shared" si="4"/>
        <v>739787</v>
      </c>
      <c r="E77" s="47">
        <v>493641</v>
      </c>
      <c r="F77" s="47">
        <v>246146</v>
      </c>
      <c r="H77" s="96" t="s">
        <v>510</v>
      </c>
      <c r="I77" s="97" t="s">
        <v>1200</v>
      </c>
      <c r="J77" s="47">
        <v>0</v>
      </c>
      <c r="K77" s="47">
        <f t="shared" si="5"/>
        <v>4175652</v>
      </c>
      <c r="L77" s="47">
        <v>0</v>
      </c>
      <c r="M77" s="47">
        <v>4175652</v>
      </c>
      <c r="O77" s="96" t="s">
        <v>487</v>
      </c>
      <c r="P77" s="97" t="s">
        <v>1193</v>
      </c>
      <c r="Q77" s="47">
        <v>323000</v>
      </c>
      <c r="R77" s="47">
        <f t="shared" si="6"/>
        <v>1797126</v>
      </c>
      <c r="S77" s="47">
        <v>668753</v>
      </c>
      <c r="T77" s="47">
        <v>1128373</v>
      </c>
      <c r="V77" s="96" t="s">
        <v>490</v>
      </c>
      <c r="W77" s="97" t="s">
        <v>1194</v>
      </c>
      <c r="X77" s="47">
        <v>0</v>
      </c>
      <c r="Y77" s="47">
        <f t="shared" si="7"/>
        <v>600680</v>
      </c>
      <c r="Z77" s="47">
        <v>85000</v>
      </c>
      <c r="AA77" s="47">
        <v>515680</v>
      </c>
    </row>
    <row r="78" spans="1:27" ht="15">
      <c r="A78" s="96" t="s">
        <v>493</v>
      </c>
      <c r="B78" s="97" t="s">
        <v>1195</v>
      </c>
      <c r="C78" s="47">
        <v>0</v>
      </c>
      <c r="D78" s="47">
        <f t="shared" si="4"/>
        <v>135249</v>
      </c>
      <c r="E78" s="47">
        <v>0</v>
      </c>
      <c r="F78" s="47">
        <v>135249</v>
      </c>
      <c r="H78" s="96" t="s">
        <v>513</v>
      </c>
      <c r="I78" s="97" t="s">
        <v>1201</v>
      </c>
      <c r="J78" s="47">
        <v>4500</v>
      </c>
      <c r="K78" s="47">
        <f t="shared" si="5"/>
        <v>242085</v>
      </c>
      <c r="L78" s="47">
        <v>7000</v>
      </c>
      <c r="M78" s="47">
        <v>235085</v>
      </c>
      <c r="O78" s="96" t="s">
        <v>490</v>
      </c>
      <c r="P78" s="97" t="s">
        <v>1194</v>
      </c>
      <c r="Q78" s="47">
        <v>1769385</v>
      </c>
      <c r="R78" s="47">
        <f t="shared" si="6"/>
        <v>2507682</v>
      </c>
      <c r="S78" s="47">
        <v>762041</v>
      </c>
      <c r="T78" s="47">
        <v>1745641</v>
      </c>
      <c r="V78" s="96" t="s">
        <v>493</v>
      </c>
      <c r="W78" s="97" t="s">
        <v>1195</v>
      </c>
      <c r="X78" s="47">
        <v>42850</v>
      </c>
      <c r="Y78" s="47">
        <f t="shared" si="7"/>
        <v>2268003</v>
      </c>
      <c r="Z78" s="47">
        <v>2500</v>
      </c>
      <c r="AA78" s="47">
        <v>2265503</v>
      </c>
    </row>
    <row r="79" spans="1:27" ht="15">
      <c r="A79" s="96" t="s">
        <v>496</v>
      </c>
      <c r="B79" s="97" t="s">
        <v>2265</v>
      </c>
      <c r="C79" s="47">
        <v>32500</v>
      </c>
      <c r="D79" s="47">
        <f t="shared" si="4"/>
        <v>114800</v>
      </c>
      <c r="E79" s="47">
        <v>0</v>
      </c>
      <c r="F79" s="47">
        <v>114800</v>
      </c>
      <c r="H79" s="96" t="s">
        <v>516</v>
      </c>
      <c r="I79" s="97" t="s">
        <v>1202</v>
      </c>
      <c r="J79" s="47">
        <v>0</v>
      </c>
      <c r="K79" s="47">
        <f t="shared" si="5"/>
        <v>41450</v>
      </c>
      <c r="L79" s="47">
        <v>0</v>
      </c>
      <c r="M79" s="47">
        <v>41450</v>
      </c>
      <c r="O79" s="96" t="s">
        <v>493</v>
      </c>
      <c r="P79" s="97" t="s">
        <v>1195</v>
      </c>
      <c r="Q79" s="47">
        <v>5076120</v>
      </c>
      <c r="R79" s="47">
        <f t="shared" si="6"/>
        <v>1737384</v>
      </c>
      <c r="S79" s="47">
        <v>306905</v>
      </c>
      <c r="T79" s="47">
        <v>1430479</v>
      </c>
      <c r="V79" s="96" t="s">
        <v>496</v>
      </c>
      <c r="W79" s="97" t="s">
        <v>2265</v>
      </c>
      <c r="X79" s="47">
        <v>0</v>
      </c>
      <c r="Y79" s="47">
        <f t="shared" si="7"/>
        <v>454600</v>
      </c>
      <c r="Z79" s="47">
        <v>0</v>
      </c>
      <c r="AA79" s="47">
        <v>454600</v>
      </c>
    </row>
    <row r="80" spans="1:27" ht="15">
      <c r="A80" s="96" t="s">
        <v>499</v>
      </c>
      <c r="B80" s="97" t="s">
        <v>1196</v>
      </c>
      <c r="C80" s="47">
        <v>279300</v>
      </c>
      <c r="D80" s="47">
        <f t="shared" si="4"/>
        <v>626132</v>
      </c>
      <c r="E80" s="47">
        <v>211600</v>
      </c>
      <c r="F80" s="47">
        <v>414532</v>
      </c>
      <c r="H80" s="96" t="s">
        <v>519</v>
      </c>
      <c r="I80" s="97" t="s">
        <v>1203</v>
      </c>
      <c r="J80" s="47">
        <v>0</v>
      </c>
      <c r="K80" s="47">
        <f t="shared" si="5"/>
        <v>46700</v>
      </c>
      <c r="L80" s="47">
        <v>0</v>
      </c>
      <c r="M80" s="47">
        <v>46700</v>
      </c>
      <c r="O80" s="96" t="s">
        <v>496</v>
      </c>
      <c r="P80" s="97" t="s">
        <v>2265</v>
      </c>
      <c r="Q80" s="47">
        <v>730000</v>
      </c>
      <c r="R80" s="47">
        <f t="shared" si="6"/>
        <v>353301</v>
      </c>
      <c r="S80" s="47">
        <v>134001</v>
      </c>
      <c r="T80" s="47">
        <v>219300</v>
      </c>
      <c r="V80" s="96" t="s">
        <v>499</v>
      </c>
      <c r="W80" s="97" t="s">
        <v>1196</v>
      </c>
      <c r="X80" s="47">
        <v>41500</v>
      </c>
      <c r="Y80" s="47">
        <f t="shared" si="7"/>
        <v>3495219</v>
      </c>
      <c r="Z80" s="47">
        <v>0</v>
      </c>
      <c r="AA80" s="47">
        <v>3495219</v>
      </c>
    </row>
    <row r="81" spans="1:27" ht="15">
      <c r="A81" s="96" t="s">
        <v>502</v>
      </c>
      <c r="B81" s="97" t="s">
        <v>1197</v>
      </c>
      <c r="C81" s="47">
        <v>0</v>
      </c>
      <c r="D81" s="47">
        <f t="shared" si="4"/>
        <v>662613</v>
      </c>
      <c r="E81" s="47">
        <v>466600</v>
      </c>
      <c r="F81" s="47">
        <v>196013</v>
      </c>
      <c r="H81" s="96" t="s">
        <v>522</v>
      </c>
      <c r="I81" s="97" t="s">
        <v>1204</v>
      </c>
      <c r="J81" s="47">
        <v>0</v>
      </c>
      <c r="K81" s="47">
        <f t="shared" si="5"/>
        <v>113085</v>
      </c>
      <c r="L81" s="47">
        <v>0</v>
      </c>
      <c r="M81" s="47">
        <v>113085</v>
      </c>
      <c r="O81" s="96" t="s">
        <v>499</v>
      </c>
      <c r="P81" s="97" t="s">
        <v>1196</v>
      </c>
      <c r="Q81" s="47">
        <v>695000</v>
      </c>
      <c r="R81" s="47">
        <f t="shared" si="6"/>
        <v>4048940</v>
      </c>
      <c r="S81" s="47">
        <v>800278</v>
      </c>
      <c r="T81" s="47">
        <v>3248662</v>
      </c>
      <c r="V81" s="96" t="s">
        <v>502</v>
      </c>
      <c r="W81" s="97" t="s">
        <v>1197</v>
      </c>
      <c r="X81" s="47">
        <v>0</v>
      </c>
      <c r="Y81" s="47">
        <f t="shared" si="7"/>
        <v>2145370</v>
      </c>
      <c r="Z81" s="47">
        <v>223352</v>
      </c>
      <c r="AA81" s="47">
        <v>1922018</v>
      </c>
    </row>
    <row r="82" spans="1:27" ht="15">
      <c r="A82" s="96" t="s">
        <v>505</v>
      </c>
      <c r="B82" s="97" t="s">
        <v>1198</v>
      </c>
      <c r="C82" s="47">
        <v>1</v>
      </c>
      <c r="D82" s="47">
        <f t="shared" si="4"/>
        <v>2156973</v>
      </c>
      <c r="E82" s="47">
        <v>129800</v>
      </c>
      <c r="F82" s="47">
        <v>2027173</v>
      </c>
      <c r="H82" s="96" t="s">
        <v>525</v>
      </c>
      <c r="I82" s="97" t="s">
        <v>1205</v>
      </c>
      <c r="J82" s="47">
        <v>0</v>
      </c>
      <c r="K82" s="47">
        <f t="shared" si="5"/>
        <v>27245</v>
      </c>
      <c r="L82" s="47">
        <v>0</v>
      </c>
      <c r="M82" s="47">
        <v>27245</v>
      </c>
      <c r="O82" s="96" t="s">
        <v>502</v>
      </c>
      <c r="P82" s="97" t="s">
        <v>1197</v>
      </c>
      <c r="Q82" s="47">
        <v>0</v>
      </c>
      <c r="R82" s="47">
        <f t="shared" si="6"/>
        <v>2427687</v>
      </c>
      <c r="S82" s="47">
        <v>1015381</v>
      </c>
      <c r="T82" s="47">
        <v>1412306</v>
      </c>
      <c r="V82" s="96" t="s">
        <v>505</v>
      </c>
      <c r="W82" s="97" t="s">
        <v>1198</v>
      </c>
      <c r="X82" s="47">
        <v>28100</v>
      </c>
      <c r="Y82" s="47">
        <f t="shared" si="7"/>
        <v>1718800</v>
      </c>
      <c r="Z82" s="47">
        <v>0</v>
      </c>
      <c r="AA82" s="47">
        <v>1718800</v>
      </c>
    </row>
    <row r="83" spans="1:27" ht="15">
      <c r="A83" s="96" t="s">
        <v>508</v>
      </c>
      <c r="B83" s="97" t="s">
        <v>1199</v>
      </c>
      <c r="C83" s="47">
        <v>0</v>
      </c>
      <c r="D83" s="47">
        <f t="shared" si="4"/>
        <v>90318</v>
      </c>
      <c r="E83" s="47">
        <v>0</v>
      </c>
      <c r="F83" s="47">
        <v>90318</v>
      </c>
      <c r="H83" s="96" t="s">
        <v>528</v>
      </c>
      <c r="I83" s="97" t="s">
        <v>1206</v>
      </c>
      <c r="J83" s="47">
        <v>0</v>
      </c>
      <c r="K83" s="47">
        <f t="shared" si="5"/>
        <v>1200</v>
      </c>
      <c r="L83" s="47">
        <v>0</v>
      </c>
      <c r="M83" s="47">
        <v>1200</v>
      </c>
      <c r="O83" s="96" t="s">
        <v>505</v>
      </c>
      <c r="P83" s="97" t="s">
        <v>1198</v>
      </c>
      <c r="Q83" s="47">
        <v>9634801</v>
      </c>
      <c r="R83" s="47">
        <f t="shared" si="6"/>
        <v>7500980</v>
      </c>
      <c r="S83" s="47">
        <v>680030</v>
      </c>
      <c r="T83" s="47">
        <v>6820950</v>
      </c>
      <c r="V83" s="96" t="s">
        <v>508</v>
      </c>
      <c r="W83" s="97" t="s">
        <v>1199</v>
      </c>
      <c r="X83" s="47">
        <v>400500</v>
      </c>
      <c r="Y83" s="47">
        <f t="shared" si="7"/>
        <v>2665461</v>
      </c>
      <c r="Z83" s="47">
        <v>47000</v>
      </c>
      <c r="AA83" s="47">
        <v>2618461</v>
      </c>
    </row>
    <row r="84" spans="1:27" ht="15">
      <c r="A84" s="96" t="s">
        <v>510</v>
      </c>
      <c r="B84" s="97" t="s">
        <v>1200</v>
      </c>
      <c r="C84" s="47">
        <v>248420</v>
      </c>
      <c r="D84" s="47">
        <f t="shared" si="4"/>
        <v>1566141</v>
      </c>
      <c r="E84" s="47">
        <v>630627</v>
      </c>
      <c r="F84" s="47">
        <v>935514</v>
      </c>
      <c r="H84" s="96" t="s">
        <v>531</v>
      </c>
      <c r="I84" s="97" t="s">
        <v>1207</v>
      </c>
      <c r="J84" s="47">
        <v>0</v>
      </c>
      <c r="K84" s="47">
        <f t="shared" si="5"/>
        <v>77859</v>
      </c>
      <c r="L84" s="47">
        <v>0</v>
      </c>
      <c r="M84" s="47">
        <v>77859</v>
      </c>
      <c r="O84" s="96" t="s">
        <v>508</v>
      </c>
      <c r="P84" s="97" t="s">
        <v>1199</v>
      </c>
      <c r="Q84" s="47">
        <v>0</v>
      </c>
      <c r="R84" s="47">
        <f t="shared" si="6"/>
        <v>383145</v>
      </c>
      <c r="S84" s="47">
        <v>149800</v>
      </c>
      <c r="T84" s="47">
        <v>233345</v>
      </c>
      <c r="V84" s="96" t="s">
        <v>510</v>
      </c>
      <c r="W84" s="97" t="s">
        <v>1200</v>
      </c>
      <c r="X84" s="47">
        <v>21500</v>
      </c>
      <c r="Y84" s="47">
        <f t="shared" si="7"/>
        <v>10155189</v>
      </c>
      <c r="Z84" s="47">
        <v>372000</v>
      </c>
      <c r="AA84" s="47">
        <v>9783189</v>
      </c>
    </row>
    <row r="85" spans="1:27" ht="15">
      <c r="A85" s="96" t="s">
        <v>513</v>
      </c>
      <c r="B85" s="97" t="s">
        <v>1201</v>
      </c>
      <c r="C85" s="47">
        <v>1926649</v>
      </c>
      <c r="D85" s="47">
        <f t="shared" si="4"/>
        <v>820864</v>
      </c>
      <c r="E85" s="47">
        <v>411000</v>
      </c>
      <c r="F85" s="47">
        <v>409864</v>
      </c>
      <c r="H85" s="96" t="s">
        <v>534</v>
      </c>
      <c r="I85" s="97" t="s">
        <v>1208</v>
      </c>
      <c r="J85" s="47">
        <v>0</v>
      </c>
      <c r="K85" s="47">
        <f t="shared" si="5"/>
        <v>279400</v>
      </c>
      <c r="L85" s="47">
        <v>0</v>
      </c>
      <c r="M85" s="47">
        <v>279400</v>
      </c>
      <c r="O85" s="96" t="s">
        <v>510</v>
      </c>
      <c r="P85" s="97" t="s">
        <v>1200</v>
      </c>
      <c r="Q85" s="47">
        <v>1014025</v>
      </c>
      <c r="R85" s="47">
        <f t="shared" si="6"/>
        <v>8000654</v>
      </c>
      <c r="S85" s="47">
        <v>1874601</v>
      </c>
      <c r="T85" s="47">
        <v>6126053</v>
      </c>
      <c r="V85" s="96" t="s">
        <v>513</v>
      </c>
      <c r="W85" s="97" t="s">
        <v>1201</v>
      </c>
      <c r="X85" s="47">
        <v>56157</v>
      </c>
      <c r="Y85" s="47">
        <f t="shared" si="7"/>
        <v>1600477</v>
      </c>
      <c r="Z85" s="47">
        <v>102000</v>
      </c>
      <c r="AA85" s="47">
        <v>1498477</v>
      </c>
    </row>
    <row r="86" spans="1:27" ht="15">
      <c r="A86" s="96" t="s">
        <v>519</v>
      </c>
      <c r="B86" s="97" t="s">
        <v>1203</v>
      </c>
      <c r="C86" s="47">
        <v>0</v>
      </c>
      <c r="D86" s="47">
        <f t="shared" si="4"/>
        <v>459553</v>
      </c>
      <c r="E86" s="47">
        <v>12001</v>
      </c>
      <c r="F86" s="47">
        <v>447552</v>
      </c>
      <c r="H86" s="96" t="s">
        <v>537</v>
      </c>
      <c r="I86" s="97" t="s">
        <v>1209</v>
      </c>
      <c r="J86" s="47">
        <v>0</v>
      </c>
      <c r="K86" s="47">
        <f t="shared" si="5"/>
        <v>73765</v>
      </c>
      <c r="L86" s="47">
        <v>0</v>
      </c>
      <c r="M86" s="47">
        <v>73765</v>
      </c>
      <c r="O86" s="96" t="s">
        <v>513</v>
      </c>
      <c r="P86" s="97" t="s">
        <v>1201</v>
      </c>
      <c r="Q86" s="47">
        <v>7237250</v>
      </c>
      <c r="R86" s="47">
        <f t="shared" si="6"/>
        <v>6581254</v>
      </c>
      <c r="S86" s="47">
        <v>2446256</v>
      </c>
      <c r="T86" s="47">
        <v>4134998</v>
      </c>
      <c r="V86" s="96" t="s">
        <v>516</v>
      </c>
      <c r="W86" s="97" t="s">
        <v>1202</v>
      </c>
      <c r="X86" s="47">
        <v>0</v>
      </c>
      <c r="Y86" s="47">
        <f t="shared" si="7"/>
        <v>1989024</v>
      </c>
      <c r="Z86" s="47">
        <v>0</v>
      </c>
      <c r="AA86" s="47">
        <v>1989024</v>
      </c>
    </row>
    <row r="87" spans="1:27" ht="15">
      <c r="A87" s="96" t="s">
        <v>522</v>
      </c>
      <c r="B87" s="97" t="s">
        <v>1204</v>
      </c>
      <c r="C87" s="47">
        <v>0</v>
      </c>
      <c r="D87" s="47">
        <f t="shared" si="4"/>
        <v>328973</v>
      </c>
      <c r="E87" s="47">
        <v>0</v>
      </c>
      <c r="F87" s="47">
        <v>328973</v>
      </c>
      <c r="H87" s="96" t="s">
        <v>540</v>
      </c>
      <c r="I87" s="97" t="s">
        <v>1210</v>
      </c>
      <c r="J87" s="47">
        <v>0</v>
      </c>
      <c r="K87" s="47">
        <f t="shared" si="5"/>
        <v>194731</v>
      </c>
      <c r="L87" s="47">
        <v>0</v>
      </c>
      <c r="M87" s="47">
        <v>194731</v>
      </c>
      <c r="O87" s="96" t="s">
        <v>519</v>
      </c>
      <c r="P87" s="97" t="s">
        <v>1203</v>
      </c>
      <c r="Q87" s="47">
        <v>3163753</v>
      </c>
      <c r="R87" s="47">
        <f t="shared" si="6"/>
        <v>3608730</v>
      </c>
      <c r="S87" s="47">
        <v>910963</v>
      </c>
      <c r="T87" s="47">
        <v>2697767</v>
      </c>
      <c r="V87" s="96" t="s">
        <v>519</v>
      </c>
      <c r="W87" s="97" t="s">
        <v>1203</v>
      </c>
      <c r="X87" s="47">
        <v>0</v>
      </c>
      <c r="Y87" s="47">
        <f t="shared" si="7"/>
        <v>598484</v>
      </c>
      <c r="Z87" s="47">
        <v>0</v>
      </c>
      <c r="AA87" s="47">
        <v>598484</v>
      </c>
    </row>
    <row r="88" spans="1:27" ht="15">
      <c r="A88" s="96" t="s">
        <v>525</v>
      </c>
      <c r="B88" s="97" t="s">
        <v>1205</v>
      </c>
      <c r="C88" s="47">
        <v>0</v>
      </c>
      <c r="D88" s="47">
        <f t="shared" si="4"/>
        <v>209887</v>
      </c>
      <c r="E88" s="47">
        <v>125000</v>
      </c>
      <c r="F88" s="47">
        <v>84887</v>
      </c>
      <c r="H88" s="96" t="s">
        <v>544</v>
      </c>
      <c r="I88" s="97" t="s">
        <v>2266</v>
      </c>
      <c r="J88" s="47">
        <v>0</v>
      </c>
      <c r="K88" s="47">
        <f t="shared" si="5"/>
        <v>722250</v>
      </c>
      <c r="L88" s="47">
        <v>0</v>
      </c>
      <c r="M88" s="47">
        <v>722250</v>
      </c>
      <c r="O88" s="96" t="s">
        <v>522</v>
      </c>
      <c r="P88" s="97" t="s">
        <v>1204</v>
      </c>
      <c r="Q88" s="47">
        <v>858500</v>
      </c>
      <c r="R88" s="47">
        <f t="shared" si="6"/>
        <v>1774690</v>
      </c>
      <c r="S88" s="47">
        <v>571215</v>
      </c>
      <c r="T88" s="47">
        <v>1203475</v>
      </c>
      <c r="V88" s="96" t="s">
        <v>522</v>
      </c>
      <c r="W88" s="97" t="s">
        <v>1204</v>
      </c>
      <c r="X88" s="47">
        <v>0</v>
      </c>
      <c r="Y88" s="47">
        <f t="shared" si="7"/>
        <v>1291803</v>
      </c>
      <c r="Z88" s="47">
        <v>0</v>
      </c>
      <c r="AA88" s="47">
        <v>1291803</v>
      </c>
    </row>
    <row r="89" spans="1:27" ht="15">
      <c r="A89" s="96" t="s">
        <v>528</v>
      </c>
      <c r="B89" s="97" t="s">
        <v>1206</v>
      </c>
      <c r="C89" s="47">
        <v>0</v>
      </c>
      <c r="D89" s="47">
        <f t="shared" si="4"/>
        <v>733146</v>
      </c>
      <c r="E89" s="47">
        <v>389000</v>
      </c>
      <c r="F89" s="47">
        <v>344146</v>
      </c>
      <c r="H89" s="96" t="s">
        <v>550</v>
      </c>
      <c r="I89" s="97" t="s">
        <v>1212</v>
      </c>
      <c r="J89" s="47">
        <v>0</v>
      </c>
      <c r="K89" s="47">
        <f t="shared" si="5"/>
        <v>854</v>
      </c>
      <c r="L89" s="47">
        <v>0</v>
      </c>
      <c r="M89" s="47">
        <v>854</v>
      </c>
      <c r="O89" s="96" t="s">
        <v>525</v>
      </c>
      <c r="P89" s="97" t="s">
        <v>1205</v>
      </c>
      <c r="Q89" s="47">
        <v>240000</v>
      </c>
      <c r="R89" s="47">
        <f t="shared" si="6"/>
        <v>1479760</v>
      </c>
      <c r="S89" s="47">
        <v>475900</v>
      </c>
      <c r="T89" s="47">
        <v>1003860</v>
      </c>
      <c r="V89" s="96" t="s">
        <v>525</v>
      </c>
      <c r="W89" s="97" t="s">
        <v>1205</v>
      </c>
      <c r="X89" s="47">
        <v>0</v>
      </c>
      <c r="Y89" s="47">
        <f t="shared" si="7"/>
        <v>131511</v>
      </c>
      <c r="Z89" s="47">
        <v>0</v>
      </c>
      <c r="AA89" s="47">
        <v>131511</v>
      </c>
    </row>
    <row r="90" spans="1:27" ht="15">
      <c r="A90" s="96" t="s">
        <v>531</v>
      </c>
      <c r="B90" s="97" t="s">
        <v>1207</v>
      </c>
      <c r="C90" s="47">
        <v>0</v>
      </c>
      <c r="D90" s="47">
        <f t="shared" si="4"/>
        <v>338641</v>
      </c>
      <c r="E90" s="47">
        <v>20110</v>
      </c>
      <c r="F90" s="47">
        <v>318531</v>
      </c>
      <c r="H90" s="96" t="s">
        <v>553</v>
      </c>
      <c r="I90" s="97" t="s">
        <v>1213</v>
      </c>
      <c r="J90" s="47">
        <v>0</v>
      </c>
      <c r="K90" s="47">
        <f t="shared" si="5"/>
        <v>1362736</v>
      </c>
      <c r="L90" s="47">
        <v>0</v>
      </c>
      <c r="M90" s="47">
        <v>1362736</v>
      </c>
      <c r="O90" s="96" t="s">
        <v>528</v>
      </c>
      <c r="P90" s="97" t="s">
        <v>1206</v>
      </c>
      <c r="Q90" s="47">
        <v>504500</v>
      </c>
      <c r="R90" s="47">
        <f t="shared" si="6"/>
        <v>2106458</v>
      </c>
      <c r="S90" s="47">
        <v>642819</v>
      </c>
      <c r="T90" s="47">
        <v>1463639</v>
      </c>
      <c r="V90" s="96" t="s">
        <v>528</v>
      </c>
      <c r="W90" s="97" t="s">
        <v>1206</v>
      </c>
      <c r="X90" s="47">
        <v>0</v>
      </c>
      <c r="Y90" s="47">
        <f t="shared" si="7"/>
        <v>205340</v>
      </c>
      <c r="Z90" s="47">
        <v>0</v>
      </c>
      <c r="AA90" s="47">
        <v>205340</v>
      </c>
    </row>
    <row r="91" spans="1:27" ht="15">
      <c r="A91" s="96" t="s">
        <v>534</v>
      </c>
      <c r="B91" s="97" t="s">
        <v>1208</v>
      </c>
      <c r="C91" s="47">
        <v>0</v>
      </c>
      <c r="D91" s="47">
        <f t="shared" si="4"/>
        <v>200028</v>
      </c>
      <c r="E91" s="47">
        <v>81000</v>
      </c>
      <c r="F91" s="47">
        <v>119028</v>
      </c>
      <c r="H91" s="96" t="s">
        <v>556</v>
      </c>
      <c r="I91" s="97" t="s">
        <v>1214</v>
      </c>
      <c r="J91" s="47">
        <v>0</v>
      </c>
      <c r="K91" s="47">
        <f t="shared" si="5"/>
        <v>86195</v>
      </c>
      <c r="L91" s="47">
        <v>0</v>
      </c>
      <c r="M91" s="47">
        <v>86195</v>
      </c>
      <c r="O91" s="96" t="s">
        <v>531</v>
      </c>
      <c r="P91" s="97" t="s">
        <v>1207</v>
      </c>
      <c r="Q91" s="47">
        <v>9000</v>
      </c>
      <c r="R91" s="47">
        <f t="shared" si="6"/>
        <v>1835571</v>
      </c>
      <c r="S91" s="47">
        <v>180310</v>
      </c>
      <c r="T91" s="47">
        <v>1655261</v>
      </c>
      <c r="V91" s="96" t="s">
        <v>531</v>
      </c>
      <c r="W91" s="97" t="s">
        <v>1207</v>
      </c>
      <c r="X91" s="47">
        <v>0</v>
      </c>
      <c r="Y91" s="47">
        <f t="shared" si="7"/>
        <v>20638737</v>
      </c>
      <c r="Z91" s="47">
        <v>9100</v>
      </c>
      <c r="AA91" s="47">
        <v>20629637</v>
      </c>
    </row>
    <row r="92" spans="1:27" ht="15">
      <c r="A92" s="96" t="s">
        <v>537</v>
      </c>
      <c r="B92" s="97" t="s">
        <v>1209</v>
      </c>
      <c r="C92" s="47">
        <v>0</v>
      </c>
      <c r="D92" s="47">
        <f t="shared" si="4"/>
        <v>169325</v>
      </c>
      <c r="E92" s="47">
        <v>70600</v>
      </c>
      <c r="F92" s="47">
        <v>98725</v>
      </c>
      <c r="H92" s="96" t="s">
        <v>559</v>
      </c>
      <c r="I92" s="97" t="s">
        <v>1215</v>
      </c>
      <c r="J92" s="47">
        <v>446000</v>
      </c>
      <c r="K92" s="47">
        <f t="shared" si="5"/>
        <v>10848528</v>
      </c>
      <c r="L92" s="47">
        <v>8488532</v>
      </c>
      <c r="M92" s="47">
        <v>2359996</v>
      </c>
      <c r="O92" s="96" t="s">
        <v>534</v>
      </c>
      <c r="P92" s="97" t="s">
        <v>1208</v>
      </c>
      <c r="Q92" s="47">
        <v>528000</v>
      </c>
      <c r="R92" s="47">
        <f t="shared" si="6"/>
        <v>1662029</v>
      </c>
      <c r="S92" s="47">
        <v>219000</v>
      </c>
      <c r="T92" s="47">
        <v>1443029</v>
      </c>
      <c r="V92" s="96" t="s">
        <v>534</v>
      </c>
      <c r="W92" s="97" t="s">
        <v>1208</v>
      </c>
      <c r="X92" s="47">
        <v>13525</v>
      </c>
      <c r="Y92" s="47">
        <f t="shared" si="7"/>
        <v>2083740</v>
      </c>
      <c r="Z92" s="47">
        <v>0</v>
      </c>
      <c r="AA92" s="47">
        <v>2083740</v>
      </c>
    </row>
    <row r="93" spans="1:27" ht="15">
      <c r="A93" s="96" t="s">
        <v>540</v>
      </c>
      <c r="B93" s="97" t="s">
        <v>1210</v>
      </c>
      <c r="C93" s="47">
        <v>555000</v>
      </c>
      <c r="D93" s="47">
        <f t="shared" si="4"/>
        <v>1294923</v>
      </c>
      <c r="E93" s="47">
        <v>561225</v>
      </c>
      <c r="F93" s="47">
        <v>733698</v>
      </c>
      <c r="H93" s="96" t="s">
        <v>562</v>
      </c>
      <c r="I93" s="97" t="s">
        <v>1216</v>
      </c>
      <c r="J93" s="47">
        <v>28500</v>
      </c>
      <c r="K93" s="47">
        <f t="shared" si="5"/>
        <v>5300</v>
      </c>
      <c r="L93" s="47">
        <v>0</v>
      </c>
      <c r="M93" s="47">
        <v>5300</v>
      </c>
      <c r="O93" s="96" t="s">
        <v>537</v>
      </c>
      <c r="P93" s="97" t="s">
        <v>1209</v>
      </c>
      <c r="Q93" s="47">
        <v>167303</v>
      </c>
      <c r="R93" s="47">
        <f t="shared" si="6"/>
        <v>1549772</v>
      </c>
      <c r="S93" s="47">
        <v>503950</v>
      </c>
      <c r="T93" s="47">
        <v>1045822</v>
      </c>
      <c r="V93" s="96" t="s">
        <v>537</v>
      </c>
      <c r="W93" s="97" t="s">
        <v>1209</v>
      </c>
      <c r="X93" s="47">
        <v>0</v>
      </c>
      <c r="Y93" s="47">
        <f t="shared" si="7"/>
        <v>336114</v>
      </c>
      <c r="Z93" s="47">
        <v>0</v>
      </c>
      <c r="AA93" s="47">
        <v>336114</v>
      </c>
    </row>
    <row r="94" spans="1:27" ht="15">
      <c r="A94" s="96" t="s">
        <v>544</v>
      </c>
      <c r="B94" s="97" t="s">
        <v>2266</v>
      </c>
      <c r="C94" s="47">
        <v>0</v>
      </c>
      <c r="D94" s="47">
        <f t="shared" si="4"/>
        <v>36965</v>
      </c>
      <c r="E94" s="47">
        <v>0</v>
      </c>
      <c r="F94" s="47">
        <v>36965</v>
      </c>
      <c r="H94" s="96" t="s">
        <v>565</v>
      </c>
      <c r="I94" s="97" t="s">
        <v>1217</v>
      </c>
      <c r="J94" s="47">
        <v>17800</v>
      </c>
      <c r="K94" s="47">
        <f t="shared" si="5"/>
        <v>342865</v>
      </c>
      <c r="L94" s="47">
        <v>0</v>
      </c>
      <c r="M94" s="47">
        <v>342865</v>
      </c>
      <c r="O94" s="96" t="s">
        <v>540</v>
      </c>
      <c r="P94" s="97" t="s">
        <v>1210</v>
      </c>
      <c r="Q94" s="47">
        <v>3004150</v>
      </c>
      <c r="R94" s="47">
        <f t="shared" si="6"/>
        <v>7180846</v>
      </c>
      <c r="S94" s="47">
        <v>3541795</v>
      </c>
      <c r="T94" s="47">
        <v>3639051</v>
      </c>
      <c r="V94" s="96" t="s">
        <v>540</v>
      </c>
      <c r="W94" s="97" t="s">
        <v>1210</v>
      </c>
      <c r="X94" s="47">
        <v>310391</v>
      </c>
      <c r="Y94" s="47">
        <f t="shared" si="7"/>
        <v>2129433</v>
      </c>
      <c r="Z94" s="47">
        <v>49000</v>
      </c>
      <c r="AA94" s="47">
        <v>2080433</v>
      </c>
    </row>
    <row r="95" spans="1:27" ht="15">
      <c r="A95" s="96" t="s">
        <v>547</v>
      </c>
      <c r="B95" s="97" t="s">
        <v>1211</v>
      </c>
      <c r="C95" s="47">
        <v>0</v>
      </c>
      <c r="D95" s="47">
        <f t="shared" si="4"/>
        <v>4520</v>
      </c>
      <c r="E95" s="47">
        <v>0</v>
      </c>
      <c r="F95" s="47">
        <v>4520</v>
      </c>
      <c r="H95" s="96" t="s">
        <v>568</v>
      </c>
      <c r="I95" s="97" t="s">
        <v>1531</v>
      </c>
      <c r="J95" s="47">
        <v>0</v>
      </c>
      <c r="K95" s="47">
        <f t="shared" si="5"/>
        <v>72754</v>
      </c>
      <c r="L95" s="47">
        <v>0</v>
      </c>
      <c r="M95" s="47">
        <v>72754</v>
      </c>
      <c r="O95" s="96" t="s">
        <v>544</v>
      </c>
      <c r="P95" s="97" t="s">
        <v>2266</v>
      </c>
      <c r="Q95" s="47">
        <v>0</v>
      </c>
      <c r="R95" s="47">
        <f t="shared" si="6"/>
        <v>221508</v>
      </c>
      <c r="S95" s="47">
        <v>75625</v>
      </c>
      <c r="T95" s="47">
        <v>145883</v>
      </c>
      <c r="V95" s="96" t="s">
        <v>544</v>
      </c>
      <c r="W95" s="97" t="s">
        <v>2266</v>
      </c>
      <c r="X95" s="47">
        <v>0</v>
      </c>
      <c r="Y95" s="47">
        <f t="shared" si="7"/>
        <v>833036</v>
      </c>
      <c r="Z95" s="47">
        <v>61000</v>
      </c>
      <c r="AA95" s="47">
        <v>772036</v>
      </c>
    </row>
    <row r="96" spans="1:27" ht="15">
      <c r="A96" s="96" t="s">
        <v>550</v>
      </c>
      <c r="B96" s="97" t="s">
        <v>1212</v>
      </c>
      <c r="C96" s="47">
        <v>0</v>
      </c>
      <c r="D96" s="47">
        <f t="shared" si="4"/>
        <v>169975</v>
      </c>
      <c r="E96" s="47">
        <v>117200</v>
      </c>
      <c r="F96" s="47">
        <v>52775</v>
      </c>
      <c r="H96" s="96" t="s">
        <v>571</v>
      </c>
      <c r="I96" s="97" t="s">
        <v>1218</v>
      </c>
      <c r="J96" s="47">
        <v>0</v>
      </c>
      <c r="K96" s="47">
        <f t="shared" si="5"/>
        <v>1699548</v>
      </c>
      <c r="L96" s="47">
        <v>1024000</v>
      </c>
      <c r="M96" s="47">
        <v>675548</v>
      </c>
      <c r="O96" s="96" t="s">
        <v>547</v>
      </c>
      <c r="P96" s="97" t="s">
        <v>1211</v>
      </c>
      <c r="Q96" s="47">
        <v>0</v>
      </c>
      <c r="R96" s="47">
        <f t="shared" si="6"/>
        <v>219064</v>
      </c>
      <c r="S96" s="47">
        <v>0</v>
      </c>
      <c r="T96" s="47">
        <v>219064</v>
      </c>
      <c r="V96" s="96" t="s">
        <v>547</v>
      </c>
      <c r="W96" s="97" t="s">
        <v>1211</v>
      </c>
      <c r="X96" s="47">
        <v>0</v>
      </c>
      <c r="Y96" s="47">
        <f t="shared" si="7"/>
        <v>282522</v>
      </c>
      <c r="Z96" s="47">
        <v>0</v>
      </c>
      <c r="AA96" s="47">
        <v>282522</v>
      </c>
    </row>
    <row r="97" spans="1:27" ht="15">
      <c r="A97" s="96" t="s">
        <v>553</v>
      </c>
      <c r="B97" s="97" t="s">
        <v>1213</v>
      </c>
      <c r="C97" s="47">
        <v>12800</v>
      </c>
      <c r="D97" s="47">
        <f t="shared" si="4"/>
        <v>353094</v>
      </c>
      <c r="E97" s="47">
        <v>0</v>
      </c>
      <c r="F97" s="47">
        <v>353094</v>
      </c>
      <c r="H97" s="96" t="s">
        <v>574</v>
      </c>
      <c r="I97" s="97" t="s">
        <v>1219</v>
      </c>
      <c r="J97" s="47">
        <v>1</v>
      </c>
      <c r="K97" s="47">
        <f t="shared" si="5"/>
        <v>264578</v>
      </c>
      <c r="L97" s="47">
        <v>0</v>
      </c>
      <c r="M97" s="47">
        <v>264578</v>
      </c>
      <c r="O97" s="96" t="s">
        <v>550</v>
      </c>
      <c r="P97" s="97" t="s">
        <v>1212</v>
      </c>
      <c r="Q97" s="47">
        <v>622398</v>
      </c>
      <c r="R97" s="47">
        <f t="shared" si="6"/>
        <v>995268</v>
      </c>
      <c r="S97" s="47">
        <v>573501</v>
      </c>
      <c r="T97" s="47">
        <v>421767</v>
      </c>
      <c r="V97" s="96" t="s">
        <v>550</v>
      </c>
      <c r="W97" s="9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556</v>
      </c>
      <c r="B98" s="97" t="s">
        <v>1214</v>
      </c>
      <c r="C98" s="47">
        <v>0</v>
      </c>
      <c r="D98" s="47">
        <f t="shared" si="4"/>
        <v>91737</v>
      </c>
      <c r="E98" s="47">
        <v>0</v>
      </c>
      <c r="F98" s="47">
        <v>91737</v>
      </c>
      <c r="H98" s="96" t="s">
        <v>577</v>
      </c>
      <c r="I98" s="97" t="s">
        <v>1220</v>
      </c>
      <c r="J98" s="47">
        <v>0</v>
      </c>
      <c r="K98" s="47">
        <f t="shared" si="5"/>
        <v>402354</v>
      </c>
      <c r="L98" s="47">
        <v>0</v>
      </c>
      <c r="M98" s="47">
        <v>402354</v>
      </c>
      <c r="O98" s="96" t="s">
        <v>553</v>
      </c>
      <c r="P98" s="97" t="s">
        <v>1213</v>
      </c>
      <c r="Q98" s="47">
        <v>639290</v>
      </c>
      <c r="R98" s="47">
        <f t="shared" si="6"/>
        <v>2023579</v>
      </c>
      <c r="S98" s="47">
        <v>0</v>
      </c>
      <c r="T98" s="47">
        <v>2023579</v>
      </c>
      <c r="V98" s="96" t="s">
        <v>553</v>
      </c>
      <c r="W98" s="97" t="s">
        <v>1213</v>
      </c>
      <c r="X98" s="47">
        <v>3394000</v>
      </c>
      <c r="Y98" s="47">
        <f t="shared" si="7"/>
        <v>1559041</v>
      </c>
      <c r="Z98" s="47">
        <v>0</v>
      </c>
      <c r="AA98" s="47">
        <v>1559041</v>
      </c>
    </row>
    <row r="99" spans="1:27" ht="15">
      <c r="A99" s="96" t="s">
        <v>559</v>
      </c>
      <c r="B99" s="97" t="s">
        <v>1215</v>
      </c>
      <c r="C99" s="47">
        <v>312000</v>
      </c>
      <c r="D99" s="47">
        <f t="shared" si="4"/>
        <v>569125</v>
      </c>
      <c r="E99" s="47">
        <v>48750</v>
      </c>
      <c r="F99" s="47">
        <v>520375</v>
      </c>
      <c r="H99" s="96" t="s">
        <v>580</v>
      </c>
      <c r="I99" s="97" t="s">
        <v>1221</v>
      </c>
      <c r="J99" s="47">
        <v>20000</v>
      </c>
      <c r="K99" s="47">
        <f t="shared" si="5"/>
        <v>2911931</v>
      </c>
      <c r="L99" s="47">
        <v>6000</v>
      </c>
      <c r="M99" s="47">
        <v>2905931</v>
      </c>
      <c r="O99" s="96" t="s">
        <v>556</v>
      </c>
      <c r="P99" s="97" t="s">
        <v>1214</v>
      </c>
      <c r="Q99" s="47">
        <v>0</v>
      </c>
      <c r="R99" s="47">
        <f t="shared" si="6"/>
        <v>848532</v>
      </c>
      <c r="S99" s="47">
        <v>12700</v>
      </c>
      <c r="T99" s="47">
        <v>835832</v>
      </c>
      <c r="V99" s="96" t="s">
        <v>556</v>
      </c>
      <c r="W99" s="97" t="s">
        <v>1214</v>
      </c>
      <c r="X99" s="47">
        <v>343100</v>
      </c>
      <c r="Y99" s="47">
        <f t="shared" si="7"/>
        <v>706145</v>
      </c>
      <c r="Z99" s="47">
        <v>0</v>
      </c>
      <c r="AA99" s="47">
        <v>706145</v>
      </c>
    </row>
    <row r="100" spans="1:27" ht="15">
      <c r="A100" s="96" t="s">
        <v>562</v>
      </c>
      <c r="B100" s="97" t="s">
        <v>1216</v>
      </c>
      <c r="C100" s="47">
        <v>0</v>
      </c>
      <c r="D100" s="47">
        <f t="shared" si="4"/>
        <v>118235</v>
      </c>
      <c r="E100" s="47">
        <v>12500</v>
      </c>
      <c r="F100" s="47">
        <v>105735</v>
      </c>
      <c r="H100" s="96" t="s">
        <v>586</v>
      </c>
      <c r="I100" s="97" t="s">
        <v>1223</v>
      </c>
      <c r="J100" s="47">
        <v>62000</v>
      </c>
      <c r="K100" s="47">
        <f t="shared" si="5"/>
        <v>15951</v>
      </c>
      <c r="L100" s="47">
        <v>0</v>
      </c>
      <c r="M100" s="47">
        <v>15951</v>
      </c>
      <c r="O100" s="96" t="s">
        <v>559</v>
      </c>
      <c r="P100" s="97" t="s">
        <v>1215</v>
      </c>
      <c r="Q100" s="47">
        <v>2577780</v>
      </c>
      <c r="R100" s="47">
        <f t="shared" si="6"/>
        <v>2261354</v>
      </c>
      <c r="S100" s="47">
        <v>316075</v>
      </c>
      <c r="T100" s="47">
        <v>1945279</v>
      </c>
      <c r="V100" s="96" t="s">
        <v>559</v>
      </c>
      <c r="W100" s="97" t="s">
        <v>1215</v>
      </c>
      <c r="X100" s="47">
        <v>2292361</v>
      </c>
      <c r="Y100" s="47">
        <f t="shared" si="7"/>
        <v>13153924</v>
      </c>
      <c r="Z100" s="47">
        <v>8488532</v>
      </c>
      <c r="AA100" s="47">
        <v>4665392</v>
      </c>
    </row>
    <row r="101" spans="1:27" ht="15">
      <c r="A101" s="96" t="s">
        <v>565</v>
      </c>
      <c r="B101" s="97" t="s">
        <v>1217</v>
      </c>
      <c r="C101" s="47">
        <v>1896778</v>
      </c>
      <c r="D101" s="47">
        <f t="shared" si="4"/>
        <v>353869</v>
      </c>
      <c r="E101" s="47">
        <v>90100</v>
      </c>
      <c r="F101" s="47">
        <v>263769</v>
      </c>
      <c r="H101" s="96" t="s">
        <v>589</v>
      </c>
      <c r="I101" s="97" t="s">
        <v>1224</v>
      </c>
      <c r="J101" s="47">
        <v>0</v>
      </c>
      <c r="K101" s="47">
        <f t="shared" si="5"/>
        <v>79215</v>
      </c>
      <c r="L101" s="47">
        <v>0</v>
      </c>
      <c r="M101" s="47">
        <v>79215</v>
      </c>
      <c r="O101" s="96" t="s">
        <v>562</v>
      </c>
      <c r="P101" s="97" t="s">
        <v>1216</v>
      </c>
      <c r="Q101" s="47">
        <v>6008995</v>
      </c>
      <c r="R101" s="47">
        <f t="shared" si="6"/>
        <v>778335</v>
      </c>
      <c r="S101" s="47">
        <v>109500</v>
      </c>
      <c r="T101" s="47">
        <v>668835</v>
      </c>
      <c r="V101" s="96" t="s">
        <v>562</v>
      </c>
      <c r="W101" s="97" t="s">
        <v>1216</v>
      </c>
      <c r="X101" s="47">
        <v>97450</v>
      </c>
      <c r="Y101" s="47">
        <f t="shared" si="7"/>
        <v>194250</v>
      </c>
      <c r="Z101" s="47">
        <v>0</v>
      </c>
      <c r="AA101" s="47">
        <v>194250</v>
      </c>
    </row>
    <row r="102" spans="1:27" ht="15">
      <c r="A102" s="96" t="s">
        <v>568</v>
      </c>
      <c r="B102" s="97" t="s">
        <v>1531</v>
      </c>
      <c r="C102" s="47">
        <v>0</v>
      </c>
      <c r="D102" s="47">
        <f t="shared" si="4"/>
        <v>67359</v>
      </c>
      <c r="E102" s="47">
        <v>22000</v>
      </c>
      <c r="F102" s="47">
        <v>45359</v>
      </c>
      <c r="H102" s="96" t="s">
        <v>592</v>
      </c>
      <c r="I102" s="97" t="s">
        <v>1225</v>
      </c>
      <c r="J102" s="47">
        <v>0</v>
      </c>
      <c r="K102" s="47">
        <f t="shared" si="5"/>
        <v>113961</v>
      </c>
      <c r="L102" s="47">
        <v>1</v>
      </c>
      <c r="M102" s="47">
        <v>113960</v>
      </c>
      <c r="O102" s="96" t="s">
        <v>565</v>
      </c>
      <c r="P102" s="97" t="s">
        <v>1217</v>
      </c>
      <c r="Q102" s="47">
        <v>4892121</v>
      </c>
      <c r="R102" s="47">
        <f t="shared" si="6"/>
        <v>1967625</v>
      </c>
      <c r="S102" s="47">
        <v>176717</v>
      </c>
      <c r="T102" s="47">
        <v>1790908</v>
      </c>
      <c r="V102" s="96" t="s">
        <v>565</v>
      </c>
      <c r="W102" s="97" t="s">
        <v>1217</v>
      </c>
      <c r="X102" s="47">
        <v>63150</v>
      </c>
      <c r="Y102" s="47">
        <f t="shared" si="7"/>
        <v>4471186</v>
      </c>
      <c r="Z102" s="47">
        <v>27100</v>
      </c>
      <c r="AA102" s="47">
        <v>4444086</v>
      </c>
    </row>
    <row r="103" spans="1:27" ht="15">
      <c r="A103" s="96" t="s">
        <v>571</v>
      </c>
      <c r="B103" s="97" t="s">
        <v>1218</v>
      </c>
      <c r="C103" s="47">
        <v>0</v>
      </c>
      <c r="D103" s="47">
        <f t="shared" si="4"/>
        <v>211149</v>
      </c>
      <c r="E103" s="47">
        <v>100</v>
      </c>
      <c r="F103" s="47">
        <v>211049</v>
      </c>
      <c r="H103" s="96" t="s">
        <v>595</v>
      </c>
      <c r="I103" s="97" t="s">
        <v>1226</v>
      </c>
      <c r="J103" s="47">
        <v>8400</v>
      </c>
      <c r="K103" s="47">
        <f t="shared" si="5"/>
        <v>66100</v>
      </c>
      <c r="L103" s="47">
        <v>0</v>
      </c>
      <c r="M103" s="47">
        <v>66100</v>
      </c>
      <c r="O103" s="96" t="s">
        <v>568</v>
      </c>
      <c r="P103" s="97" t="s">
        <v>1531</v>
      </c>
      <c r="Q103" s="47">
        <v>145000</v>
      </c>
      <c r="R103" s="47">
        <f t="shared" si="6"/>
        <v>414011</v>
      </c>
      <c r="S103" s="47">
        <v>68000</v>
      </c>
      <c r="T103" s="47">
        <v>346011</v>
      </c>
      <c r="V103" s="96" t="s">
        <v>568</v>
      </c>
      <c r="W103" s="97" t="s">
        <v>1531</v>
      </c>
      <c r="X103" s="47">
        <v>138000</v>
      </c>
      <c r="Y103" s="47">
        <f t="shared" si="7"/>
        <v>1386345</v>
      </c>
      <c r="Z103" s="47">
        <v>0</v>
      </c>
      <c r="AA103" s="47">
        <v>1386345</v>
      </c>
    </row>
    <row r="104" spans="1:27" ht="15">
      <c r="A104" s="96" t="s">
        <v>574</v>
      </c>
      <c r="B104" s="97" t="s">
        <v>1219</v>
      </c>
      <c r="C104" s="47">
        <v>0</v>
      </c>
      <c r="D104" s="47">
        <f t="shared" si="4"/>
        <v>159177</v>
      </c>
      <c r="E104" s="47">
        <v>0</v>
      </c>
      <c r="F104" s="47">
        <v>159177</v>
      </c>
      <c r="H104" s="96" t="s">
        <v>598</v>
      </c>
      <c r="I104" s="97" t="s">
        <v>1227</v>
      </c>
      <c r="J104" s="47">
        <v>0</v>
      </c>
      <c r="K104" s="47">
        <f t="shared" si="5"/>
        <v>54975</v>
      </c>
      <c r="L104" s="47">
        <v>0</v>
      </c>
      <c r="M104" s="47">
        <v>54975</v>
      </c>
      <c r="O104" s="96" t="s">
        <v>571</v>
      </c>
      <c r="P104" s="97" t="s">
        <v>1218</v>
      </c>
      <c r="Q104" s="47">
        <v>145725</v>
      </c>
      <c r="R104" s="47">
        <f t="shared" si="6"/>
        <v>1929369</v>
      </c>
      <c r="S104" s="47">
        <v>38462</v>
      </c>
      <c r="T104" s="47">
        <v>1890907</v>
      </c>
      <c r="V104" s="96" t="s">
        <v>571</v>
      </c>
      <c r="W104" s="97" t="s">
        <v>1218</v>
      </c>
      <c r="X104" s="47">
        <v>0</v>
      </c>
      <c r="Y104" s="47">
        <f t="shared" si="7"/>
        <v>3421138</v>
      </c>
      <c r="Z104" s="47">
        <v>2054933</v>
      </c>
      <c r="AA104" s="47">
        <v>1366205</v>
      </c>
    </row>
    <row r="105" spans="1:27" ht="15">
      <c r="A105" s="96" t="s">
        <v>577</v>
      </c>
      <c r="B105" s="97" t="s">
        <v>1220</v>
      </c>
      <c r="C105" s="47">
        <v>0</v>
      </c>
      <c r="D105" s="47">
        <f t="shared" si="4"/>
        <v>131416</v>
      </c>
      <c r="E105" s="47">
        <v>57750</v>
      </c>
      <c r="F105" s="47">
        <v>73666</v>
      </c>
      <c r="H105" s="96" t="s">
        <v>601</v>
      </c>
      <c r="I105" s="97" t="s">
        <v>1228</v>
      </c>
      <c r="J105" s="47">
        <v>47200</v>
      </c>
      <c r="K105" s="47">
        <f t="shared" si="5"/>
        <v>9216699</v>
      </c>
      <c r="L105" s="47">
        <v>0</v>
      </c>
      <c r="M105" s="47">
        <v>9216699</v>
      </c>
      <c r="O105" s="96" t="s">
        <v>574</v>
      </c>
      <c r="P105" s="97" t="s">
        <v>1219</v>
      </c>
      <c r="Q105" s="47">
        <v>12200</v>
      </c>
      <c r="R105" s="47">
        <f t="shared" si="6"/>
        <v>662798</v>
      </c>
      <c r="S105" s="47">
        <v>54720</v>
      </c>
      <c r="T105" s="47">
        <v>608078</v>
      </c>
      <c r="V105" s="96" t="s">
        <v>574</v>
      </c>
      <c r="W105" s="97" t="s">
        <v>1219</v>
      </c>
      <c r="X105" s="47">
        <v>9280</v>
      </c>
      <c r="Y105" s="47">
        <f t="shared" si="7"/>
        <v>1102809</v>
      </c>
      <c r="Z105" s="47">
        <v>0</v>
      </c>
      <c r="AA105" s="47">
        <v>1102809</v>
      </c>
    </row>
    <row r="106" spans="1:27" ht="15">
      <c r="A106" s="96" t="s">
        <v>580</v>
      </c>
      <c r="B106" s="97" t="s">
        <v>1221</v>
      </c>
      <c r="C106" s="47">
        <v>337968</v>
      </c>
      <c r="D106" s="47">
        <f t="shared" si="4"/>
        <v>139906</v>
      </c>
      <c r="E106" s="47">
        <v>67675</v>
      </c>
      <c r="F106" s="47">
        <v>72231</v>
      </c>
      <c r="H106" s="96" t="s">
        <v>604</v>
      </c>
      <c r="I106" s="97" t="s">
        <v>1617</v>
      </c>
      <c r="J106" s="47">
        <v>0</v>
      </c>
      <c r="K106" s="47">
        <f t="shared" si="5"/>
        <v>3354</v>
      </c>
      <c r="L106" s="47">
        <v>0</v>
      </c>
      <c r="M106" s="47">
        <v>3354</v>
      </c>
      <c r="O106" s="96" t="s">
        <v>577</v>
      </c>
      <c r="P106" s="97" t="s">
        <v>1220</v>
      </c>
      <c r="Q106" s="47">
        <v>0</v>
      </c>
      <c r="R106" s="47">
        <f t="shared" si="6"/>
        <v>498400</v>
      </c>
      <c r="S106" s="47">
        <v>57750</v>
      </c>
      <c r="T106" s="47">
        <v>440650</v>
      </c>
      <c r="V106" s="96" t="s">
        <v>577</v>
      </c>
      <c r="W106" s="97" t="s">
        <v>1220</v>
      </c>
      <c r="X106" s="47">
        <v>180680</v>
      </c>
      <c r="Y106" s="47">
        <f t="shared" si="7"/>
        <v>526932</v>
      </c>
      <c r="Z106" s="47">
        <v>0</v>
      </c>
      <c r="AA106" s="47">
        <v>526932</v>
      </c>
    </row>
    <row r="107" spans="1:27" ht="15">
      <c r="A107" s="96" t="s">
        <v>583</v>
      </c>
      <c r="B107" s="97" t="s">
        <v>1222</v>
      </c>
      <c r="C107" s="47">
        <v>0</v>
      </c>
      <c r="D107" s="47">
        <f t="shared" si="4"/>
        <v>6000</v>
      </c>
      <c r="E107" s="47">
        <v>0</v>
      </c>
      <c r="F107" s="47">
        <v>6000</v>
      </c>
      <c r="H107" s="96" t="s">
        <v>607</v>
      </c>
      <c r="I107" s="97" t="s">
        <v>1229</v>
      </c>
      <c r="J107" s="47">
        <v>2223002</v>
      </c>
      <c r="K107" s="47">
        <f t="shared" si="5"/>
        <v>1640446</v>
      </c>
      <c r="L107" s="47">
        <v>0</v>
      </c>
      <c r="M107" s="47">
        <v>1640446</v>
      </c>
      <c r="O107" s="96" t="s">
        <v>580</v>
      </c>
      <c r="P107" s="97" t="s">
        <v>1221</v>
      </c>
      <c r="Q107" s="47">
        <v>3223978</v>
      </c>
      <c r="R107" s="47">
        <f t="shared" si="6"/>
        <v>1186018</v>
      </c>
      <c r="S107" s="47">
        <v>509683</v>
      </c>
      <c r="T107" s="47">
        <v>676335</v>
      </c>
      <c r="V107" s="96" t="s">
        <v>580</v>
      </c>
      <c r="W107" s="97" t="s">
        <v>1221</v>
      </c>
      <c r="X107" s="47">
        <v>101900</v>
      </c>
      <c r="Y107" s="47">
        <f t="shared" si="7"/>
        <v>10614199</v>
      </c>
      <c r="Z107" s="47">
        <v>52058</v>
      </c>
      <c r="AA107" s="47">
        <v>10562141</v>
      </c>
    </row>
    <row r="108" spans="1:27" ht="15">
      <c r="A108" s="96" t="s">
        <v>586</v>
      </c>
      <c r="B108" s="97" t="s">
        <v>1223</v>
      </c>
      <c r="C108" s="47">
        <v>360150</v>
      </c>
      <c r="D108" s="47">
        <f t="shared" si="4"/>
        <v>372906</v>
      </c>
      <c r="E108" s="47">
        <v>80806</v>
      </c>
      <c r="F108" s="47">
        <v>292100</v>
      </c>
      <c r="H108" s="96" t="s">
        <v>610</v>
      </c>
      <c r="I108" s="97" t="s">
        <v>1230</v>
      </c>
      <c r="J108" s="47">
        <v>0</v>
      </c>
      <c r="K108" s="47">
        <f t="shared" si="5"/>
        <v>37930</v>
      </c>
      <c r="L108" s="47">
        <v>4400</v>
      </c>
      <c r="M108" s="47">
        <v>33530</v>
      </c>
      <c r="O108" s="96" t="s">
        <v>583</v>
      </c>
      <c r="P108" s="97" t="s">
        <v>1222</v>
      </c>
      <c r="Q108" s="47">
        <v>0</v>
      </c>
      <c r="R108" s="47">
        <f t="shared" si="6"/>
        <v>33800</v>
      </c>
      <c r="S108" s="47">
        <v>0</v>
      </c>
      <c r="T108" s="47">
        <v>33800</v>
      </c>
      <c r="V108" s="96" t="s">
        <v>586</v>
      </c>
      <c r="W108" s="97" t="s">
        <v>1223</v>
      </c>
      <c r="X108" s="47">
        <v>63900</v>
      </c>
      <c r="Y108" s="47">
        <f t="shared" si="7"/>
        <v>1261217</v>
      </c>
      <c r="Z108" s="47">
        <v>0</v>
      </c>
      <c r="AA108" s="47">
        <v>1261217</v>
      </c>
    </row>
    <row r="109" spans="1:27" ht="15">
      <c r="A109" s="96" t="s">
        <v>589</v>
      </c>
      <c r="B109" s="97" t="s">
        <v>1224</v>
      </c>
      <c r="C109" s="47">
        <v>0</v>
      </c>
      <c r="D109" s="47">
        <f t="shared" si="4"/>
        <v>178569</v>
      </c>
      <c r="E109" s="47">
        <v>44700</v>
      </c>
      <c r="F109" s="47">
        <v>133869</v>
      </c>
      <c r="H109" s="96" t="s">
        <v>613</v>
      </c>
      <c r="I109" s="97" t="s">
        <v>1231</v>
      </c>
      <c r="J109" s="47">
        <v>1500</v>
      </c>
      <c r="K109" s="47">
        <f t="shared" si="5"/>
        <v>751746</v>
      </c>
      <c r="L109" s="47">
        <v>0</v>
      </c>
      <c r="M109" s="47">
        <v>751746</v>
      </c>
      <c r="O109" s="96" t="s">
        <v>586</v>
      </c>
      <c r="P109" s="97" t="s">
        <v>1223</v>
      </c>
      <c r="Q109" s="47">
        <v>1124534</v>
      </c>
      <c r="R109" s="47">
        <f t="shared" si="6"/>
        <v>1786824</v>
      </c>
      <c r="S109" s="47">
        <v>156882</v>
      </c>
      <c r="T109" s="47">
        <v>1629942</v>
      </c>
      <c r="V109" s="96" t="s">
        <v>589</v>
      </c>
      <c r="W109" s="97" t="s">
        <v>1224</v>
      </c>
      <c r="X109" s="47">
        <v>29443</v>
      </c>
      <c r="Y109" s="47">
        <f t="shared" si="7"/>
        <v>333876</v>
      </c>
      <c r="Z109" s="47">
        <v>0</v>
      </c>
      <c r="AA109" s="47">
        <v>333876</v>
      </c>
    </row>
    <row r="110" spans="1:27" ht="15">
      <c r="A110" s="96" t="s">
        <v>592</v>
      </c>
      <c r="B110" s="97" t="s">
        <v>1225</v>
      </c>
      <c r="C110" s="47">
        <v>0</v>
      </c>
      <c r="D110" s="47">
        <f t="shared" si="4"/>
        <v>154862</v>
      </c>
      <c r="E110" s="47">
        <v>0</v>
      </c>
      <c r="F110" s="47">
        <v>154862</v>
      </c>
      <c r="H110" s="96" t="s">
        <v>616</v>
      </c>
      <c r="I110" s="97" t="s">
        <v>2267</v>
      </c>
      <c r="J110" s="47">
        <v>0</v>
      </c>
      <c r="K110" s="47">
        <f t="shared" si="5"/>
        <v>1600</v>
      </c>
      <c r="L110" s="47">
        <v>0</v>
      </c>
      <c r="M110" s="47">
        <v>1600</v>
      </c>
      <c r="O110" s="96" t="s">
        <v>589</v>
      </c>
      <c r="P110" s="97" t="s">
        <v>1224</v>
      </c>
      <c r="Q110" s="47">
        <v>158500</v>
      </c>
      <c r="R110" s="47">
        <f t="shared" si="6"/>
        <v>1109791</v>
      </c>
      <c r="S110" s="47">
        <v>139723</v>
      </c>
      <c r="T110" s="47">
        <v>970068</v>
      </c>
      <c r="V110" s="96" t="s">
        <v>592</v>
      </c>
      <c r="W110" s="97" t="s">
        <v>1225</v>
      </c>
      <c r="X110" s="47">
        <v>14221100</v>
      </c>
      <c r="Y110" s="47">
        <f t="shared" si="7"/>
        <v>2341503</v>
      </c>
      <c r="Z110" s="47">
        <v>6501</v>
      </c>
      <c r="AA110" s="47">
        <v>2335002</v>
      </c>
    </row>
    <row r="111" spans="1:27" ht="15">
      <c r="A111" s="96" t="s">
        <v>595</v>
      </c>
      <c r="B111" s="97" t="s">
        <v>1226</v>
      </c>
      <c r="C111" s="47">
        <v>285000</v>
      </c>
      <c r="D111" s="47">
        <f t="shared" si="4"/>
        <v>392469</v>
      </c>
      <c r="E111" s="47">
        <v>0</v>
      </c>
      <c r="F111" s="47">
        <v>392469</v>
      </c>
      <c r="H111" s="96" t="s">
        <v>619</v>
      </c>
      <c r="I111" s="97" t="s">
        <v>1232</v>
      </c>
      <c r="J111" s="47">
        <v>0</v>
      </c>
      <c r="K111" s="47">
        <f t="shared" si="5"/>
        <v>269108</v>
      </c>
      <c r="L111" s="47">
        <v>69108</v>
      </c>
      <c r="M111" s="47">
        <v>200000</v>
      </c>
      <c r="O111" s="96" t="s">
        <v>592</v>
      </c>
      <c r="P111" s="97" t="s">
        <v>1225</v>
      </c>
      <c r="Q111" s="47">
        <v>203500</v>
      </c>
      <c r="R111" s="47">
        <f t="shared" si="6"/>
        <v>1127385</v>
      </c>
      <c r="S111" s="47">
        <v>78505</v>
      </c>
      <c r="T111" s="47">
        <v>1048880</v>
      </c>
      <c r="V111" s="96" t="s">
        <v>595</v>
      </c>
      <c r="W111" s="97" t="s">
        <v>1226</v>
      </c>
      <c r="X111" s="47">
        <v>57600</v>
      </c>
      <c r="Y111" s="47">
        <f t="shared" si="7"/>
        <v>3395061</v>
      </c>
      <c r="Z111" s="47">
        <v>33900</v>
      </c>
      <c r="AA111" s="47">
        <v>3361161</v>
      </c>
    </row>
    <row r="112" spans="1:27" ht="15">
      <c r="A112" s="96" t="s">
        <v>598</v>
      </c>
      <c r="B112" s="97" t="s">
        <v>1227</v>
      </c>
      <c r="C112" s="47">
        <v>97203</v>
      </c>
      <c r="D112" s="47">
        <f t="shared" si="4"/>
        <v>489996</v>
      </c>
      <c r="E112" s="47">
        <v>13300</v>
      </c>
      <c r="F112" s="47">
        <v>476696</v>
      </c>
      <c r="H112" s="96" t="s">
        <v>622</v>
      </c>
      <c r="I112" s="97" t="s">
        <v>1618</v>
      </c>
      <c r="J112" s="47">
        <v>0</v>
      </c>
      <c r="K112" s="47">
        <f t="shared" si="5"/>
        <v>47900</v>
      </c>
      <c r="L112" s="47">
        <v>0</v>
      </c>
      <c r="M112" s="47">
        <v>47900</v>
      </c>
      <c r="O112" s="96" t="s">
        <v>595</v>
      </c>
      <c r="P112" s="97" t="s">
        <v>1226</v>
      </c>
      <c r="Q112" s="47">
        <v>1640911</v>
      </c>
      <c r="R112" s="47">
        <f t="shared" si="6"/>
        <v>1334367</v>
      </c>
      <c r="S112" s="47">
        <v>32600</v>
      </c>
      <c r="T112" s="47">
        <v>1301767</v>
      </c>
      <c r="V112" s="96" t="s">
        <v>598</v>
      </c>
      <c r="W112" s="97" t="s">
        <v>1227</v>
      </c>
      <c r="X112" s="47">
        <v>1450</v>
      </c>
      <c r="Y112" s="47">
        <f t="shared" si="7"/>
        <v>1034474</v>
      </c>
      <c r="Z112" s="47">
        <v>21352</v>
      </c>
      <c r="AA112" s="47">
        <v>1013122</v>
      </c>
    </row>
    <row r="113" spans="1:27" ht="15">
      <c r="A113" s="96" t="s">
        <v>601</v>
      </c>
      <c r="B113" s="97" t="s">
        <v>1228</v>
      </c>
      <c r="C113" s="47">
        <v>2253384</v>
      </c>
      <c r="D113" s="47">
        <f t="shared" si="4"/>
        <v>457211</v>
      </c>
      <c r="E113" s="47">
        <v>76000</v>
      </c>
      <c r="F113" s="47">
        <v>381211</v>
      </c>
      <c r="H113" s="96" t="s">
        <v>625</v>
      </c>
      <c r="I113" s="97" t="s">
        <v>1619</v>
      </c>
      <c r="J113" s="47">
        <v>0</v>
      </c>
      <c r="K113" s="47">
        <f t="shared" si="5"/>
        <v>2500</v>
      </c>
      <c r="L113" s="47">
        <v>0</v>
      </c>
      <c r="M113" s="47">
        <v>2500</v>
      </c>
      <c r="O113" s="96" t="s">
        <v>598</v>
      </c>
      <c r="P113" s="97" t="s">
        <v>1227</v>
      </c>
      <c r="Q113" s="47">
        <v>186306</v>
      </c>
      <c r="R113" s="47">
        <f t="shared" si="6"/>
        <v>1344490</v>
      </c>
      <c r="S113" s="47">
        <v>69061</v>
      </c>
      <c r="T113" s="47">
        <v>1275429</v>
      </c>
      <c r="V113" s="96" t="s">
        <v>601</v>
      </c>
      <c r="W113" s="97" t="s">
        <v>1228</v>
      </c>
      <c r="X113" s="47">
        <v>5142648</v>
      </c>
      <c r="Y113" s="47">
        <f t="shared" si="7"/>
        <v>11465180</v>
      </c>
      <c r="Z113" s="47">
        <v>798795</v>
      </c>
      <c r="AA113" s="47">
        <v>10666385</v>
      </c>
    </row>
    <row r="114" spans="1:27" ht="15">
      <c r="A114" s="96" t="s">
        <v>604</v>
      </c>
      <c r="B114" s="97" t="s">
        <v>1617</v>
      </c>
      <c r="C114" s="47">
        <v>0</v>
      </c>
      <c r="D114" s="47">
        <f t="shared" si="4"/>
        <v>94404</v>
      </c>
      <c r="E114" s="47">
        <v>0</v>
      </c>
      <c r="F114" s="47">
        <v>94404</v>
      </c>
      <c r="H114" s="96" t="s">
        <v>628</v>
      </c>
      <c r="I114" s="97" t="s">
        <v>1233</v>
      </c>
      <c r="J114" s="47">
        <v>39900</v>
      </c>
      <c r="K114" s="47">
        <f t="shared" si="5"/>
        <v>10346</v>
      </c>
      <c r="L114" s="47">
        <v>0</v>
      </c>
      <c r="M114" s="47">
        <v>10346</v>
      </c>
      <c r="O114" s="96" t="s">
        <v>601</v>
      </c>
      <c r="P114" s="97" t="s">
        <v>1228</v>
      </c>
      <c r="Q114" s="47">
        <v>6940966</v>
      </c>
      <c r="R114" s="47">
        <f t="shared" si="6"/>
        <v>2636329</v>
      </c>
      <c r="S114" s="47">
        <v>781472</v>
      </c>
      <c r="T114" s="47">
        <v>1854857</v>
      </c>
      <c r="V114" s="96" t="s">
        <v>604</v>
      </c>
      <c r="W114" s="9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607</v>
      </c>
      <c r="B115" s="97" t="s">
        <v>1229</v>
      </c>
      <c r="C115" s="47">
        <v>2000</v>
      </c>
      <c r="D115" s="47">
        <f t="shared" si="4"/>
        <v>1246448</v>
      </c>
      <c r="E115" s="47">
        <v>424752</v>
      </c>
      <c r="F115" s="47">
        <v>821696</v>
      </c>
      <c r="H115" s="96" t="s">
        <v>631</v>
      </c>
      <c r="I115" s="97" t="s">
        <v>1234</v>
      </c>
      <c r="J115" s="47">
        <v>0</v>
      </c>
      <c r="K115" s="47">
        <f t="shared" si="5"/>
        <v>259400</v>
      </c>
      <c r="L115" s="47">
        <v>0</v>
      </c>
      <c r="M115" s="47">
        <v>259400</v>
      </c>
      <c r="O115" s="96" t="s">
        <v>604</v>
      </c>
      <c r="P115" s="97" t="s">
        <v>1617</v>
      </c>
      <c r="Q115" s="47">
        <v>2000</v>
      </c>
      <c r="R115" s="47">
        <f t="shared" si="6"/>
        <v>585931</v>
      </c>
      <c r="S115" s="47">
        <v>15000</v>
      </c>
      <c r="T115" s="47">
        <v>570931</v>
      </c>
      <c r="V115" s="96" t="s">
        <v>607</v>
      </c>
      <c r="W115" s="97" t="s">
        <v>1229</v>
      </c>
      <c r="X115" s="47">
        <v>30004081</v>
      </c>
      <c r="Y115" s="47">
        <f t="shared" si="7"/>
        <v>8856948</v>
      </c>
      <c r="Z115" s="47">
        <v>1294112</v>
      </c>
      <c r="AA115" s="47">
        <v>7562836</v>
      </c>
    </row>
    <row r="116" spans="1:27" ht="15">
      <c r="A116" s="96" t="s">
        <v>610</v>
      </c>
      <c r="B116" s="97" t="s">
        <v>1230</v>
      </c>
      <c r="C116" s="47">
        <v>0</v>
      </c>
      <c r="D116" s="47">
        <f t="shared" si="4"/>
        <v>497754</v>
      </c>
      <c r="E116" s="47">
        <v>124720</v>
      </c>
      <c r="F116" s="47">
        <v>373034</v>
      </c>
      <c r="H116" s="96" t="s">
        <v>634</v>
      </c>
      <c r="I116" s="97" t="s">
        <v>1235</v>
      </c>
      <c r="J116" s="47">
        <v>0</v>
      </c>
      <c r="K116" s="47">
        <f t="shared" si="5"/>
        <v>10500</v>
      </c>
      <c r="L116" s="47">
        <v>0</v>
      </c>
      <c r="M116" s="47">
        <v>10500</v>
      </c>
      <c r="O116" s="96" t="s">
        <v>607</v>
      </c>
      <c r="P116" s="97" t="s">
        <v>1229</v>
      </c>
      <c r="Q116" s="47">
        <v>303804</v>
      </c>
      <c r="R116" s="47">
        <f t="shared" si="6"/>
        <v>6430778</v>
      </c>
      <c r="S116" s="47">
        <v>2054068</v>
      </c>
      <c r="T116" s="47">
        <v>4376710</v>
      </c>
      <c r="V116" s="96" t="s">
        <v>610</v>
      </c>
      <c r="W116" s="97" t="s">
        <v>1230</v>
      </c>
      <c r="X116" s="47">
        <v>0</v>
      </c>
      <c r="Y116" s="47">
        <f t="shared" si="7"/>
        <v>7790750</v>
      </c>
      <c r="Z116" s="47">
        <v>15150</v>
      </c>
      <c r="AA116" s="47">
        <v>7775600</v>
      </c>
    </row>
    <row r="117" spans="1:27" ht="15">
      <c r="A117" s="96" t="s">
        <v>613</v>
      </c>
      <c r="B117" s="97" t="s">
        <v>1231</v>
      </c>
      <c r="C117" s="47">
        <v>837315</v>
      </c>
      <c r="D117" s="47">
        <f t="shared" si="4"/>
        <v>654448</v>
      </c>
      <c r="E117" s="47">
        <v>14925</v>
      </c>
      <c r="F117" s="47">
        <v>639523</v>
      </c>
      <c r="H117" s="96" t="s">
        <v>637</v>
      </c>
      <c r="I117" s="97" t="s">
        <v>1236</v>
      </c>
      <c r="J117" s="47">
        <v>0</v>
      </c>
      <c r="K117" s="47">
        <f t="shared" si="5"/>
        <v>20500</v>
      </c>
      <c r="L117" s="47">
        <v>0</v>
      </c>
      <c r="M117" s="47">
        <v>20500</v>
      </c>
      <c r="O117" s="96" t="s">
        <v>610</v>
      </c>
      <c r="P117" s="97" t="s">
        <v>1230</v>
      </c>
      <c r="Q117" s="47">
        <v>0</v>
      </c>
      <c r="R117" s="47">
        <f t="shared" si="6"/>
        <v>1455590</v>
      </c>
      <c r="S117" s="47">
        <v>156870</v>
      </c>
      <c r="T117" s="47">
        <v>1298720</v>
      </c>
      <c r="V117" s="96" t="s">
        <v>613</v>
      </c>
      <c r="W117" s="97" t="s">
        <v>1231</v>
      </c>
      <c r="X117" s="47">
        <v>19200</v>
      </c>
      <c r="Y117" s="47">
        <f t="shared" si="7"/>
        <v>15360835</v>
      </c>
      <c r="Z117" s="47">
        <v>838000</v>
      </c>
      <c r="AA117" s="47">
        <v>14522835</v>
      </c>
    </row>
    <row r="118" spans="1:27" ht="15">
      <c r="A118" s="96" t="s">
        <v>616</v>
      </c>
      <c r="B118" s="97" t="s">
        <v>2267</v>
      </c>
      <c r="C118" s="47">
        <v>0</v>
      </c>
      <c r="D118" s="47">
        <f t="shared" si="4"/>
        <v>1000</v>
      </c>
      <c r="E118" s="47">
        <v>0</v>
      </c>
      <c r="F118" s="47">
        <v>1000</v>
      </c>
      <c r="H118" s="96" t="s">
        <v>640</v>
      </c>
      <c r="I118" s="97" t="s">
        <v>1237</v>
      </c>
      <c r="J118" s="47">
        <v>0</v>
      </c>
      <c r="K118" s="47">
        <f t="shared" si="5"/>
        <v>134300</v>
      </c>
      <c r="L118" s="47">
        <v>0</v>
      </c>
      <c r="M118" s="47">
        <v>134300</v>
      </c>
      <c r="O118" s="96" t="s">
        <v>613</v>
      </c>
      <c r="P118" s="97" t="s">
        <v>1231</v>
      </c>
      <c r="Q118" s="47">
        <v>2004307</v>
      </c>
      <c r="R118" s="47">
        <f t="shared" si="6"/>
        <v>5008495</v>
      </c>
      <c r="S118" s="47">
        <v>406924</v>
      </c>
      <c r="T118" s="47">
        <v>4601571</v>
      </c>
      <c r="V118" s="96" t="s">
        <v>616</v>
      </c>
      <c r="W118" s="9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619</v>
      </c>
      <c r="B119" s="97" t="s">
        <v>1232</v>
      </c>
      <c r="C119" s="47">
        <v>0</v>
      </c>
      <c r="D119" s="47">
        <f t="shared" si="4"/>
        <v>95571</v>
      </c>
      <c r="E119" s="47">
        <v>0</v>
      </c>
      <c r="F119" s="47">
        <v>95571</v>
      </c>
      <c r="H119" s="96" t="s">
        <v>643</v>
      </c>
      <c r="I119" s="97" t="s">
        <v>1238</v>
      </c>
      <c r="J119" s="47">
        <v>0</v>
      </c>
      <c r="K119" s="47">
        <f t="shared" si="5"/>
        <v>30400</v>
      </c>
      <c r="L119" s="47">
        <v>0</v>
      </c>
      <c r="M119" s="47">
        <v>30400</v>
      </c>
      <c r="O119" s="96" t="s">
        <v>616</v>
      </c>
      <c r="P119" s="97" t="s">
        <v>2267</v>
      </c>
      <c r="Q119" s="47">
        <v>0</v>
      </c>
      <c r="R119" s="47">
        <f t="shared" si="6"/>
        <v>102470</v>
      </c>
      <c r="S119" s="47">
        <v>3000</v>
      </c>
      <c r="T119" s="47">
        <v>99470</v>
      </c>
      <c r="V119" s="96" t="s">
        <v>619</v>
      </c>
      <c r="W119" s="97" t="s">
        <v>1232</v>
      </c>
      <c r="X119" s="47">
        <v>133286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622</v>
      </c>
      <c r="B120" s="97" t="s">
        <v>1618</v>
      </c>
      <c r="C120" s="47">
        <v>0</v>
      </c>
      <c r="D120" s="47">
        <f t="shared" si="4"/>
        <v>117201</v>
      </c>
      <c r="E120" s="47">
        <v>18182</v>
      </c>
      <c r="F120" s="47">
        <v>99019</v>
      </c>
      <c r="H120" s="96" t="s">
        <v>646</v>
      </c>
      <c r="I120" s="97" t="s">
        <v>1239</v>
      </c>
      <c r="J120" s="47">
        <v>312000</v>
      </c>
      <c r="K120" s="47">
        <f t="shared" si="5"/>
        <v>80200</v>
      </c>
      <c r="L120" s="47">
        <v>15800</v>
      </c>
      <c r="M120" s="47">
        <v>64400</v>
      </c>
      <c r="O120" s="96" t="s">
        <v>619</v>
      </c>
      <c r="P120" s="97" t="s">
        <v>1232</v>
      </c>
      <c r="Q120" s="47">
        <v>426700</v>
      </c>
      <c r="R120" s="47">
        <f t="shared" si="6"/>
        <v>385281</v>
      </c>
      <c r="S120" s="47">
        <v>50</v>
      </c>
      <c r="T120" s="47">
        <v>385231</v>
      </c>
      <c r="V120" s="96" t="s">
        <v>622</v>
      </c>
      <c r="W120" s="97" t="s">
        <v>1618</v>
      </c>
      <c r="X120" s="47">
        <v>0</v>
      </c>
      <c r="Y120" s="47">
        <f t="shared" si="7"/>
        <v>157265</v>
      </c>
      <c r="Z120" s="47">
        <v>1500</v>
      </c>
      <c r="AA120" s="47">
        <v>155765</v>
      </c>
    </row>
    <row r="121" spans="1:27" ht="15">
      <c r="A121" s="96" t="s">
        <v>625</v>
      </c>
      <c r="B121" s="97" t="s">
        <v>1619</v>
      </c>
      <c r="C121" s="47">
        <v>0</v>
      </c>
      <c r="D121" s="47">
        <f t="shared" si="4"/>
        <v>21990</v>
      </c>
      <c r="E121" s="47">
        <v>0</v>
      </c>
      <c r="F121" s="47">
        <v>21990</v>
      </c>
      <c r="H121" s="96" t="s">
        <v>649</v>
      </c>
      <c r="I121" s="97" t="s">
        <v>1206</v>
      </c>
      <c r="J121" s="47">
        <v>7500</v>
      </c>
      <c r="K121" s="47">
        <f t="shared" si="5"/>
        <v>3800</v>
      </c>
      <c r="L121" s="47">
        <v>0</v>
      </c>
      <c r="M121" s="47">
        <v>3800</v>
      </c>
      <c r="O121" s="96" t="s">
        <v>622</v>
      </c>
      <c r="P121" s="97" t="s">
        <v>1618</v>
      </c>
      <c r="Q121" s="47">
        <v>67400</v>
      </c>
      <c r="R121" s="47">
        <f t="shared" si="6"/>
        <v>803179</v>
      </c>
      <c r="S121" s="47">
        <v>45552</v>
      </c>
      <c r="T121" s="47">
        <v>757627</v>
      </c>
      <c r="V121" s="96" t="s">
        <v>625</v>
      </c>
      <c r="W121" s="97" t="s">
        <v>1619</v>
      </c>
      <c r="X121" s="47">
        <v>0</v>
      </c>
      <c r="Y121" s="47">
        <f t="shared" si="7"/>
        <v>2500</v>
      </c>
      <c r="Z121" s="47">
        <v>0</v>
      </c>
      <c r="AA121" s="47">
        <v>2500</v>
      </c>
    </row>
    <row r="122" spans="1:27" ht="15">
      <c r="A122" s="96" t="s">
        <v>628</v>
      </c>
      <c r="B122" s="97" t="s">
        <v>1233</v>
      </c>
      <c r="C122" s="47">
        <v>0</v>
      </c>
      <c r="D122" s="47">
        <f t="shared" si="4"/>
        <v>309549</v>
      </c>
      <c r="E122" s="47">
        <v>0</v>
      </c>
      <c r="F122" s="47">
        <v>309549</v>
      </c>
      <c r="H122" s="96" t="s">
        <v>651</v>
      </c>
      <c r="I122" s="97" t="s">
        <v>1240</v>
      </c>
      <c r="J122" s="47">
        <v>0</v>
      </c>
      <c r="K122" s="47">
        <f t="shared" si="5"/>
        <v>42287</v>
      </c>
      <c r="L122" s="47">
        <v>3100</v>
      </c>
      <c r="M122" s="47">
        <v>39187</v>
      </c>
      <c r="O122" s="96" t="s">
        <v>625</v>
      </c>
      <c r="P122" s="97" t="s">
        <v>1619</v>
      </c>
      <c r="Q122" s="47">
        <v>0</v>
      </c>
      <c r="R122" s="47">
        <f t="shared" si="6"/>
        <v>374100</v>
      </c>
      <c r="S122" s="47">
        <v>0</v>
      </c>
      <c r="T122" s="47">
        <v>374100</v>
      </c>
      <c r="V122" s="96" t="s">
        <v>628</v>
      </c>
      <c r="W122" s="97" t="s">
        <v>1233</v>
      </c>
      <c r="X122" s="47">
        <v>118785</v>
      </c>
      <c r="Y122" s="47">
        <f t="shared" si="7"/>
        <v>1045224</v>
      </c>
      <c r="Z122" s="47">
        <v>0</v>
      </c>
      <c r="AA122" s="47">
        <v>1045224</v>
      </c>
    </row>
    <row r="123" spans="1:27" ht="15">
      <c r="A123" s="96" t="s">
        <v>631</v>
      </c>
      <c r="B123" s="97" t="s">
        <v>1234</v>
      </c>
      <c r="C123" s="47">
        <v>11000</v>
      </c>
      <c r="D123" s="47">
        <f t="shared" si="4"/>
        <v>129424</v>
      </c>
      <c r="E123" s="47">
        <v>9800</v>
      </c>
      <c r="F123" s="47">
        <v>119624</v>
      </c>
      <c r="H123" s="96" t="s">
        <v>654</v>
      </c>
      <c r="I123" s="97" t="s">
        <v>1241</v>
      </c>
      <c r="J123" s="47">
        <v>0</v>
      </c>
      <c r="K123" s="47">
        <f t="shared" si="5"/>
        <v>823030</v>
      </c>
      <c r="L123" s="47">
        <v>0</v>
      </c>
      <c r="M123" s="47">
        <v>823030</v>
      </c>
      <c r="O123" s="96" t="s">
        <v>628</v>
      </c>
      <c r="P123" s="97" t="s">
        <v>1233</v>
      </c>
      <c r="Q123" s="47">
        <v>399100</v>
      </c>
      <c r="R123" s="47">
        <f t="shared" si="6"/>
        <v>2317622</v>
      </c>
      <c r="S123" s="47">
        <v>158280</v>
      </c>
      <c r="T123" s="47">
        <v>2159342</v>
      </c>
      <c r="V123" s="96" t="s">
        <v>631</v>
      </c>
      <c r="W123" s="97" t="s">
        <v>1234</v>
      </c>
      <c r="X123" s="47">
        <v>0</v>
      </c>
      <c r="Y123" s="47">
        <f t="shared" si="7"/>
        <v>906235</v>
      </c>
      <c r="Z123" s="47">
        <v>0</v>
      </c>
      <c r="AA123" s="47">
        <v>906235</v>
      </c>
    </row>
    <row r="124" spans="1:27" ht="15">
      <c r="A124" s="96" t="s">
        <v>634</v>
      </c>
      <c r="B124" s="97" t="s">
        <v>1235</v>
      </c>
      <c r="C124" s="47">
        <v>0</v>
      </c>
      <c r="D124" s="47">
        <f t="shared" si="4"/>
        <v>26127</v>
      </c>
      <c r="E124" s="47">
        <v>0</v>
      </c>
      <c r="F124" s="47">
        <v>26127</v>
      </c>
      <c r="H124" s="96" t="s">
        <v>660</v>
      </c>
      <c r="I124" s="97" t="s">
        <v>1242</v>
      </c>
      <c r="J124" s="47">
        <v>0</v>
      </c>
      <c r="K124" s="47">
        <f t="shared" si="5"/>
        <v>105501</v>
      </c>
      <c r="L124" s="47">
        <v>0</v>
      </c>
      <c r="M124" s="47">
        <v>105501</v>
      </c>
      <c r="O124" s="96" t="s">
        <v>631</v>
      </c>
      <c r="P124" s="97" t="s">
        <v>1234</v>
      </c>
      <c r="Q124" s="47">
        <v>116700</v>
      </c>
      <c r="R124" s="47">
        <f t="shared" si="6"/>
        <v>779284</v>
      </c>
      <c r="S124" s="47">
        <v>79800</v>
      </c>
      <c r="T124" s="47">
        <v>699484</v>
      </c>
      <c r="V124" s="96" t="s">
        <v>634</v>
      </c>
      <c r="W124" s="9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637</v>
      </c>
      <c r="B125" s="97" t="s">
        <v>1236</v>
      </c>
      <c r="C125" s="47">
        <v>0</v>
      </c>
      <c r="D125" s="47">
        <f t="shared" si="4"/>
        <v>163489</v>
      </c>
      <c r="E125" s="47">
        <v>0</v>
      </c>
      <c r="F125" s="47">
        <v>163489</v>
      </c>
      <c r="H125" s="96" t="s">
        <v>664</v>
      </c>
      <c r="I125" s="97" t="s">
        <v>1243</v>
      </c>
      <c r="J125" s="47">
        <v>17195</v>
      </c>
      <c r="K125" s="47">
        <f t="shared" si="5"/>
        <v>100970</v>
      </c>
      <c r="L125" s="47">
        <v>0</v>
      </c>
      <c r="M125" s="47">
        <v>100970</v>
      </c>
      <c r="O125" s="96" t="s">
        <v>634</v>
      </c>
      <c r="P125" s="97" t="s">
        <v>1235</v>
      </c>
      <c r="Q125" s="47">
        <v>0</v>
      </c>
      <c r="R125" s="47">
        <f t="shared" si="6"/>
        <v>553487</v>
      </c>
      <c r="S125" s="47">
        <v>23300</v>
      </c>
      <c r="T125" s="47">
        <v>530187</v>
      </c>
      <c r="V125" s="96" t="s">
        <v>637</v>
      </c>
      <c r="W125" s="97" t="s">
        <v>1236</v>
      </c>
      <c r="X125" s="47">
        <v>79600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640</v>
      </c>
      <c r="B126" s="97" t="s">
        <v>1237</v>
      </c>
      <c r="C126" s="47">
        <v>0</v>
      </c>
      <c r="D126" s="47">
        <f t="shared" si="4"/>
        <v>352710</v>
      </c>
      <c r="E126" s="47">
        <v>44300</v>
      </c>
      <c r="F126" s="47">
        <v>308410</v>
      </c>
      <c r="H126" s="96" t="s">
        <v>670</v>
      </c>
      <c r="I126" s="97" t="s">
        <v>1244</v>
      </c>
      <c r="J126" s="47">
        <v>3500</v>
      </c>
      <c r="K126" s="47">
        <f t="shared" si="5"/>
        <v>6594</v>
      </c>
      <c r="L126" s="47">
        <v>0</v>
      </c>
      <c r="M126" s="47">
        <v>6594</v>
      </c>
      <c r="O126" s="96" t="s">
        <v>637</v>
      </c>
      <c r="P126" s="97" t="s">
        <v>1236</v>
      </c>
      <c r="Q126" s="47">
        <v>183500</v>
      </c>
      <c r="R126" s="47">
        <f t="shared" si="6"/>
        <v>1194829</v>
      </c>
      <c r="S126" s="47">
        <v>77612</v>
      </c>
      <c r="T126" s="47">
        <v>1117217</v>
      </c>
      <c r="V126" s="96" t="s">
        <v>640</v>
      </c>
      <c r="W126" s="97" t="s">
        <v>1237</v>
      </c>
      <c r="X126" s="47">
        <v>112689</v>
      </c>
      <c r="Y126" s="47">
        <f t="shared" si="7"/>
        <v>649260</v>
      </c>
      <c r="Z126" s="47">
        <v>29085</v>
      </c>
      <c r="AA126" s="47">
        <v>620175</v>
      </c>
    </row>
    <row r="127" spans="1:27" ht="15">
      <c r="A127" s="96" t="s">
        <v>643</v>
      </c>
      <c r="B127" s="97" t="s">
        <v>1238</v>
      </c>
      <c r="C127" s="47">
        <v>0</v>
      </c>
      <c r="D127" s="47">
        <f t="shared" si="4"/>
        <v>114000</v>
      </c>
      <c r="E127" s="47">
        <v>0</v>
      </c>
      <c r="F127" s="47">
        <v>114000</v>
      </c>
      <c r="H127" s="96" t="s">
        <v>673</v>
      </c>
      <c r="I127" s="97" t="s">
        <v>2286</v>
      </c>
      <c r="J127" s="47">
        <v>0</v>
      </c>
      <c r="K127" s="47">
        <f t="shared" si="5"/>
        <v>2254</v>
      </c>
      <c r="L127" s="47">
        <v>0</v>
      </c>
      <c r="M127" s="47">
        <v>2254</v>
      </c>
      <c r="O127" s="96" t="s">
        <v>640</v>
      </c>
      <c r="P127" s="97" t="s">
        <v>1237</v>
      </c>
      <c r="Q127" s="47">
        <v>0</v>
      </c>
      <c r="R127" s="47">
        <f t="shared" si="6"/>
        <v>1817409</v>
      </c>
      <c r="S127" s="47">
        <v>123750</v>
      </c>
      <c r="T127" s="47">
        <v>1693659</v>
      </c>
      <c r="V127" s="96" t="s">
        <v>643</v>
      </c>
      <c r="W127" s="97" t="s">
        <v>1238</v>
      </c>
      <c r="X127" s="47">
        <v>233100</v>
      </c>
      <c r="Y127" s="47">
        <f t="shared" si="7"/>
        <v>1322153</v>
      </c>
      <c r="Z127" s="47">
        <v>33000</v>
      </c>
      <c r="AA127" s="47">
        <v>1289153</v>
      </c>
    </row>
    <row r="128" spans="1:27" ht="15">
      <c r="A128" s="96" t="s">
        <v>646</v>
      </c>
      <c r="B128" s="97" t="s">
        <v>1239</v>
      </c>
      <c r="C128" s="47">
        <v>0</v>
      </c>
      <c r="D128" s="47">
        <f t="shared" si="4"/>
        <v>207312</v>
      </c>
      <c r="E128" s="47">
        <v>42000</v>
      </c>
      <c r="F128" s="47">
        <v>165312</v>
      </c>
      <c r="H128" s="96" t="s">
        <v>676</v>
      </c>
      <c r="I128" s="97" t="s">
        <v>1245</v>
      </c>
      <c r="J128" s="47">
        <v>2600</v>
      </c>
      <c r="K128" s="47">
        <f t="shared" si="5"/>
        <v>364408</v>
      </c>
      <c r="L128" s="47">
        <v>0</v>
      </c>
      <c r="M128" s="47">
        <v>364408</v>
      </c>
      <c r="O128" s="96" t="s">
        <v>643</v>
      </c>
      <c r="P128" s="97" t="s">
        <v>1238</v>
      </c>
      <c r="Q128" s="47">
        <v>3000</v>
      </c>
      <c r="R128" s="47">
        <f t="shared" si="6"/>
        <v>1411875</v>
      </c>
      <c r="S128" s="47">
        <v>0</v>
      </c>
      <c r="T128" s="47">
        <v>1411875</v>
      </c>
      <c r="V128" s="96" t="s">
        <v>646</v>
      </c>
      <c r="W128" s="97" t="s">
        <v>1239</v>
      </c>
      <c r="X128" s="47">
        <v>367400</v>
      </c>
      <c r="Y128" s="47">
        <f t="shared" si="7"/>
        <v>1318808</v>
      </c>
      <c r="Z128" s="47">
        <v>15800</v>
      </c>
      <c r="AA128" s="47">
        <v>1303008</v>
      </c>
    </row>
    <row r="129" spans="1:27" ht="15">
      <c r="A129" s="96" t="s">
        <v>649</v>
      </c>
      <c r="B129" s="97" t="s">
        <v>1206</v>
      </c>
      <c r="C129" s="47">
        <v>3400</v>
      </c>
      <c r="D129" s="47">
        <f t="shared" si="4"/>
        <v>10325</v>
      </c>
      <c r="E129" s="47">
        <v>1500</v>
      </c>
      <c r="F129" s="47">
        <v>8825</v>
      </c>
      <c r="H129" s="96" t="s">
        <v>679</v>
      </c>
      <c r="I129" s="97" t="s">
        <v>1246</v>
      </c>
      <c r="J129" s="47">
        <v>0</v>
      </c>
      <c r="K129" s="47">
        <f t="shared" si="5"/>
        <v>220375</v>
      </c>
      <c r="L129" s="47">
        <v>0</v>
      </c>
      <c r="M129" s="47">
        <v>220375</v>
      </c>
      <c r="O129" s="96" t="s">
        <v>646</v>
      </c>
      <c r="P129" s="97" t="s">
        <v>1239</v>
      </c>
      <c r="Q129" s="47">
        <v>0</v>
      </c>
      <c r="R129" s="47">
        <f t="shared" si="6"/>
        <v>965567</v>
      </c>
      <c r="S129" s="47">
        <v>346439</v>
      </c>
      <c r="T129" s="47">
        <v>619128</v>
      </c>
      <c r="V129" s="96" t="s">
        <v>649</v>
      </c>
      <c r="W129" s="97" t="s">
        <v>1206</v>
      </c>
      <c r="X129" s="47">
        <v>17501</v>
      </c>
      <c r="Y129" s="47">
        <f t="shared" si="7"/>
        <v>46730</v>
      </c>
      <c r="Z129" s="47">
        <v>0</v>
      </c>
      <c r="AA129" s="47">
        <v>46730</v>
      </c>
    </row>
    <row r="130" spans="1:27" ht="15">
      <c r="A130" s="96" t="s">
        <v>651</v>
      </c>
      <c r="B130" s="97" t="s">
        <v>1240</v>
      </c>
      <c r="C130" s="47">
        <v>0</v>
      </c>
      <c r="D130" s="47">
        <f t="shared" si="4"/>
        <v>168439</v>
      </c>
      <c r="E130" s="47">
        <v>15000</v>
      </c>
      <c r="F130" s="47">
        <v>153439</v>
      </c>
      <c r="H130" s="96" t="s">
        <v>685</v>
      </c>
      <c r="I130" s="97" t="s">
        <v>1248</v>
      </c>
      <c r="J130" s="47">
        <v>0</v>
      </c>
      <c r="K130" s="47">
        <f t="shared" si="5"/>
        <v>993298</v>
      </c>
      <c r="L130" s="47">
        <v>0</v>
      </c>
      <c r="M130" s="47">
        <v>993298</v>
      </c>
      <c r="O130" s="96" t="s">
        <v>649</v>
      </c>
      <c r="P130" s="97" t="s">
        <v>1206</v>
      </c>
      <c r="Q130" s="47">
        <v>8600</v>
      </c>
      <c r="R130" s="47">
        <f t="shared" si="6"/>
        <v>102921</v>
      </c>
      <c r="S130" s="47">
        <v>68461</v>
      </c>
      <c r="T130" s="47">
        <v>34460</v>
      </c>
      <c r="V130" s="96" t="s">
        <v>651</v>
      </c>
      <c r="W130" s="97" t="s">
        <v>1240</v>
      </c>
      <c r="X130" s="47">
        <v>1892000</v>
      </c>
      <c r="Y130" s="47">
        <f t="shared" si="7"/>
        <v>1739031</v>
      </c>
      <c r="Z130" s="47">
        <v>240494</v>
      </c>
      <c r="AA130" s="47">
        <v>1498537</v>
      </c>
    </row>
    <row r="131" spans="1:27" ht="15">
      <c r="A131" s="96" t="s">
        <v>654</v>
      </c>
      <c r="B131" s="97" t="s">
        <v>1241</v>
      </c>
      <c r="C131" s="47">
        <v>0</v>
      </c>
      <c r="D131" s="47">
        <f t="shared" si="4"/>
        <v>698566</v>
      </c>
      <c r="E131" s="47">
        <v>50120</v>
      </c>
      <c r="F131" s="47">
        <v>648446</v>
      </c>
      <c r="H131" s="96" t="s">
        <v>688</v>
      </c>
      <c r="I131" s="97" t="s">
        <v>1249</v>
      </c>
      <c r="J131" s="47">
        <v>0</v>
      </c>
      <c r="K131" s="47">
        <f t="shared" si="5"/>
        <v>3856136</v>
      </c>
      <c r="L131" s="47">
        <v>63500</v>
      </c>
      <c r="M131" s="47">
        <v>3792636</v>
      </c>
      <c r="O131" s="96" t="s">
        <v>651</v>
      </c>
      <c r="P131" s="97" t="s">
        <v>1240</v>
      </c>
      <c r="Q131" s="47">
        <v>230600</v>
      </c>
      <c r="R131" s="47">
        <f t="shared" si="6"/>
        <v>998920</v>
      </c>
      <c r="S131" s="47">
        <v>250850</v>
      </c>
      <c r="T131" s="47">
        <v>748070</v>
      </c>
      <c r="V131" s="96" t="s">
        <v>654</v>
      </c>
      <c r="W131" s="97" t="s">
        <v>1241</v>
      </c>
      <c r="X131" s="47">
        <v>0</v>
      </c>
      <c r="Y131" s="47">
        <f t="shared" si="7"/>
        <v>1622223</v>
      </c>
      <c r="Z131" s="47">
        <v>0</v>
      </c>
      <c r="AA131" s="47">
        <v>1622223</v>
      </c>
    </row>
    <row r="132" spans="1:27" ht="15">
      <c r="A132" s="96" t="s">
        <v>664</v>
      </c>
      <c r="B132" s="97" t="s">
        <v>1243</v>
      </c>
      <c r="C132" s="47">
        <v>97500</v>
      </c>
      <c r="D132" s="47">
        <f aca="true" t="shared" si="8" ref="D132:D195">E132+F132</f>
        <v>102525</v>
      </c>
      <c r="E132" s="47">
        <v>30100</v>
      </c>
      <c r="F132" s="47">
        <v>72425</v>
      </c>
      <c r="H132" s="96" t="s">
        <v>691</v>
      </c>
      <c r="I132" s="97" t="s">
        <v>1250</v>
      </c>
      <c r="J132" s="47">
        <v>0</v>
      </c>
      <c r="K132" s="47">
        <f aca="true" t="shared" si="9" ref="K132:K195">L132+M132</f>
        <v>10000</v>
      </c>
      <c r="L132" s="47">
        <v>0</v>
      </c>
      <c r="M132" s="47">
        <v>10000</v>
      </c>
      <c r="O132" s="96" t="s">
        <v>654</v>
      </c>
      <c r="P132" s="97" t="s">
        <v>1241</v>
      </c>
      <c r="Q132" s="47">
        <v>345900</v>
      </c>
      <c r="R132" s="47">
        <f aca="true" t="shared" si="10" ref="R132:R195">S132+T132</f>
        <v>3459307</v>
      </c>
      <c r="S132" s="47">
        <v>176845</v>
      </c>
      <c r="T132" s="47">
        <v>3282462</v>
      </c>
      <c r="V132" s="96" t="s">
        <v>657</v>
      </c>
      <c r="W132" s="97" t="s">
        <v>2293</v>
      </c>
      <c r="X132" s="47">
        <v>0</v>
      </c>
      <c r="Y132" s="47">
        <f aca="true" t="shared" si="11" ref="Y132:Y195">Z132+AA132</f>
        <v>255257</v>
      </c>
      <c r="Z132" s="47">
        <v>244185</v>
      </c>
      <c r="AA132" s="47">
        <v>11072</v>
      </c>
    </row>
    <row r="133" spans="1:27" ht="15">
      <c r="A133" s="96" t="s">
        <v>667</v>
      </c>
      <c r="B133" s="97" t="s">
        <v>2268</v>
      </c>
      <c r="C133" s="47">
        <v>0</v>
      </c>
      <c r="D133" s="47">
        <f t="shared" si="8"/>
        <v>5000</v>
      </c>
      <c r="E133" s="47">
        <v>0</v>
      </c>
      <c r="F133" s="47">
        <v>5000</v>
      </c>
      <c r="H133" s="96" t="s">
        <v>694</v>
      </c>
      <c r="I133" s="97" t="s">
        <v>2295</v>
      </c>
      <c r="J133" s="47">
        <v>0</v>
      </c>
      <c r="K133" s="47">
        <f t="shared" si="9"/>
        <v>5000</v>
      </c>
      <c r="L133" s="47">
        <v>0</v>
      </c>
      <c r="M133" s="47">
        <v>5000</v>
      </c>
      <c r="O133" s="96" t="s">
        <v>657</v>
      </c>
      <c r="P133" s="97" t="s">
        <v>2293</v>
      </c>
      <c r="Q133" s="47">
        <v>0</v>
      </c>
      <c r="R133" s="47">
        <f t="shared" si="10"/>
        <v>26650</v>
      </c>
      <c r="S133" s="47">
        <v>0</v>
      </c>
      <c r="T133" s="47">
        <v>26650</v>
      </c>
      <c r="V133" s="96" t="s">
        <v>660</v>
      </c>
      <c r="W133" s="9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670</v>
      </c>
      <c r="B134" s="97" t="s">
        <v>1244</v>
      </c>
      <c r="C134" s="47">
        <v>0</v>
      </c>
      <c r="D134" s="47">
        <f t="shared" si="8"/>
        <v>69340</v>
      </c>
      <c r="E134" s="47">
        <v>16000</v>
      </c>
      <c r="F134" s="47">
        <v>53340</v>
      </c>
      <c r="H134" s="96" t="s">
        <v>697</v>
      </c>
      <c r="I134" s="97" t="s">
        <v>1251</v>
      </c>
      <c r="J134" s="47">
        <v>0</v>
      </c>
      <c r="K134" s="47">
        <f t="shared" si="9"/>
        <v>15950</v>
      </c>
      <c r="L134" s="47">
        <v>0</v>
      </c>
      <c r="M134" s="47">
        <v>15950</v>
      </c>
      <c r="O134" s="96" t="s">
        <v>660</v>
      </c>
      <c r="P134" s="9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96" t="s">
        <v>664</v>
      </c>
      <c r="W134" s="97" t="s">
        <v>1243</v>
      </c>
      <c r="X134" s="47">
        <v>17195</v>
      </c>
      <c r="Y134" s="47">
        <f t="shared" si="11"/>
        <v>295140</v>
      </c>
      <c r="Z134" s="47">
        <v>0</v>
      </c>
      <c r="AA134" s="47">
        <v>295140</v>
      </c>
    </row>
    <row r="135" spans="1:27" ht="15">
      <c r="A135" s="96" t="s">
        <v>673</v>
      </c>
      <c r="B135" s="97" t="s">
        <v>2286</v>
      </c>
      <c r="C135" s="47">
        <v>0</v>
      </c>
      <c r="D135" s="47">
        <f t="shared" si="8"/>
        <v>307837</v>
      </c>
      <c r="E135" s="47">
        <v>0</v>
      </c>
      <c r="F135" s="47">
        <v>307837</v>
      </c>
      <c r="H135" s="96" t="s">
        <v>700</v>
      </c>
      <c r="I135" s="97" t="s">
        <v>1252</v>
      </c>
      <c r="J135" s="47">
        <v>0</v>
      </c>
      <c r="K135" s="47">
        <f t="shared" si="9"/>
        <v>21550</v>
      </c>
      <c r="L135" s="47">
        <v>18750</v>
      </c>
      <c r="M135" s="47">
        <v>2800</v>
      </c>
      <c r="O135" s="96" t="s">
        <v>664</v>
      </c>
      <c r="P135" s="97" t="s">
        <v>1243</v>
      </c>
      <c r="Q135" s="47">
        <v>227500</v>
      </c>
      <c r="R135" s="47">
        <f t="shared" si="10"/>
        <v>729963</v>
      </c>
      <c r="S135" s="47">
        <v>242050</v>
      </c>
      <c r="T135" s="47">
        <v>487913</v>
      </c>
      <c r="V135" s="96" t="s">
        <v>667</v>
      </c>
      <c r="W135" s="9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676</v>
      </c>
      <c r="B136" s="97" t="s">
        <v>1245</v>
      </c>
      <c r="C136" s="47">
        <v>262550</v>
      </c>
      <c r="D136" s="47">
        <f t="shared" si="8"/>
        <v>43100</v>
      </c>
      <c r="E136" s="47">
        <v>0</v>
      </c>
      <c r="F136" s="47">
        <v>43100</v>
      </c>
      <c r="H136" s="96" t="s">
        <v>703</v>
      </c>
      <c r="I136" s="97" t="s">
        <v>1253</v>
      </c>
      <c r="J136" s="47">
        <v>0</v>
      </c>
      <c r="K136" s="47">
        <f t="shared" si="9"/>
        <v>38552</v>
      </c>
      <c r="L136" s="47">
        <v>0</v>
      </c>
      <c r="M136" s="47">
        <v>38552</v>
      </c>
      <c r="O136" s="96" t="s">
        <v>667</v>
      </c>
      <c r="P136" s="9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96" t="s">
        <v>670</v>
      </c>
      <c r="W136" s="97" t="s">
        <v>1244</v>
      </c>
      <c r="X136" s="47">
        <v>3500</v>
      </c>
      <c r="Y136" s="47">
        <f t="shared" si="11"/>
        <v>394435</v>
      </c>
      <c r="Z136" s="47">
        <v>170000</v>
      </c>
      <c r="AA136" s="47">
        <v>224435</v>
      </c>
    </row>
    <row r="137" spans="1:27" ht="15">
      <c r="A137" s="96" t="s">
        <v>679</v>
      </c>
      <c r="B137" s="97" t="s">
        <v>1246</v>
      </c>
      <c r="C137" s="47">
        <v>102500</v>
      </c>
      <c r="D137" s="47">
        <f t="shared" si="8"/>
        <v>66532</v>
      </c>
      <c r="E137" s="47">
        <v>10050</v>
      </c>
      <c r="F137" s="47">
        <v>56482</v>
      </c>
      <c r="H137" s="96" t="s">
        <v>706</v>
      </c>
      <c r="I137" s="97" t="s">
        <v>2258</v>
      </c>
      <c r="J137" s="47">
        <v>0</v>
      </c>
      <c r="K137" s="47">
        <f t="shared" si="9"/>
        <v>6503334</v>
      </c>
      <c r="L137" s="47">
        <v>0</v>
      </c>
      <c r="M137" s="47">
        <v>6503334</v>
      </c>
      <c r="O137" s="96" t="s">
        <v>670</v>
      </c>
      <c r="P137" s="97" t="s">
        <v>1244</v>
      </c>
      <c r="Q137" s="47">
        <v>0</v>
      </c>
      <c r="R137" s="47">
        <f t="shared" si="10"/>
        <v>752854</v>
      </c>
      <c r="S137" s="47">
        <v>97000</v>
      </c>
      <c r="T137" s="47">
        <v>655854</v>
      </c>
      <c r="V137" s="96" t="s">
        <v>673</v>
      </c>
      <c r="W137" s="97" t="s">
        <v>2286</v>
      </c>
      <c r="X137" s="47">
        <v>0</v>
      </c>
      <c r="Y137" s="47">
        <f t="shared" si="11"/>
        <v>209512</v>
      </c>
      <c r="Z137" s="47">
        <v>0</v>
      </c>
      <c r="AA137" s="47">
        <v>209512</v>
      </c>
    </row>
    <row r="138" spans="1:27" ht="15">
      <c r="A138" s="96" t="s">
        <v>682</v>
      </c>
      <c r="B138" s="97" t="s">
        <v>1247</v>
      </c>
      <c r="C138" s="47">
        <v>0</v>
      </c>
      <c r="D138" s="47">
        <f t="shared" si="8"/>
        <v>11950</v>
      </c>
      <c r="E138" s="47">
        <v>0</v>
      </c>
      <c r="F138" s="47">
        <v>11950</v>
      </c>
      <c r="H138" s="96" t="s">
        <v>709</v>
      </c>
      <c r="I138" s="97" t="s">
        <v>1254</v>
      </c>
      <c r="J138" s="47">
        <v>0</v>
      </c>
      <c r="K138" s="47">
        <f t="shared" si="9"/>
        <v>108024</v>
      </c>
      <c r="L138" s="47">
        <v>0</v>
      </c>
      <c r="M138" s="47">
        <v>108024</v>
      </c>
      <c r="O138" s="96" t="s">
        <v>673</v>
      </c>
      <c r="P138" s="97" t="s">
        <v>2286</v>
      </c>
      <c r="Q138" s="47">
        <v>88500</v>
      </c>
      <c r="R138" s="47">
        <f t="shared" si="10"/>
        <v>1051343</v>
      </c>
      <c r="S138" s="47">
        <v>102400</v>
      </c>
      <c r="T138" s="47">
        <v>948943</v>
      </c>
      <c r="V138" s="96" t="s">
        <v>676</v>
      </c>
      <c r="W138" s="97" t="s">
        <v>1245</v>
      </c>
      <c r="X138" s="47">
        <v>4234</v>
      </c>
      <c r="Y138" s="47">
        <f t="shared" si="11"/>
        <v>964232</v>
      </c>
      <c r="Z138" s="47">
        <v>109200</v>
      </c>
      <c r="AA138" s="47">
        <v>855032</v>
      </c>
    </row>
    <row r="139" spans="1:27" ht="15">
      <c r="A139" s="96" t="s">
        <v>685</v>
      </c>
      <c r="B139" s="97" t="s">
        <v>1248</v>
      </c>
      <c r="C139" s="47">
        <v>0</v>
      </c>
      <c r="D139" s="47">
        <f t="shared" si="8"/>
        <v>726737</v>
      </c>
      <c r="E139" s="47">
        <v>0</v>
      </c>
      <c r="F139" s="47">
        <v>726737</v>
      </c>
      <c r="H139" s="96" t="s">
        <v>712</v>
      </c>
      <c r="I139" s="97" t="s">
        <v>1255</v>
      </c>
      <c r="J139" s="47">
        <v>0</v>
      </c>
      <c r="K139" s="47">
        <f t="shared" si="9"/>
        <v>15475</v>
      </c>
      <c r="L139" s="47">
        <v>0</v>
      </c>
      <c r="M139" s="47">
        <v>15475</v>
      </c>
      <c r="O139" s="96" t="s">
        <v>676</v>
      </c>
      <c r="P139" s="97" t="s">
        <v>1245</v>
      </c>
      <c r="Q139" s="47">
        <v>402850</v>
      </c>
      <c r="R139" s="47">
        <f t="shared" si="10"/>
        <v>516359</v>
      </c>
      <c r="S139" s="47">
        <v>39750</v>
      </c>
      <c r="T139" s="47">
        <v>476609</v>
      </c>
      <c r="V139" s="96" t="s">
        <v>679</v>
      </c>
      <c r="W139" s="97" t="s">
        <v>1246</v>
      </c>
      <c r="X139" s="47">
        <v>0</v>
      </c>
      <c r="Y139" s="47">
        <f t="shared" si="11"/>
        <v>429457</v>
      </c>
      <c r="Z139" s="47">
        <v>0</v>
      </c>
      <c r="AA139" s="47">
        <v>429457</v>
      </c>
    </row>
    <row r="140" spans="1:27" ht="15">
      <c r="A140" s="96" t="s">
        <v>688</v>
      </c>
      <c r="B140" s="97" t="s">
        <v>1249</v>
      </c>
      <c r="C140" s="47">
        <v>1902750</v>
      </c>
      <c r="D140" s="47">
        <f t="shared" si="8"/>
        <v>1901612</v>
      </c>
      <c r="E140" s="47">
        <v>123600</v>
      </c>
      <c r="F140" s="47">
        <v>1778012</v>
      </c>
      <c r="H140" s="96" t="s">
        <v>715</v>
      </c>
      <c r="I140" s="97" t="s">
        <v>1256</v>
      </c>
      <c r="J140" s="47">
        <v>0</v>
      </c>
      <c r="K140" s="47">
        <f t="shared" si="9"/>
        <v>9350</v>
      </c>
      <c r="L140" s="47">
        <v>0</v>
      </c>
      <c r="M140" s="47">
        <v>9350</v>
      </c>
      <c r="O140" s="96" t="s">
        <v>679</v>
      </c>
      <c r="P140" s="97" t="s">
        <v>1246</v>
      </c>
      <c r="Q140" s="47">
        <v>488400</v>
      </c>
      <c r="R140" s="47">
        <f t="shared" si="10"/>
        <v>263528</v>
      </c>
      <c r="S140" s="47">
        <v>11050</v>
      </c>
      <c r="T140" s="47">
        <v>252478</v>
      </c>
      <c r="V140" s="96" t="s">
        <v>682</v>
      </c>
      <c r="W140" s="97" t="s">
        <v>1247</v>
      </c>
      <c r="X140" s="47">
        <v>0</v>
      </c>
      <c r="Y140" s="47">
        <f t="shared" si="11"/>
        <v>35209</v>
      </c>
      <c r="Z140" s="47">
        <v>0</v>
      </c>
      <c r="AA140" s="47">
        <v>35209</v>
      </c>
    </row>
    <row r="141" spans="1:27" ht="15">
      <c r="A141" s="96" t="s">
        <v>691</v>
      </c>
      <c r="B141" s="97" t="s">
        <v>1250</v>
      </c>
      <c r="C141" s="47">
        <v>0</v>
      </c>
      <c r="D141" s="47">
        <f t="shared" si="8"/>
        <v>35300</v>
      </c>
      <c r="E141" s="47">
        <v>0</v>
      </c>
      <c r="F141" s="47">
        <v>35300</v>
      </c>
      <c r="H141" s="96" t="s">
        <v>718</v>
      </c>
      <c r="I141" s="97" t="s">
        <v>2269</v>
      </c>
      <c r="J141" s="47">
        <v>66600</v>
      </c>
      <c r="K141" s="47">
        <f t="shared" si="9"/>
        <v>0</v>
      </c>
      <c r="L141" s="47">
        <v>0</v>
      </c>
      <c r="M141" s="47">
        <v>0</v>
      </c>
      <c r="O141" s="96" t="s">
        <v>682</v>
      </c>
      <c r="P141" s="97" t="s">
        <v>1247</v>
      </c>
      <c r="Q141" s="47">
        <v>0</v>
      </c>
      <c r="R141" s="47">
        <f t="shared" si="10"/>
        <v>323864</v>
      </c>
      <c r="S141" s="47">
        <v>60000</v>
      </c>
      <c r="T141" s="47">
        <v>263864</v>
      </c>
      <c r="V141" s="96" t="s">
        <v>685</v>
      </c>
      <c r="W141" s="97" t="s">
        <v>1248</v>
      </c>
      <c r="X141" s="47">
        <v>12273000</v>
      </c>
      <c r="Y141" s="47">
        <f t="shared" si="11"/>
        <v>8011944</v>
      </c>
      <c r="Z141" s="47">
        <v>5000</v>
      </c>
      <c r="AA141" s="47">
        <v>8006944</v>
      </c>
    </row>
    <row r="142" spans="1:27" ht="15">
      <c r="A142" s="96" t="s">
        <v>694</v>
      </c>
      <c r="B142" s="97" t="s">
        <v>2295</v>
      </c>
      <c r="C142" s="47">
        <v>0</v>
      </c>
      <c r="D142" s="47">
        <f t="shared" si="8"/>
        <v>3679</v>
      </c>
      <c r="E142" s="47">
        <v>0</v>
      </c>
      <c r="F142" s="47">
        <v>3679</v>
      </c>
      <c r="H142" s="96" t="s">
        <v>721</v>
      </c>
      <c r="I142" s="97" t="s">
        <v>1532</v>
      </c>
      <c r="J142" s="47">
        <v>2000</v>
      </c>
      <c r="K142" s="47">
        <f t="shared" si="9"/>
        <v>43002</v>
      </c>
      <c r="L142" s="47">
        <v>0</v>
      </c>
      <c r="M142" s="47">
        <v>43002</v>
      </c>
      <c r="O142" s="96" t="s">
        <v>685</v>
      </c>
      <c r="P142" s="97" t="s">
        <v>1248</v>
      </c>
      <c r="Q142" s="47">
        <v>3533159</v>
      </c>
      <c r="R142" s="47">
        <f t="shared" si="10"/>
        <v>4396854</v>
      </c>
      <c r="S142" s="47">
        <v>15650</v>
      </c>
      <c r="T142" s="47">
        <v>4381204</v>
      </c>
      <c r="V142" s="96" t="s">
        <v>688</v>
      </c>
      <c r="W142" s="97" t="s">
        <v>1249</v>
      </c>
      <c r="X142" s="47">
        <v>1044500</v>
      </c>
      <c r="Y142" s="47">
        <f t="shared" si="11"/>
        <v>20818399</v>
      </c>
      <c r="Z142" s="47">
        <v>4289400</v>
      </c>
      <c r="AA142" s="47">
        <v>16528999</v>
      </c>
    </row>
    <row r="143" spans="1:27" ht="15">
      <c r="A143" s="96" t="s">
        <v>697</v>
      </c>
      <c r="B143" s="97" t="s">
        <v>1251</v>
      </c>
      <c r="C143" s="47">
        <v>0</v>
      </c>
      <c r="D143" s="47">
        <f t="shared" si="8"/>
        <v>167068</v>
      </c>
      <c r="E143" s="47">
        <v>100</v>
      </c>
      <c r="F143" s="47">
        <v>166968</v>
      </c>
      <c r="H143" s="96" t="s">
        <v>724</v>
      </c>
      <c r="I143" s="97" t="s">
        <v>2297</v>
      </c>
      <c r="J143" s="47">
        <v>0</v>
      </c>
      <c r="K143" s="47">
        <f t="shared" si="9"/>
        <v>174000</v>
      </c>
      <c r="L143" s="47">
        <v>0</v>
      </c>
      <c r="M143" s="47">
        <v>174000</v>
      </c>
      <c r="O143" s="96" t="s">
        <v>688</v>
      </c>
      <c r="P143" s="97" t="s">
        <v>1249</v>
      </c>
      <c r="Q143" s="47">
        <v>22036593</v>
      </c>
      <c r="R143" s="47">
        <f t="shared" si="10"/>
        <v>12527028</v>
      </c>
      <c r="S143" s="47">
        <v>1191515</v>
      </c>
      <c r="T143" s="47">
        <v>11335513</v>
      </c>
      <c r="V143" s="96" t="s">
        <v>691</v>
      </c>
      <c r="W143" s="97" t="s">
        <v>1250</v>
      </c>
      <c r="X143" s="47">
        <v>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700</v>
      </c>
      <c r="B144" s="97" t="s">
        <v>1252</v>
      </c>
      <c r="C144" s="47">
        <v>0</v>
      </c>
      <c r="D144" s="47">
        <f t="shared" si="8"/>
        <v>16910</v>
      </c>
      <c r="E144" s="47">
        <v>0</v>
      </c>
      <c r="F144" s="47">
        <v>16910</v>
      </c>
      <c r="H144" s="96" t="s">
        <v>727</v>
      </c>
      <c r="I144" s="97" t="s">
        <v>1257</v>
      </c>
      <c r="J144" s="47">
        <v>0</v>
      </c>
      <c r="K144" s="47">
        <f t="shared" si="9"/>
        <v>14150</v>
      </c>
      <c r="L144" s="47">
        <v>0</v>
      </c>
      <c r="M144" s="47">
        <v>14150</v>
      </c>
      <c r="O144" s="96" t="s">
        <v>691</v>
      </c>
      <c r="P144" s="97" t="s">
        <v>1250</v>
      </c>
      <c r="Q144" s="47">
        <v>1</v>
      </c>
      <c r="R144" s="47">
        <f t="shared" si="10"/>
        <v>83030</v>
      </c>
      <c r="S144" s="47">
        <v>3000</v>
      </c>
      <c r="T144" s="47">
        <v>80030</v>
      </c>
      <c r="V144" s="96" t="s">
        <v>694</v>
      </c>
      <c r="W144" s="97" t="s">
        <v>2295</v>
      </c>
      <c r="X144" s="47">
        <v>222000</v>
      </c>
      <c r="Y144" s="47">
        <f t="shared" si="11"/>
        <v>18250</v>
      </c>
      <c r="Z144" s="47">
        <v>0</v>
      </c>
      <c r="AA144" s="47">
        <v>18250</v>
      </c>
    </row>
    <row r="145" spans="1:27" ht="15">
      <c r="A145" s="96" t="s">
        <v>703</v>
      </c>
      <c r="B145" s="97" t="s">
        <v>1253</v>
      </c>
      <c r="C145" s="47">
        <v>0</v>
      </c>
      <c r="D145" s="47">
        <f t="shared" si="8"/>
        <v>149756</v>
      </c>
      <c r="E145" s="47">
        <v>58400</v>
      </c>
      <c r="F145" s="47">
        <v>91356</v>
      </c>
      <c r="H145" s="96" t="s">
        <v>730</v>
      </c>
      <c r="I145" s="97" t="s">
        <v>1258</v>
      </c>
      <c r="J145" s="47">
        <v>0</v>
      </c>
      <c r="K145" s="47">
        <f t="shared" si="9"/>
        <v>377580</v>
      </c>
      <c r="L145" s="47">
        <v>288100</v>
      </c>
      <c r="M145" s="47">
        <v>89480</v>
      </c>
      <c r="O145" s="96" t="s">
        <v>694</v>
      </c>
      <c r="P145" s="97" t="s">
        <v>2295</v>
      </c>
      <c r="Q145" s="47">
        <v>0</v>
      </c>
      <c r="R145" s="47">
        <f t="shared" si="10"/>
        <v>25444</v>
      </c>
      <c r="S145" s="47">
        <v>6500</v>
      </c>
      <c r="T145" s="47">
        <v>18944</v>
      </c>
      <c r="V145" s="96" t="s">
        <v>697</v>
      </c>
      <c r="W145" s="97" t="s">
        <v>1251</v>
      </c>
      <c r="X145" s="47">
        <v>0</v>
      </c>
      <c r="Y145" s="47">
        <f t="shared" si="11"/>
        <v>178793</v>
      </c>
      <c r="Z145" s="47">
        <v>0</v>
      </c>
      <c r="AA145" s="47">
        <v>178793</v>
      </c>
    </row>
    <row r="146" spans="1:27" ht="15">
      <c r="A146" s="96" t="s">
        <v>706</v>
      </c>
      <c r="B146" s="97" t="s">
        <v>2258</v>
      </c>
      <c r="C146" s="47">
        <v>3879</v>
      </c>
      <c r="D146" s="47">
        <f t="shared" si="8"/>
        <v>1022558</v>
      </c>
      <c r="E146" s="47">
        <v>35527</v>
      </c>
      <c r="F146" s="47">
        <v>987031</v>
      </c>
      <c r="H146" s="96" t="s">
        <v>736</v>
      </c>
      <c r="I146" s="97" t="s">
        <v>1621</v>
      </c>
      <c r="J146" s="47">
        <v>0</v>
      </c>
      <c r="K146" s="47">
        <f t="shared" si="9"/>
        <v>6100</v>
      </c>
      <c r="L146" s="47">
        <v>0</v>
      </c>
      <c r="M146" s="47">
        <v>6100</v>
      </c>
      <c r="O146" s="96" t="s">
        <v>697</v>
      </c>
      <c r="P146" s="97" t="s">
        <v>1251</v>
      </c>
      <c r="Q146" s="47">
        <v>66700</v>
      </c>
      <c r="R146" s="47">
        <f t="shared" si="10"/>
        <v>1090055</v>
      </c>
      <c r="S146" s="47">
        <v>85550</v>
      </c>
      <c r="T146" s="47">
        <v>1004505</v>
      </c>
      <c r="V146" s="96" t="s">
        <v>700</v>
      </c>
      <c r="W146" s="97" t="s">
        <v>1252</v>
      </c>
      <c r="X146" s="47">
        <v>0</v>
      </c>
      <c r="Y146" s="47">
        <f t="shared" si="11"/>
        <v>367200</v>
      </c>
      <c r="Z146" s="47">
        <v>18750</v>
      </c>
      <c r="AA146" s="47">
        <v>348450</v>
      </c>
    </row>
    <row r="147" spans="1:27" ht="15">
      <c r="A147" s="96" t="s">
        <v>709</v>
      </c>
      <c r="B147" s="97" t="s">
        <v>1254</v>
      </c>
      <c r="C147" s="47">
        <v>0</v>
      </c>
      <c r="D147" s="47">
        <f t="shared" si="8"/>
        <v>330766</v>
      </c>
      <c r="E147" s="47">
        <v>37600</v>
      </c>
      <c r="F147" s="47">
        <v>293166</v>
      </c>
      <c r="H147" s="96" t="s">
        <v>739</v>
      </c>
      <c r="I147" s="97" t="s">
        <v>1259</v>
      </c>
      <c r="J147" s="47">
        <v>0</v>
      </c>
      <c r="K147" s="47">
        <f t="shared" si="9"/>
        <v>11855</v>
      </c>
      <c r="L147" s="47">
        <v>0</v>
      </c>
      <c r="M147" s="47">
        <v>11855</v>
      </c>
      <c r="O147" s="96" t="s">
        <v>700</v>
      </c>
      <c r="P147" s="97" t="s">
        <v>1252</v>
      </c>
      <c r="Q147" s="47">
        <v>0</v>
      </c>
      <c r="R147" s="47">
        <f t="shared" si="10"/>
        <v>290413</v>
      </c>
      <c r="S147" s="47">
        <v>95200</v>
      </c>
      <c r="T147" s="47">
        <v>195213</v>
      </c>
      <c r="V147" s="96" t="s">
        <v>703</v>
      </c>
      <c r="W147" s="97" t="s">
        <v>1253</v>
      </c>
      <c r="X147" s="47">
        <v>0</v>
      </c>
      <c r="Y147" s="47">
        <f t="shared" si="11"/>
        <v>255267</v>
      </c>
      <c r="Z147" s="47">
        <v>0</v>
      </c>
      <c r="AA147" s="47">
        <v>255267</v>
      </c>
    </row>
    <row r="148" spans="1:27" ht="15">
      <c r="A148" s="96" t="s">
        <v>712</v>
      </c>
      <c r="B148" s="97" t="s">
        <v>1255</v>
      </c>
      <c r="C148" s="47">
        <v>0</v>
      </c>
      <c r="D148" s="47">
        <f t="shared" si="8"/>
        <v>266769</v>
      </c>
      <c r="E148" s="47">
        <v>86100</v>
      </c>
      <c r="F148" s="47">
        <v>180669</v>
      </c>
      <c r="H148" s="96" t="s">
        <v>742</v>
      </c>
      <c r="I148" s="97" t="s">
        <v>1260</v>
      </c>
      <c r="J148" s="47">
        <v>0</v>
      </c>
      <c r="K148" s="47">
        <f t="shared" si="9"/>
        <v>3000966</v>
      </c>
      <c r="L148" s="47">
        <v>128000</v>
      </c>
      <c r="M148" s="47">
        <v>2872966</v>
      </c>
      <c r="O148" s="96" t="s">
        <v>703</v>
      </c>
      <c r="P148" s="97" t="s">
        <v>1253</v>
      </c>
      <c r="Q148" s="47">
        <v>0</v>
      </c>
      <c r="R148" s="47">
        <f t="shared" si="10"/>
        <v>794923</v>
      </c>
      <c r="S148" s="47">
        <v>58400</v>
      </c>
      <c r="T148" s="47">
        <v>736523</v>
      </c>
      <c r="V148" s="96" t="s">
        <v>706</v>
      </c>
      <c r="W148" s="97" t="s">
        <v>2258</v>
      </c>
      <c r="X148" s="47">
        <v>338550</v>
      </c>
      <c r="Y148" s="47">
        <f t="shared" si="11"/>
        <v>9404607</v>
      </c>
      <c r="Z148" s="47">
        <v>90000</v>
      </c>
      <c r="AA148" s="47">
        <v>9314607</v>
      </c>
    </row>
    <row r="149" spans="1:27" ht="15">
      <c r="A149" s="96" t="s">
        <v>715</v>
      </c>
      <c r="B149" s="97" t="s">
        <v>1256</v>
      </c>
      <c r="C149" s="47">
        <v>0</v>
      </c>
      <c r="D149" s="47">
        <f t="shared" si="8"/>
        <v>198230</v>
      </c>
      <c r="E149" s="47">
        <v>0</v>
      </c>
      <c r="F149" s="47">
        <v>198230</v>
      </c>
      <c r="H149" s="96" t="s">
        <v>745</v>
      </c>
      <c r="I149" s="97" t="s">
        <v>2259</v>
      </c>
      <c r="J149" s="47">
        <v>0</v>
      </c>
      <c r="K149" s="47">
        <f t="shared" si="9"/>
        <v>11900</v>
      </c>
      <c r="L149" s="47">
        <v>0</v>
      </c>
      <c r="M149" s="47">
        <v>11900</v>
      </c>
      <c r="O149" s="96" t="s">
        <v>706</v>
      </c>
      <c r="P149" s="97" t="s">
        <v>2258</v>
      </c>
      <c r="Q149" s="47">
        <v>729133</v>
      </c>
      <c r="R149" s="47">
        <f t="shared" si="10"/>
        <v>5057257</v>
      </c>
      <c r="S149" s="47">
        <v>479412</v>
      </c>
      <c r="T149" s="47">
        <v>4577845</v>
      </c>
      <c r="V149" s="96" t="s">
        <v>709</v>
      </c>
      <c r="W149" s="97" t="s">
        <v>1254</v>
      </c>
      <c r="X149" s="47">
        <v>0</v>
      </c>
      <c r="Y149" s="47">
        <f t="shared" si="11"/>
        <v>591720</v>
      </c>
      <c r="Z149" s="47">
        <v>0</v>
      </c>
      <c r="AA149" s="47">
        <v>591720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6300</v>
      </c>
      <c r="E150" s="47">
        <v>500</v>
      </c>
      <c r="F150" s="47">
        <v>5800</v>
      </c>
      <c r="H150" s="96" t="s">
        <v>751</v>
      </c>
      <c r="I150" s="97" t="s">
        <v>1261</v>
      </c>
      <c r="J150" s="47">
        <v>0</v>
      </c>
      <c r="K150" s="47">
        <f t="shared" si="9"/>
        <v>8606</v>
      </c>
      <c r="L150" s="47">
        <v>0</v>
      </c>
      <c r="M150" s="47">
        <v>8606</v>
      </c>
      <c r="O150" s="96" t="s">
        <v>709</v>
      </c>
      <c r="P150" s="97" t="s">
        <v>1254</v>
      </c>
      <c r="Q150" s="47">
        <v>120800</v>
      </c>
      <c r="R150" s="47">
        <f t="shared" si="10"/>
        <v>2118504</v>
      </c>
      <c r="S150" s="47">
        <v>408160</v>
      </c>
      <c r="T150" s="47">
        <v>1710344</v>
      </c>
      <c r="V150" s="96" t="s">
        <v>712</v>
      </c>
      <c r="W150" s="97" t="s">
        <v>1255</v>
      </c>
      <c r="X150" s="47">
        <v>0</v>
      </c>
      <c r="Y150" s="47">
        <f t="shared" si="11"/>
        <v>1014202</v>
      </c>
      <c r="Z150" s="47">
        <v>250</v>
      </c>
      <c r="AA150" s="47">
        <v>1013952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1612</v>
      </c>
      <c r="E151" s="47">
        <v>0</v>
      </c>
      <c r="F151" s="47">
        <v>1612</v>
      </c>
      <c r="H151" s="96" t="s">
        <v>754</v>
      </c>
      <c r="I151" s="97" t="s">
        <v>1262</v>
      </c>
      <c r="J151" s="47">
        <v>0</v>
      </c>
      <c r="K151" s="47">
        <f t="shared" si="9"/>
        <v>79500</v>
      </c>
      <c r="L151" s="47">
        <v>0</v>
      </c>
      <c r="M151" s="47">
        <v>79500</v>
      </c>
      <c r="O151" s="96" t="s">
        <v>712</v>
      </c>
      <c r="P151" s="97" t="s">
        <v>1255</v>
      </c>
      <c r="Q151" s="47">
        <v>275000</v>
      </c>
      <c r="R151" s="47">
        <f t="shared" si="10"/>
        <v>2704430</v>
      </c>
      <c r="S151" s="47">
        <v>1140075</v>
      </c>
      <c r="T151" s="47">
        <v>1564355</v>
      </c>
      <c r="V151" s="96" t="s">
        <v>715</v>
      </c>
      <c r="W151" s="97" t="s">
        <v>1256</v>
      </c>
      <c r="X151" s="47">
        <v>0</v>
      </c>
      <c r="Y151" s="47">
        <f t="shared" si="11"/>
        <v>179413</v>
      </c>
      <c r="Z151" s="47">
        <v>34808</v>
      </c>
      <c r="AA151" s="47">
        <v>144605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111273</v>
      </c>
      <c r="E152" s="47">
        <v>0</v>
      </c>
      <c r="F152" s="47">
        <v>111273</v>
      </c>
      <c r="H152" s="96" t="s">
        <v>757</v>
      </c>
      <c r="I152" s="97" t="s">
        <v>1263</v>
      </c>
      <c r="J152" s="47">
        <v>0</v>
      </c>
      <c r="K152" s="47">
        <f t="shared" si="9"/>
        <v>6000</v>
      </c>
      <c r="L152" s="47">
        <v>0</v>
      </c>
      <c r="M152" s="47">
        <v>6000</v>
      </c>
      <c r="O152" s="96" t="s">
        <v>715</v>
      </c>
      <c r="P152" s="97" t="s">
        <v>1256</v>
      </c>
      <c r="Q152" s="47">
        <v>0</v>
      </c>
      <c r="R152" s="47">
        <f t="shared" si="10"/>
        <v>1329888</v>
      </c>
      <c r="S152" s="47">
        <v>503400</v>
      </c>
      <c r="T152" s="47">
        <v>826488</v>
      </c>
      <c r="V152" s="96" t="s">
        <v>718</v>
      </c>
      <c r="W152" s="97" t="s">
        <v>2269</v>
      </c>
      <c r="X152" s="47">
        <v>66600</v>
      </c>
      <c r="Y152" s="47">
        <f t="shared" si="11"/>
        <v>0</v>
      </c>
      <c r="Z152" s="47">
        <v>0</v>
      </c>
      <c r="AA152" s="47">
        <v>0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62312</v>
      </c>
      <c r="E153" s="47">
        <v>0</v>
      </c>
      <c r="F153" s="47">
        <v>62312</v>
      </c>
      <c r="H153" s="96" t="s">
        <v>763</v>
      </c>
      <c r="I153" s="97" t="s">
        <v>2248</v>
      </c>
      <c r="J153" s="47">
        <v>0</v>
      </c>
      <c r="K153" s="47">
        <f t="shared" si="9"/>
        <v>860695</v>
      </c>
      <c r="L153" s="47">
        <v>0</v>
      </c>
      <c r="M153" s="47">
        <v>860695</v>
      </c>
      <c r="O153" s="96" t="s">
        <v>718</v>
      </c>
      <c r="P153" s="97" t="s">
        <v>2269</v>
      </c>
      <c r="Q153" s="47">
        <v>0</v>
      </c>
      <c r="R153" s="47">
        <f t="shared" si="10"/>
        <v>36960</v>
      </c>
      <c r="S153" s="47">
        <v>3600</v>
      </c>
      <c r="T153" s="47">
        <v>33360</v>
      </c>
      <c r="V153" s="96" t="s">
        <v>721</v>
      </c>
      <c r="W153" s="97" t="s">
        <v>1532</v>
      </c>
      <c r="X153" s="47">
        <v>2000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362347</v>
      </c>
      <c r="E154" s="47">
        <v>0</v>
      </c>
      <c r="F154" s="47">
        <v>362347</v>
      </c>
      <c r="H154" s="96" t="s">
        <v>766</v>
      </c>
      <c r="I154" s="97" t="s">
        <v>1265</v>
      </c>
      <c r="J154" s="47">
        <v>0</v>
      </c>
      <c r="K154" s="47">
        <f t="shared" si="9"/>
        <v>727725</v>
      </c>
      <c r="L154" s="47">
        <v>0</v>
      </c>
      <c r="M154" s="47">
        <v>727725</v>
      </c>
      <c r="O154" s="96" t="s">
        <v>721</v>
      </c>
      <c r="P154" s="97" t="s">
        <v>1532</v>
      </c>
      <c r="Q154" s="47">
        <v>0</v>
      </c>
      <c r="R154" s="47">
        <f t="shared" si="10"/>
        <v>70463</v>
      </c>
      <c r="S154" s="47">
        <v>500</v>
      </c>
      <c r="T154" s="47">
        <v>69963</v>
      </c>
      <c r="V154" s="96" t="s">
        <v>724</v>
      </c>
      <c r="W154" s="97" t="s">
        <v>2297</v>
      </c>
      <c r="X154" s="47">
        <v>0</v>
      </c>
      <c r="Y154" s="47">
        <f t="shared" si="11"/>
        <v>210586</v>
      </c>
      <c r="Z154" s="47">
        <v>0</v>
      </c>
      <c r="AA154" s="47">
        <v>210586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106809</v>
      </c>
      <c r="E155" s="47">
        <v>0</v>
      </c>
      <c r="F155" s="47">
        <v>106809</v>
      </c>
      <c r="H155" s="96" t="s">
        <v>769</v>
      </c>
      <c r="I155" s="97" t="s">
        <v>1266</v>
      </c>
      <c r="J155" s="47">
        <v>1470338</v>
      </c>
      <c r="K155" s="47">
        <f t="shared" si="9"/>
        <v>132552</v>
      </c>
      <c r="L155" s="47">
        <v>0</v>
      </c>
      <c r="M155" s="47">
        <v>132552</v>
      </c>
      <c r="O155" s="96" t="s">
        <v>724</v>
      </c>
      <c r="P155" s="97" t="s">
        <v>2297</v>
      </c>
      <c r="Q155" s="47">
        <v>227300</v>
      </c>
      <c r="R155" s="47">
        <f t="shared" si="10"/>
        <v>149564</v>
      </c>
      <c r="S155" s="47">
        <v>22427</v>
      </c>
      <c r="T155" s="47">
        <v>127137</v>
      </c>
      <c r="V155" s="96" t="s">
        <v>727</v>
      </c>
      <c r="W155" s="97" t="s">
        <v>1257</v>
      </c>
      <c r="X155" s="47">
        <v>4903</v>
      </c>
      <c r="Y155" s="47">
        <f t="shared" si="11"/>
        <v>192430</v>
      </c>
      <c r="Z155" s="47">
        <v>0</v>
      </c>
      <c r="AA155" s="47">
        <v>192430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15920</v>
      </c>
      <c r="E156" s="47">
        <v>0</v>
      </c>
      <c r="F156" s="47">
        <v>15920</v>
      </c>
      <c r="H156" s="96" t="s">
        <v>776</v>
      </c>
      <c r="I156" s="97" t="s">
        <v>1267</v>
      </c>
      <c r="J156" s="47">
        <v>0</v>
      </c>
      <c r="K156" s="47">
        <f t="shared" si="9"/>
        <v>21150</v>
      </c>
      <c r="L156" s="47">
        <v>0</v>
      </c>
      <c r="M156" s="47">
        <v>21150</v>
      </c>
      <c r="O156" s="96" t="s">
        <v>727</v>
      </c>
      <c r="P156" s="97" t="s">
        <v>1257</v>
      </c>
      <c r="Q156" s="47">
        <v>353985</v>
      </c>
      <c r="R156" s="47">
        <f t="shared" si="10"/>
        <v>660005</v>
      </c>
      <c r="S156" s="47">
        <v>0</v>
      </c>
      <c r="T156" s="47">
        <v>660005</v>
      </c>
      <c r="V156" s="96" t="s">
        <v>730</v>
      </c>
      <c r="W156" s="97" t="s">
        <v>1258</v>
      </c>
      <c r="X156" s="47">
        <v>0</v>
      </c>
      <c r="Y156" s="47">
        <f t="shared" si="11"/>
        <v>506508</v>
      </c>
      <c r="Z156" s="47">
        <v>288100</v>
      </c>
      <c r="AA156" s="47">
        <v>218408</v>
      </c>
    </row>
    <row r="157" spans="1:27" ht="15">
      <c r="A157" s="96" t="s">
        <v>742</v>
      </c>
      <c r="B157" s="97" t="s">
        <v>1260</v>
      </c>
      <c r="C157" s="47">
        <v>17000</v>
      </c>
      <c r="D157" s="47">
        <f t="shared" si="8"/>
        <v>602609</v>
      </c>
      <c r="E157" s="47">
        <v>4000</v>
      </c>
      <c r="F157" s="47">
        <v>598609</v>
      </c>
      <c r="H157" s="96" t="s">
        <v>779</v>
      </c>
      <c r="I157" s="97" t="s">
        <v>1268</v>
      </c>
      <c r="J157" s="47">
        <v>0</v>
      </c>
      <c r="K157" s="47">
        <f t="shared" si="9"/>
        <v>50202</v>
      </c>
      <c r="L157" s="47">
        <v>0</v>
      </c>
      <c r="M157" s="47">
        <v>50202</v>
      </c>
      <c r="O157" s="96" t="s">
        <v>730</v>
      </c>
      <c r="P157" s="97" t="s">
        <v>1258</v>
      </c>
      <c r="Q157" s="47">
        <v>137000</v>
      </c>
      <c r="R157" s="47">
        <f t="shared" si="10"/>
        <v>568670</v>
      </c>
      <c r="S157" s="47">
        <v>157800</v>
      </c>
      <c r="T157" s="47">
        <v>410870</v>
      </c>
      <c r="V157" s="96" t="s">
        <v>736</v>
      </c>
      <c r="W157" s="97" t="s">
        <v>1621</v>
      </c>
      <c r="X157" s="47">
        <v>0</v>
      </c>
      <c r="Y157" s="47">
        <f t="shared" si="11"/>
        <v>32025</v>
      </c>
      <c r="Z157" s="47">
        <v>0</v>
      </c>
      <c r="AA157" s="47">
        <v>32025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132515</v>
      </c>
      <c r="E158" s="47">
        <v>68050</v>
      </c>
      <c r="F158" s="47">
        <v>64465</v>
      </c>
      <c r="H158" s="96" t="s">
        <v>785</v>
      </c>
      <c r="I158" s="97" t="s">
        <v>1269</v>
      </c>
      <c r="J158" s="47">
        <v>65000</v>
      </c>
      <c r="K158" s="47">
        <f t="shared" si="9"/>
        <v>5100</v>
      </c>
      <c r="L158" s="47">
        <v>0</v>
      </c>
      <c r="M158" s="47">
        <v>5100</v>
      </c>
      <c r="O158" s="96" t="s">
        <v>733</v>
      </c>
      <c r="P158" s="97" t="s">
        <v>1620</v>
      </c>
      <c r="Q158" s="47">
        <v>0</v>
      </c>
      <c r="R158" s="47">
        <f t="shared" si="10"/>
        <v>869436</v>
      </c>
      <c r="S158" s="47">
        <v>0</v>
      </c>
      <c r="T158" s="47">
        <v>869436</v>
      </c>
      <c r="V158" s="96" t="s">
        <v>739</v>
      </c>
      <c r="W158" s="97" t="s">
        <v>1259</v>
      </c>
      <c r="X158" s="47">
        <v>0</v>
      </c>
      <c r="Y158" s="47">
        <f t="shared" si="11"/>
        <v>118970</v>
      </c>
      <c r="Z158" s="47">
        <v>0</v>
      </c>
      <c r="AA158" s="47">
        <v>118970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67284</v>
      </c>
      <c r="E159" s="47">
        <v>0</v>
      </c>
      <c r="F159" s="47">
        <v>67284</v>
      </c>
      <c r="H159" s="96" t="s">
        <v>788</v>
      </c>
      <c r="I159" s="97" t="s">
        <v>1270</v>
      </c>
      <c r="J159" s="47">
        <v>212800</v>
      </c>
      <c r="K159" s="47">
        <f t="shared" si="9"/>
        <v>490663</v>
      </c>
      <c r="L159" s="47">
        <v>0</v>
      </c>
      <c r="M159" s="47">
        <v>490663</v>
      </c>
      <c r="O159" s="96" t="s">
        <v>736</v>
      </c>
      <c r="P159" s="97" t="s">
        <v>1621</v>
      </c>
      <c r="Q159" s="47">
        <v>17500</v>
      </c>
      <c r="R159" s="47">
        <f t="shared" si="10"/>
        <v>264356</v>
      </c>
      <c r="S159" s="47">
        <v>15000</v>
      </c>
      <c r="T159" s="47">
        <v>249356</v>
      </c>
      <c r="V159" s="96" t="s">
        <v>742</v>
      </c>
      <c r="W159" s="97" t="s">
        <v>1260</v>
      </c>
      <c r="X159" s="47">
        <v>489995</v>
      </c>
      <c r="Y159" s="47">
        <f t="shared" si="11"/>
        <v>8822309</v>
      </c>
      <c r="Z159" s="47">
        <v>1638923</v>
      </c>
      <c r="AA159" s="47">
        <v>7183386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103890</v>
      </c>
      <c r="E160" s="47">
        <v>0</v>
      </c>
      <c r="F160" s="47">
        <v>103890</v>
      </c>
      <c r="H160" s="96" t="s">
        <v>791</v>
      </c>
      <c r="I160" s="97" t="s">
        <v>1271</v>
      </c>
      <c r="J160" s="47">
        <v>15100</v>
      </c>
      <c r="K160" s="47">
        <f t="shared" si="9"/>
        <v>83951</v>
      </c>
      <c r="L160" s="47">
        <v>7000</v>
      </c>
      <c r="M160" s="47">
        <v>76951</v>
      </c>
      <c r="O160" s="96" t="s">
        <v>739</v>
      </c>
      <c r="P160" s="97" t="s">
        <v>1259</v>
      </c>
      <c r="Q160" s="47">
        <v>0</v>
      </c>
      <c r="R160" s="47">
        <f t="shared" si="10"/>
        <v>266783</v>
      </c>
      <c r="S160" s="47">
        <v>0</v>
      </c>
      <c r="T160" s="47">
        <v>266783</v>
      </c>
      <c r="V160" s="96" t="s">
        <v>745</v>
      </c>
      <c r="W160" s="97" t="s">
        <v>2259</v>
      </c>
      <c r="X160" s="47">
        <v>10245</v>
      </c>
      <c r="Y160" s="47">
        <f t="shared" si="11"/>
        <v>429612</v>
      </c>
      <c r="Z160" s="47">
        <v>51400</v>
      </c>
      <c r="AA160" s="47">
        <v>378212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49756</v>
      </c>
      <c r="E161" s="47">
        <v>8800</v>
      </c>
      <c r="F161" s="47">
        <v>40956</v>
      </c>
      <c r="H161" s="96" t="s">
        <v>794</v>
      </c>
      <c r="I161" s="97" t="s">
        <v>1272</v>
      </c>
      <c r="J161" s="47">
        <v>52202</v>
      </c>
      <c r="K161" s="47">
        <f t="shared" si="9"/>
        <v>39725</v>
      </c>
      <c r="L161" s="47">
        <v>0</v>
      </c>
      <c r="M161" s="47">
        <v>39725</v>
      </c>
      <c r="O161" s="96" t="s">
        <v>742</v>
      </c>
      <c r="P161" s="97" t="s">
        <v>1260</v>
      </c>
      <c r="Q161" s="47">
        <v>2143200</v>
      </c>
      <c r="R161" s="47">
        <f t="shared" si="10"/>
        <v>2291443</v>
      </c>
      <c r="S161" s="47">
        <v>91350</v>
      </c>
      <c r="T161" s="47">
        <v>2200093</v>
      </c>
      <c r="V161" s="96" t="s">
        <v>748</v>
      </c>
      <c r="W161" s="97" t="s">
        <v>2294</v>
      </c>
      <c r="X161" s="47">
        <v>1431324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695435</v>
      </c>
      <c r="E162" s="47">
        <v>66200</v>
      </c>
      <c r="F162" s="47">
        <v>629235</v>
      </c>
      <c r="H162" s="96" t="s">
        <v>797</v>
      </c>
      <c r="I162" s="97" t="s">
        <v>1273</v>
      </c>
      <c r="J162" s="47">
        <v>51300</v>
      </c>
      <c r="K162" s="47">
        <f t="shared" si="9"/>
        <v>157076</v>
      </c>
      <c r="L162" s="47">
        <v>0</v>
      </c>
      <c r="M162" s="47">
        <v>157076</v>
      </c>
      <c r="O162" s="96" t="s">
        <v>745</v>
      </c>
      <c r="P162" s="97" t="s">
        <v>2259</v>
      </c>
      <c r="Q162" s="47">
        <v>93880</v>
      </c>
      <c r="R162" s="47">
        <f t="shared" si="10"/>
        <v>519513</v>
      </c>
      <c r="S162" s="47">
        <v>72550</v>
      </c>
      <c r="T162" s="47">
        <v>446963</v>
      </c>
      <c r="V162" s="96" t="s">
        <v>751</v>
      </c>
      <c r="W162" s="97" t="s">
        <v>1261</v>
      </c>
      <c r="X162" s="47">
        <v>97500</v>
      </c>
      <c r="Y162" s="47">
        <f t="shared" si="11"/>
        <v>157126</v>
      </c>
      <c r="Z162" s="47">
        <v>0</v>
      </c>
      <c r="AA162" s="47">
        <v>157126</v>
      </c>
    </row>
    <row r="163" spans="1:27" ht="15">
      <c r="A163" s="96" t="s">
        <v>766</v>
      </c>
      <c r="B163" s="97" t="s">
        <v>1265</v>
      </c>
      <c r="C163" s="47">
        <v>366790</v>
      </c>
      <c r="D163" s="47">
        <f t="shared" si="8"/>
        <v>143235</v>
      </c>
      <c r="E163" s="47">
        <v>0</v>
      </c>
      <c r="F163" s="47">
        <v>143235</v>
      </c>
      <c r="H163" s="96" t="s">
        <v>800</v>
      </c>
      <c r="I163" s="97" t="s">
        <v>1274</v>
      </c>
      <c r="J163" s="47">
        <v>0</v>
      </c>
      <c r="K163" s="47">
        <f t="shared" si="9"/>
        <v>60463</v>
      </c>
      <c r="L163" s="47">
        <v>0</v>
      </c>
      <c r="M163" s="47">
        <v>60463</v>
      </c>
      <c r="O163" s="96" t="s">
        <v>748</v>
      </c>
      <c r="P163" s="9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96" t="s">
        <v>754</v>
      </c>
      <c r="W163" s="97" t="s">
        <v>1262</v>
      </c>
      <c r="X163" s="47">
        <v>0</v>
      </c>
      <c r="Y163" s="47">
        <f t="shared" si="11"/>
        <v>1116497</v>
      </c>
      <c r="Z163" s="47">
        <v>0</v>
      </c>
      <c r="AA163" s="47">
        <v>1116497</v>
      </c>
    </row>
    <row r="164" spans="1:27" ht="15">
      <c r="A164" s="96" t="s">
        <v>769</v>
      </c>
      <c r="B164" s="97" t="s">
        <v>1266</v>
      </c>
      <c r="C164" s="47">
        <v>246746</v>
      </c>
      <c r="D164" s="47">
        <f t="shared" si="8"/>
        <v>366905</v>
      </c>
      <c r="E164" s="47">
        <v>10800</v>
      </c>
      <c r="F164" s="47">
        <v>356105</v>
      </c>
      <c r="H164" s="96" t="s">
        <v>803</v>
      </c>
      <c r="I164" s="97" t="s">
        <v>1275</v>
      </c>
      <c r="J164" s="47">
        <v>0</v>
      </c>
      <c r="K164" s="47">
        <f t="shared" si="9"/>
        <v>57127</v>
      </c>
      <c r="L164" s="47">
        <v>0</v>
      </c>
      <c r="M164" s="47">
        <v>57127</v>
      </c>
      <c r="O164" s="96" t="s">
        <v>751</v>
      </c>
      <c r="P164" s="97" t="s">
        <v>1261</v>
      </c>
      <c r="Q164" s="47">
        <v>0</v>
      </c>
      <c r="R164" s="47">
        <f t="shared" si="10"/>
        <v>521684</v>
      </c>
      <c r="S164" s="47">
        <v>35255</v>
      </c>
      <c r="T164" s="47">
        <v>486429</v>
      </c>
      <c r="V164" s="96" t="s">
        <v>757</v>
      </c>
      <c r="W164" s="97" t="s">
        <v>1263</v>
      </c>
      <c r="X164" s="47">
        <v>0</v>
      </c>
      <c r="Y164" s="47">
        <f t="shared" si="11"/>
        <v>188233</v>
      </c>
      <c r="Z164" s="47">
        <v>0</v>
      </c>
      <c r="AA164" s="47">
        <v>188233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112731</v>
      </c>
      <c r="E165" s="47">
        <v>0</v>
      </c>
      <c r="F165" s="47">
        <v>112731</v>
      </c>
      <c r="H165" s="96" t="s">
        <v>806</v>
      </c>
      <c r="I165" s="97" t="s">
        <v>1276</v>
      </c>
      <c r="J165" s="47">
        <v>3000000</v>
      </c>
      <c r="K165" s="47">
        <f t="shared" si="9"/>
        <v>90430</v>
      </c>
      <c r="L165" s="47">
        <v>2000</v>
      </c>
      <c r="M165" s="47">
        <v>88430</v>
      </c>
      <c r="O165" s="96" t="s">
        <v>754</v>
      </c>
      <c r="P165" s="97" t="s">
        <v>1262</v>
      </c>
      <c r="Q165" s="47">
        <v>887950</v>
      </c>
      <c r="R165" s="47">
        <f t="shared" si="10"/>
        <v>375303</v>
      </c>
      <c r="S165" s="47">
        <v>83000</v>
      </c>
      <c r="T165" s="47">
        <v>292303</v>
      </c>
      <c r="V165" s="96" t="s">
        <v>763</v>
      </c>
      <c r="W165" s="97" t="s">
        <v>2248</v>
      </c>
      <c r="X165" s="47">
        <v>11115950</v>
      </c>
      <c r="Y165" s="47">
        <f t="shared" si="11"/>
        <v>14350494</v>
      </c>
      <c r="Z165" s="47">
        <v>340000</v>
      </c>
      <c r="AA165" s="47">
        <v>14010494</v>
      </c>
    </row>
    <row r="166" spans="1:27" ht="15">
      <c r="A166" s="96" t="s">
        <v>776</v>
      </c>
      <c r="B166" s="97" t="s">
        <v>1267</v>
      </c>
      <c r="C166" s="47">
        <v>1628840</v>
      </c>
      <c r="D166" s="47">
        <f t="shared" si="8"/>
        <v>204776</v>
      </c>
      <c r="E166" s="47">
        <v>10500</v>
      </c>
      <c r="F166" s="47">
        <v>194276</v>
      </c>
      <c r="H166" s="96" t="s">
        <v>809</v>
      </c>
      <c r="I166" s="97" t="s">
        <v>1277</v>
      </c>
      <c r="J166" s="47">
        <v>15580</v>
      </c>
      <c r="K166" s="47">
        <f t="shared" si="9"/>
        <v>10900</v>
      </c>
      <c r="L166" s="47">
        <v>0</v>
      </c>
      <c r="M166" s="47">
        <v>10900</v>
      </c>
      <c r="O166" s="96" t="s">
        <v>757</v>
      </c>
      <c r="P166" s="97" t="s">
        <v>1263</v>
      </c>
      <c r="Q166" s="47">
        <v>0</v>
      </c>
      <c r="R166" s="47">
        <f t="shared" si="10"/>
        <v>566663</v>
      </c>
      <c r="S166" s="47">
        <v>134300</v>
      </c>
      <c r="T166" s="47">
        <v>432363</v>
      </c>
      <c r="V166" s="96" t="s">
        <v>766</v>
      </c>
      <c r="W166" s="9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396100</v>
      </c>
      <c r="D167" s="47">
        <f t="shared" si="8"/>
        <v>251429</v>
      </c>
      <c r="E167" s="47">
        <v>47700</v>
      </c>
      <c r="F167" s="47">
        <v>203729</v>
      </c>
      <c r="H167" s="96" t="s">
        <v>815</v>
      </c>
      <c r="I167" s="97" t="s">
        <v>1278</v>
      </c>
      <c r="J167" s="47">
        <v>0</v>
      </c>
      <c r="K167" s="47">
        <f t="shared" si="9"/>
        <v>70167</v>
      </c>
      <c r="L167" s="47">
        <v>0</v>
      </c>
      <c r="M167" s="47">
        <v>70167</v>
      </c>
      <c r="O167" s="96" t="s">
        <v>763</v>
      </c>
      <c r="P167" s="97" t="s">
        <v>2248</v>
      </c>
      <c r="Q167" s="47">
        <v>0</v>
      </c>
      <c r="R167" s="47">
        <f t="shared" si="10"/>
        <v>4272160</v>
      </c>
      <c r="S167" s="47">
        <v>159039</v>
      </c>
      <c r="T167" s="47">
        <v>4113121</v>
      </c>
      <c r="V167" s="96" t="s">
        <v>769</v>
      </c>
      <c r="W167" s="97" t="s">
        <v>1266</v>
      </c>
      <c r="X167" s="47">
        <v>1738900</v>
      </c>
      <c r="Y167" s="47">
        <f t="shared" si="11"/>
        <v>1593185</v>
      </c>
      <c r="Z167" s="47">
        <v>83300</v>
      </c>
      <c r="AA167" s="47">
        <v>1509885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31550</v>
      </c>
      <c r="E168" s="47">
        <v>0</v>
      </c>
      <c r="F168" s="47">
        <v>31550</v>
      </c>
      <c r="H168" s="96" t="s">
        <v>818</v>
      </c>
      <c r="I168" s="97" t="s">
        <v>1279</v>
      </c>
      <c r="J168" s="47">
        <v>0</v>
      </c>
      <c r="K168" s="47">
        <f t="shared" si="9"/>
        <v>24116</v>
      </c>
      <c r="L168" s="47">
        <v>0</v>
      </c>
      <c r="M168" s="47">
        <v>24116</v>
      </c>
      <c r="O168" s="96" t="s">
        <v>766</v>
      </c>
      <c r="P168" s="97" t="s">
        <v>1265</v>
      </c>
      <c r="Q168" s="47">
        <v>2049635</v>
      </c>
      <c r="R168" s="47">
        <f t="shared" si="10"/>
        <v>1198405</v>
      </c>
      <c r="S168" s="47">
        <v>255100</v>
      </c>
      <c r="T168" s="47">
        <v>943305</v>
      </c>
      <c r="V168" s="96" t="s">
        <v>776</v>
      </c>
      <c r="W168" s="97" t="s">
        <v>1267</v>
      </c>
      <c r="X168" s="47">
        <v>337734</v>
      </c>
      <c r="Y168" s="47">
        <f t="shared" si="11"/>
        <v>1320247</v>
      </c>
      <c r="Z168" s="47">
        <v>572375</v>
      </c>
      <c r="AA168" s="47">
        <v>747872</v>
      </c>
    </row>
    <row r="169" spans="1:27" ht="15">
      <c r="A169" s="96" t="s">
        <v>785</v>
      </c>
      <c r="B169" s="97" t="s">
        <v>1269</v>
      </c>
      <c r="C169" s="47">
        <v>0</v>
      </c>
      <c r="D169" s="47">
        <f t="shared" si="8"/>
        <v>118851</v>
      </c>
      <c r="E169" s="47">
        <v>22500</v>
      </c>
      <c r="F169" s="47">
        <v>96351</v>
      </c>
      <c r="H169" s="96" t="s">
        <v>821</v>
      </c>
      <c r="I169" s="97" t="s">
        <v>1280</v>
      </c>
      <c r="J169" s="47">
        <v>50500</v>
      </c>
      <c r="K169" s="47">
        <f t="shared" si="9"/>
        <v>150</v>
      </c>
      <c r="L169" s="47">
        <v>0</v>
      </c>
      <c r="M169" s="47">
        <v>150</v>
      </c>
      <c r="O169" s="96" t="s">
        <v>769</v>
      </c>
      <c r="P169" s="97" t="s">
        <v>1266</v>
      </c>
      <c r="Q169" s="47">
        <v>2610071</v>
      </c>
      <c r="R169" s="47">
        <f t="shared" si="10"/>
        <v>2292949</v>
      </c>
      <c r="S169" s="47">
        <v>311950</v>
      </c>
      <c r="T169" s="47">
        <v>1980999</v>
      </c>
      <c r="V169" s="96" t="s">
        <v>779</v>
      </c>
      <c r="W169" s="97" t="s">
        <v>1268</v>
      </c>
      <c r="X169" s="47">
        <v>349512</v>
      </c>
      <c r="Y169" s="47">
        <f t="shared" si="11"/>
        <v>869142</v>
      </c>
      <c r="Z169" s="47">
        <v>25000</v>
      </c>
      <c r="AA169" s="47">
        <v>844142</v>
      </c>
    </row>
    <row r="170" spans="1:27" ht="15">
      <c r="A170" s="96" t="s">
        <v>788</v>
      </c>
      <c r="B170" s="97" t="s">
        <v>1270</v>
      </c>
      <c r="C170" s="47">
        <v>17101</v>
      </c>
      <c r="D170" s="47">
        <f t="shared" si="8"/>
        <v>508361</v>
      </c>
      <c r="E170" s="47">
        <v>127451</v>
      </c>
      <c r="F170" s="47">
        <v>380910</v>
      </c>
      <c r="H170" s="96" t="s">
        <v>825</v>
      </c>
      <c r="I170" s="97" t="s">
        <v>1281</v>
      </c>
      <c r="J170" s="47">
        <v>459200</v>
      </c>
      <c r="K170" s="47">
        <f t="shared" si="9"/>
        <v>204411</v>
      </c>
      <c r="L170" s="47">
        <v>0</v>
      </c>
      <c r="M170" s="47">
        <v>204411</v>
      </c>
      <c r="O170" s="96" t="s">
        <v>772</v>
      </c>
      <c r="P170" s="97" t="s">
        <v>1622</v>
      </c>
      <c r="Q170" s="47">
        <v>0</v>
      </c>
      <c r="R170" s="47">
        <f t="shared" si="10"/>
        <v>228070</v>
      </c>
      <c r="S170" s="47">
        <v>0</v>
      </c>
      <c r="T170" s="47">
        <v>228070</v>
      </c>
      <c r="V170" s="96" t="s">
        <v>782</v>
      </c>
      <c r="W170" s="97" t="s">
        <v>1623</v>
      </c>
      <c r="X170" s="47">
        <v>0</v>
      </c>
      <c r="Y170" s="47">
        <f t="shared" si="11"/>
        <v>48801</v>
      </c>
      <c r="Z170" s="47">
        <v>0</v>
      </c>
      <c r="AA170" s="47">
        <v>48801</v>
      </c>
    </row>
    <row r="171" spans="1:27" ht="15">
      <c r="A171" s="96" t="s">
        <v>791</v>
      </c>
      <c r="B171" s="97" t="s">
        <v>1271</v>
      </c>
      <c r="C171" s="47">
        <v>755000</v>
      </c>
      <c r="D171" s="47">
        <f t="shared" si="8"/>
        <v>290458</v>
      </c>
      <c r="E171" s="47">
        <v>44500</v>
      </c>
      <c r="F171" s="47">
        <v>245958</v>
      </c>
      <c r="H171" s="96" t="s">
        <v>828</v>
      </c>
      <c r="I171" s="97" t="s">
        <v>1282</v>
      </c>
      <c r="J171" s="47">
        <v>0</v>
      </c>
      <c r="K171" s="47">
        <f t="shared" si="9"/>
        <v>21200</v>
      </c>
      <c r="L171" s="47">
        <v>0</v>
      </c>
      <c r="M171" s="47">
        <v>21200</v>
      </c>
      <c r="O171" s="96" t="s">
        <v>776</v>
      </c>
      <c r="P171" s="97" t="s">
        <v>1267</v>
      </c>
      <c r="Q171" s="47">
        <v>11196940</v>
      </c>
      <c r="R171" s="47">
        <f t="shared" si="10"/>
        <v>4204853</v>
      </c>
      <c r="S171" s="47">
        <v>1371488</v>
      </c>
      <c r="T171" s="47">
        <v>2833365</v>
      </c>
      <c r="V171" s="96" t="s">
        <v>785</v>
      </c>
      <c r="W171" s="97" t="s">
        <v>1269</v>
      </c>
      <c r="X171" s="47">
        <v>134359</v>
      </c>
      <c r="Y171" s="47">
        <f t="shared" si="11"/>
        <v>516205</v>
      </c>
      <c r="Z171" s="47">
        <v>0</v>
      </c>
      <c r="AA171" s="47">
        <v>516205</v>
      </c>
    </row>
    <row r="172" spans="1:27" ht="15">
      <c r="A172" s="96" t="s">
        <v>794</v>
      </c>
      <c r="B172" s="97" t="s">
        <v>1272</v>
      </c>
      <c r="C172" s="47">
        <v>36200</v>
      </c>
      <c r="D172" s="47">
        <f t="shared" si="8"/>
        <v>160063</v>
      </c>
      <c r="E172" s="47">
        <v>800</v>
      </c>
      <c r="F172" s="47">
        <v>159263</v>
      </c>
      <c r="H172" s="96" t="s">
        <v>831</v>
      </c>
      <c r="I172" s="97" t="s">
        <v>1283</v>
      </c>
      <c r="J172" s="47">
        <v>22500</v>
      </c>
      <c r="K172" s="47">
        <f t="shared" si="9"/>
        <v>879060</v>
      </c>
      <c r="L172" s="47">
        <v>0</v>
      </c>
      <c r="M172" s="47">
        <v>879060</v>
      </c>
      <c r="O172" s="96" t="s">
        <v>779</v>
      </c>
      <c r="P172" s="97" t="s">
        <v>1268</v>
      </c>
      <c r="Q172" s="47">
        <v>977150</v>
      </c>
      <c r="R172" s="47">
        <f t="shared" si="10"/>
        <v>2221325</v>
      </c>
      <c r="S172" s="47">
        <v>538190</v>
      </c>
      <c r="T172" s="47">
        <v>1683135</v>
      </c>
      <c r="V172" s="96" t="s">
        <v>788</v>
      </c>
      <c r="W172" s="97" t="s">
        <v>1270</v>
      </c>
      <c r="X172" s="47">
        <v>379800</v>
      </c>
      <c r="Y172" s="47">
        <f t="shared" si="11"/>
        <v>1145658</v>
      </c>
      <c r="Z172" s="47">
        <v>57840</v>
      </c>
      <c r="AA172" s="47">
        <v>1087818</v>
      </c>
    </row>
    <row r="173" spans="1:27" ht="15">
      <c r="A173" s="96" t="s">
        <v>797</v>
      </c>
      <c r="B173" s="97" t="s">
        <v>1273</v>
      </c>
      <c r="C173" s="47">
        <v>2591419</v>
      </c>
      <c r="D173" s="47">
        <f t="shared" si="8"/>
        <v>649387</v>
      </c>
      <c r="E173" s="47">
        <v>130500</v>
      </c>
      <c r="F173" s="47">
        <v>518887</v>
      </c>
      <c r="H173" s="96" t="s">
        <v>834</v>
      </c>
      <c r="I173" s="97" t="s">
        <v>1284</v>
      </c>
      <c r="J173" s="47">
        <v>3500</v>
      </c>
      <c r="K173" s="47">
        <f t="shared" si="9"/>
        <v>0</v>
      </c>
      <c r="L173" s="47">
        <v>0</v>
      </c>
      <c r="M173" s="47">
        <v>0</v>
      </c>
      <c r="O173" s="96" t="s">
        <v>782</v>
      </c>
      <c r="P173" s="97" t="s">
        <v>1623</v>
      </c>
      <c r="Q173" s="47">
        <v>934155</v>
      </c>
      <c r="R173" s="47">
        <f t="shared" si="10"/>
        <v>378635</v>
      </c>
      <c r="S173" s="47">
        <v>18800</v>
      </c>
      <c r="T173" s="47">
        <v>359835</v>
      </c>
      <c r="V173" s="96" t="s">
        <v>791</v>
      </c>
      <c r="W173" s="97" t="s">
        <v>1271</v>
      </c>
      <c r="X173" s="47">
        <v>179895</v>
      </c>
      <c r="Y173" s="47">
        <f t="shared" si="11"/>
        <v>1756860</v>
      </c>
      <c r="Z173" s="47">
        <v>268000</v>
      </c>
      <c r="AA173" s="47">
        <v>1488860</v>
      </c>
    </row>
    <row r="174" spans="1:27" ht="15">
      <c r="A174" s="96" t="s">
        <v>800</v>
      </c>
      <c r="B174" s="97" t="s">
        <v>1274</v>
      </c>
      <c r="C174" s="47">
        <v>1249122</v>
      </c>
      <c r="D174" s="47">
        <f t="shared" si="8"/>
        <v>201643</v>
      </c>
      <c r="E174" s="47">
        <v>0</v>
      </c>
      <c r="F174" s="47">
        <v>201643</v>
      </c>
      <c r="H174" s="96" t="s">
        <v>839</v>
      </c>
      <c r="I174" s="97" t="s">
        <v>2292</v>
      </c>
      <c r="J174" s="47">
        <v>2800</v>
      </c>
      <c r="K174" s="47">
        <f t="shared" si="9"/>
        <v>33000</v>
      </c>
      <c r="L174" s="47">
        <v>0</v>
      </c>
      <c r="M174" s="47">
        <v>33000</v>
      </c>
      <c r="O174" s="96" t="s">
        <v>785</v>
      </c>
      <c r="P174" s="97" t="s">
        <v>1269</v>
      </c>
      <c r="Q174" s="47">
        <v>219600</v>
      </c>
      <c r="R174" s="47">
        <f t="shared" si="10"/>
        <v>907754</v>
      </c>
      <c r="S174" s="47">
        <v>137550</v>
      </c>
      <c r="T174" s="47">
        <v>770204</v>
      </c>
      <c r="V174" s="96" t="s">
        <v>794</v>
      </c>
      <c r="W174" s="97" t="s">
        <v>1272</v>
      </c>
      <c r="X174" s="47">
        <v>1262915</v>
      </c>
      <c r="Y174" s="47">
        <f t="shared" si="11"/>
        <v>887017</v>
      </c>
      <c r="Z174" s="47">
        <v>14950</v>
      </c>
      <c r="AA174" s="47">
        <v>872067</v>
      </c>
    </row>
    <row r="175" spans="1:27" ht="15">
      <c r="A175" s="96" t="s">
        <v>803</v>
      </c>
      <c r="B175" s="97" t="s">
        <v>1275</v>
      </c>
      <c r="C175" s="47">
        <v>474000</v>
      </c>
      <c r="D175" s="47">
        <f t="shared" si="8"/>
        <v>348940</v>
      </c>
      <c r="E175" s="47">
        <v>0</v>
      </c>
      <c r="F175" s="47">
        <v>348940</v>
      </c>
      <c r="H175" s="96" t="s">
        <v>845</v>
      </c>
      <c r="I175" s="97" t="s">
        <v>1286</v>
      </c>
      <c r="J175" s="47">
        <v>5600</v>
      </c>
      <c r="K175" s="47">
        <f t="shared" si="9"/>
        <v>24550</v>
      </c>
      <c r="L175" s="47">
        <v>0</v>
      </c>
      <c r="M175" s="47">
        <v>24550</v>
      </c>
      <c r="O175" s="96" t="s">
        <v>788</v>
      </c>
      <c r="P175" s="97" t="s">
        <v>1270</v>
      </c>
      <c r="Q175" s="47">
        <v>1145227</v>
      </c>
      <c r="R175" s="47">
        <f t="shared" si="10"/>
        <v>3089361</v>
      </c>
      <c r="S175" s="47">
        <v>1183232</v>
      </c>
      <c r="T175" s="47">
        <v>1906129</v>
      </c>
      <c r="V175" s="96" t="s">
        <v>797</v>
      </c>
      <c r="W175" s="97" t="s">
        <v>1273</v>
      </c>
      <c r="X175" s="47">
        <v>305446</v>
      </c>
      <c r="Y175" s="47">
        <f t="shared" si="11"/>
        <v>2384775</v>
      </c>
      <c r="Z175" s="47">
        <v>171000</v>
      </c>
      <c r="AA175" s="47">
        <v>2213775</v>
      </c>
    </row>
    <row r="176" spans="1:27" ht="15">
      <c r="A176" s="96" t="s">
        <v>806</v>
      </c>
      <c r="B176" s="97" t="s">
        <v>1276</v>
      </c>
      <c r="C176" s="47">
        <v>0</v>
      </c>
      <c r="D176" s="47">
        <f t="shared" si="8"/>
        <v>151648</v>
      </c>
      <c r="E176" s="47">
        <v>36800</v>
      </c>
      <c r="F176" s="47">
        <v>114848</v>
      </c>
      <c r="H176" s="96" t="s">
        <v>851</v>
      </c>
      <c r="I176" s="97" t="s">
        <v>1287</v>
      </c>
      <c r="J176" s="47">
        <v>1900</v>
      </c>
      <c r="K176" s="47">
        <f t="shared" si="9"/>
        <v>9497</v>
      </c>
      <c r="L176" s="47">
        <v>0</v>
      </c>
      <c r="M176" s="47">
        <v>9497</v>
      </c>
      <c r="O176" s="96" t="s">
        <v>791</v>
      </c>
      <c r="P176" s="97" t="s">
        <v>1271</v>
      </c>
      <c r="Q176" s="47">
        <v>3527263</v>
      </c>
      <c r="R176" s="47">
        <f t="shared" si="10"/>
        <v>1633826</v>
      </c>
      <c r="S176" s="47">
        <v>433540</v>
      </c>
      <c r="T176" s="47">
        <v>1200286</v>
      </c>
      <c r="V176" s="96" t="s">
        <v>800</v>
      </c>
      <c r="W176" s="97" t="s">
        <v>1274</v>
      </c>
      <c r="X176" s="47">
        <v>391756</v>
      </c>
      <c r="Y176" s="47">
        <f t="shared" si="11"/>
        <v>1230363</v>
      </c>
      <c r="Z176" s="47">
        <v>853000</v>
      </c>
      <c r="AA176" s="47">
        <v>377363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50850</v>
      </c>
      <c r="E177" s="47">
        <v>0</v>
      </c>
      <c r="F177" s="47">
        <v>50850</v>
      </c>
      <c r="H177" s="96" t="s">
        <v>854</v>
      </c>
      <c r="I177" s="97" t="s">
        <v>1288</v>
      </c>
      <c r="J177" s="47">
        <v>11475</v>
      </c>
      <c r="K177" s="47">
        <f t="shared" si="9"/>
        <v>807351</v>
      </c>
      <c r="L177" s="47">
        <v>0</v>
      </c>
      <c r="M177" s="47">
        <v>807351</v>
      </c>
      <c r="O177" s="96" t="s">
        <v>794</v>
      </c>
      <c r="P177" s="97" t="s">
        <v>1272</v>
      </c>
      <c r="Q177" s="47">
        <v>1289802</v>
      </c>
      <c r="R177" s="47">
        <f t="shared" si="10"/>
        <v>1727863</v>
      </c>
      <c r="S177" s="47">
        <v>415094</v>
      </c>
      <c r="T177" s="47">
        <v>1312769</v>
      </c>
      <c r="V177" s="96" t="s">
        <v>803</v>
      </c>
      <c r="W177" s="97" t="s">
        <v>1275</v>
      </c>
      <c r="X177" s="47">
        <v>0</v>
      </c>
      <c r="Y177" s="47">
        <f t="shared" si="11"/>
        <v>877478</v>
      </c>
      <c r="Z177" s="47">
        <v>0</v>
      </c>
      <c r="AA177" s="47">
        <v>877478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176051</v>
      </c>
      <c r="E178" s="47">
        <v>0</v>
      </c>
      <c r="F178" s="47">
        <v>176051</v>
      </c>
      <c r="H178" s="96" t="s">
        <v>863</v>
      </c>
      <c r="I178" s="97" t="s">
        <v>1289</v>
      </c>
      <c r="J178" s="47">
        <v>1500</v>
      </c>
      <c r="K178" s="47">
        <f t="shared" si="9"/>
        <v>37945</v>
      </c>
      <c r="L178" s="47">
        <v>0</v>
      </c>
      <c r="M178" s="47">
        <v>37945</v>
      </c>
      <c r="O178" s="96" t="s">
        <v>797</v>
      </c>
      <c r="P178" s="97" t="s">
        <v>1273</v>
      </c>
      <c r="Q178" s="47">
        <v>19299900</v>
      </c>
      <c r="R178" s="47">
        <f t="shared" si="10"/>
        <v>7165410</v>
      </c>
      <c r="S178" s="47">
        <v>1125131</v>
      </c>
      <c r="T178" s="47">
        <v>6040279</v>
      </c>
      <c r="V178" s="96" t="s">
        <v>806</v>
      </c>
      <c r="W178" s="97" t="s">
        <v>1276</v>
      </c>
      <c r="X178" s="47">
        <v>3091805</v>
      </c>
      <c r="Y178" s="47">
        <f t="shared" si="11"/>
        <v>2271274</v>
      </c>
      <c r="Z178" s="47">
        <v>2000</v>
      </c>
      <c r="AA178" s="47">
        <v>2269274</v>
      </c>
    </row>
    <row r="179" spans="1:27" ht="15">
      <c r="A179" s="96" t="s">
        <v>815</v>
      </c>
      <c r="B179" s="97" t="s">
        <v>1278</v>
      </c>
      <c r="C179" s="47">
        <v>1126000</v>
      </c>
      <c r="D179" s="47">
        <f t="shared" si="8"/>
        <v>174856</v>
      </c>
      <c r="E179" s="47">
        <v>0</v>
      </c>
      <c r="F179" s="47">
        <v>174856</v>
      </c>
      <c r="H179" s="96" t="s">
        <v>866</v>
      </c>
      <c r="I179" s="97" t="s">
        <v>1290</v>
      </c>
      <c r="J179" s="47">
        <v>18200</v>
      </c>
      <c r="K179" s="47">
        <f t="shared" si="9"/>
        <v>1158529</v>
      </c>
      <c r="L179" s="47">
        <v>133500</v>
      </c>
      <c r="M179" s="47">
        <v>1025029</v>
      </c>
      <c r="O179" s="96" t="s">
        <v>800</v>
      </c>
      <c r="P179" s="97" t="s">
        <v>1274</v>
      </c>
      <c r="Q179" s="47">
        <v>6612794</v>
      </c>
      <c r="R179" s="47">
        <f t="shared" si="10"/>
        <v>4170211</v>
      </c>
      <c r="S179" s="47">
        <v>99486</v>
      </c>
      <c r="T179" s="47">
        <v>4070725</v>
      </c>
      <c r="V179" s="96" t="s">
        <v>809</v>
      </c>
      <c r="W179" s="9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1263700</v>
      </c>
      <c r="D180" s="47">
        <f t="shared" si="8"/>
        <v>317797</v>
      </c>
      <c r="E180" s="47">
        <v>150400</v>
      </c>
      <c r="F180" s="47">
        <v>167397</v>
      </c>
      <c r="H180" s="96" t="s">
        <v>870</v>
      </c>
      <c r="I180" s="97" t="s">
        <v>1291</v>
      </c>
      <c r="J180" s="47">
        <v>0</v>
      </c>
      <c r="K180" s="47">
        <f t="shared" si="9"/>
        <v>37245</v>
      </c>
      <c r="L180" s="47">
        <v>0</v>
      </c>
      <c r="M180" s="47">
        <v>37245</v>
      </c>
      <c r="O180" s="96" t="s">
        <v>803</v>
      </c>
      <c r="P180" s="97" t="s">
        <v>1275</v>
      </c>
      <c r="Q180" s="47">
        <v>3397975</v>
      </c>
      <c r="R180" s="47">
        <f t="shared" si="10"/>
        <v>3622653</v>
      </c>
      <c r="S180" s="47">
        <v>377100</v>
      </c>
      <c r="T180" s="47">
        <v>3245553</v>
      </c>
      <c r="V180" s="96" t="s">
        <v>812</v>
      </c>
      <c r="W180" s="97" t="s">
        <v>1533</v>
      </c>
      <c r="X180" s="47">
        <v>0</v>
      </c>
      <c r="Y180" s="47">
        <f t="shared" si="11"/>
        <v>7401</v>
      </c>
      <c r="Z180" s="47">
        <v>0</v>
      </c>
      <c r="AA180" s="47">
        <v>7401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99267</v>
      </c>
      <c r="E181" s="47">
        <v>2000</v>
      </c>
      <c r="F181" s="47">
        <v>97267</v>
      </c>
      <c r="H181" s="96" t="s">
        <v>876</v>
      </c>
      <c r="I181" s="97" t="s">
        <v>1292</v>
      </c>
      <c r="J181" s="47">
        <v>0</v>
      </c>
      <c r="K181" s="47">
        <f t="shared" si="9"/>
        <v>506802</v>
      </c>
      <c r="L181" s="47">
        <v>0</v>
      </c>
      <c r="M181" s="47">
        <v>506802</v>
      </c>
      <c r="O181" s="96" t="s">
        <v>806</v>
      </c>
      <c r="P181" s="97" t="s">
        <v>1276</v>
      </c>
      <c r="Q181" s="47">
        <v>1146904</v>
      </c>
      <c r="R181" s="47">
        <f t="shared" si="10"/>
        <v>1622113</v>
      </c>
      <c r="S181" s="47">
        <v>630100</v>
      </c>
      <c r="T181" s="47">
        <v>992013</v>
      </c>
      <c r="V181" s="96" t="s">
        <v>815</v>
      </c>
      <c r="W181" s="97" t="s">
        <v>1278</v>
      </c>
      <c r="X181" s="47">
        <v>374700</v>
      </c>
      <c r="Y181" s="47">
        <f t="shared" si="11"/>
        <v>1101942</v>
      </c>
      <c r="Z181" s="47">
        <v>0</v>
      </c>
      <c r="AA181" s="47">
        <v>1101942</v>
      </c>
    </row>
    <row r="182" spans="1:27" ht="15">
      <c r="A182" s="96" t="s">
        <v>825</v>
      </c>
      <c r="B182" s="97" t="s">
        <v>1281</v>
      </c>
      <c r="C182" s="47">
        <v>0</v>
      </c>
      <c r="D182" s="47">
        <f t="shared" si="8"/>
        <v>175467</v>
      </c>
      <c r="E182" s="47">
        <v>18000</v>
      </c>
      <c r="F182" s="47">
        <v>157467</v>
      </c>
      <c r="H182" s="96" t="s">
        <v>879</v>
      </c>
      <c r="I182" s="97" t="s">
        <v>1293</v>
      </c>
      <c r="J182" s="47">
        <v>0</v>
      </c>
      <c r="K182" s="47">
        <f t="shared" si="9"/>
        <v>6641695</v>
      </c>
      <c r="L182" s="47">
        <v>0</v>
      </c>
      <c r="M182" s="47">
        <v>6641695</v>
      </c>
      <c r="O182" s="96" t="s">
        <v>809</v>
      </c>
      <c r="P182" s="97" t="s">
        <v>1277</v>
      </c>
      <c r="Q182" s="47">
        <v>348702</v>
      </c>
      <c r="R182" s="47">
        <f t="shared" si="10"/>
        <v>219457</v>
      </c>
      <c r="S182" s="47">
        <v>48500</v>
      </c>
      <c r="T182" s="47">
        <v>170957</v>
      </c>
      <c r="V182" s="96" t="s">
        <v>818</v>
      </c>
      <c r="W182" s="9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28256</v>
      </c>
      <c r="E183" s="47">
        <v>3350</v>
      </c>
      <c r="F183" s="47">
        <v>24906</v>
      </c>
      <c r="H183" s="96" t="s">
        <v>882</v>
      </c>
      <c r="I183" s="97" t="s">
        <v>1294</v>
      </c>
      <c r="J183" s="47">
        <v>0</v>
      </c>
      <c r="K183" s="47">
        <f t="shared" si="9"/>
        <v>21333950</v>
      </c>
      <c r="L183" s="47">
        <v>0</v>
      </c>
      <c r="M183" s="47">
        <v>21333950</v>
      </c>
      <c r="O183" s="96" t="s">
        <v>812</v>
      </c>
      <c r="P183" s="97" t="s">
        <v>1533</v>
      </c>
      <c r="Q183" s="47">
        <v>0</v>
      </c>
      <c r="R183" s="47">
        <f t="shared" si="10"/>
        <v>417701</v>
      </c>
      <c r="S183" s="47">
        <v>0</v>
      </c>
      <c r="T183" s="47">
        <v>417701</v>
      </c>
      <c r="V183" s="96" t="s">
        <v>821</v>
      </c>
      <c r="W183" s="97" t="s">
        <v>1280</v>
      </c>
      <c r="X183" s="47">
        <v>72000</v>
      </c>
      <c r="Y183" s="47">
        <f t="shared" si="11"/>
        <v>824962</v>
      </c>
      <c r="Z183" s="47">
        <v>594034</v>
      </c>
      <c r="AA183" s="47">
        <v>230928</v>
      </c>
    </row>
    <row r="184" spans="1:27" ht="15">
      <c r="A184" s="96" t="s">
        <v>831</v>
      </c>
      <c r="B184" s="97" t="s">
        <v>1283</v>
      </c>
      <c r="C184" s="47">
        <v>21000</v>
      </c>
      <c r="D184" s="47">
        <f t="shared" si="8"/>
        <v>27710</v>
      </c>
      <c r="E184" s="47">
        <v>0</v>
      </c>
      <c r="F184" s="47">
        <v>27710</v>
      </c>
      <c r="H184" s="96" t="s">
        <v>885</v>
      </c>
      <c r="I184" s="97" t="s">
        <v>1295</v>
      </c>
      <c r="J184" s="47">
        <v>0</v>
      </c>
      <c r="K184" s="47">
        <f t="shared" si="9"/>
        <v>2000</v>
      </c>
      <c r="L184" s="47">
        <v>0</v>
      </c>
      <c r="M184" s="47">
        <v>2000</v>
      </c>
      <c r="O184" s="96" t="s">
        <v>815</v>
      </c>
      <c r="P184" s="97" t="s">
        <v>1278</v>
      </c>
      <c r="Q184" s="47">
        <v>1126076</v>
      </c>
      <c r="R184" s="47">
        <f t="shared" si="10"/>
        <v>1757547</v>
      </c>
      <c r="S184" s="47">
        <v>19450</v>
      </c>
      <c r="T184" s="47">
        <v>1738097</v>
      </c>
      <c r="V184" s="96" t="s">
        <v>825</v>
      </c>
      <c r="W184" s="97" t="s">
        <v>1281</v>
      </c>
      <c r="X184" s="47">
        <v>5406200</v>
      </c>
      <c r="Y184" s="47">
        <f t="shared" si="11"/>
        <v>2973506</v>
      </c>
      <c r="Z184" s="47">
        <v>18000</v>
      </c>
      <c r="AA184" s="47">
        <v>2955506</v>
      </c>
    </row>
    <row r="185" spans="1:27" ht="15">
      <c r="A185" s="96" t="s">
        <v>834</v>
      </c>
      <c r="B185" s="97" t="s">
        <v>1284</v>
      </c>
      <c r="C185" s="47">
        <v>0</v>
      </c>
      <c r="D185" s="47">
        <f t="shared" si="8"/>
        <v>11610</v>
      </c>
      <c r="E185" s="47">
        <v>5060</v>
      </c>
      <c r="F185" s="47">
        <v>6550</v>
      </c>
      <c r="H185" s="96" t="s">
        <v>888</v>
      </c>
      <c r="I185" s="97" t="s">
        <v>1296</v>
      </c>
      <c r="J185" s="47">
        <v>1503000</v>
      </c>
      <c r="K185" s="47">
        <f t="shared" si="9"/>
        <v>145640</v>
      </c>
      <c r="L185" s="47">
        <v>0</v>
      </c>
      <c r="M185" s="47">
        <v>145640</v>
      </c>
      <c r="O185" s="96" t="s">
        <v>818</v>
      </c>
      <c r="P185" s="97" t="s">
        <v>1279</v>
      </c>
      <c r="Q185" s="47">
        <v>2500966</v>
      </c>
      <c r="R185" s="47">
        <f t="shared" si="10"/>
        <v>1553016</v>
      </c>
      <c r="S185" s="47">
        <v>522200</v>
      </c>
      <c r="T185" s="47">
        <v>1030816</v>
      </c>
      <c r="V185" s="96" t="s">
        <v>828</v>
      </c>
      <c r="W185" s="97" t="s">
        <v>1282</v>
      </c>
      <c r="X185" s="47">
        <v>0</v>
      </c>
      <c r="Y185" s="47">
        <f t="shared" si="11"/>
        <v>139900</v>
      </c>
      <c r="Z185" s="47">
        <v>0</v>
      </c>
      <c r="AA185" s="47">
        <v>139900</v>
      </c>
    </row>
    <row r="186" spans="1:27" ht="15">
      <c r="A186" s="96" t="s">
        <v>845</v>
      </c>
      <c r="B186" s="97" t="s">
        <v>1286</v>
      </c>
      <c r="C186" s="47">
        <v>0</v>
      </c>
      <c r="D186" s="47">
        <f t="shared" si="8"/>
        <v>30187</v>
      </c>
      <c r="E186" s="47">
        <v>0</v>
      </c>
      <c r="F186" s="47">
        <v>30187</v>
      </c>
      <c r="H186" s="96" t="s">
        <v>893</v>
      </c>
      <c r="I186" s="97" t="s">
        <v>2260</v>
      </c>
      <c r="J186" s="47">
        <v>32000</v>
      </c>
      <c r="K186" s="47">
        <f t="shared" si="9"/>
        <v>359850</v>
      </c>
      <c r="L186" s="47">
        <v>52500</v>
      </c>
      <c r="M186" s="47">
        <v>307350</v>
      </c>
      <c r="O186" s="96" t="s">
        <v>821</v>
      </c>
      <c r="P186" s="97" t="s">
        <v>1280</v>
      </c>
      <c r="Q186" s="47">
        <v>0</v>
      </c>
      <c r="R186" s="47">
        <f t="shared" si="10"/>
        <v>323855</v>
      </c>
      <c r="S186" s="47">
        <v>22750</v>
      </c>
      <c r="T186" s="47">
        <v>301105</v>
      </c>
      <c r="V186" s="96" t="s">
        <v>831</v>
      </c>
      <c r="W186" s="97" t="s">
        <v>1283</v>
      </c>
      <c r="X186" s="47">
        <v>88950</v>
      </c>
      <c r="Y186" s="47">
        <f t="shared" si="11"/>
        <v>1074130</v>
      </c>
      <c r="Z186" s="47">
        <v>98500</v>
      </c>
      <c r="AA186" s="47">
        <v>975630</v>
      </c>
    </row>
    <row r="187" spans="1:27" ht="15">
      <c r="A187" s="96" t="s">
        <v>848</v>
      </c>
      <c r="B187" s="97" t="s">
        <v>1361</v>
      </c>
      <c r="C187" s="47">
        <v>0</v>
      </c>
      <c r="D187" s="47">
        <f t="shared" si="8"/>
        <v>52700</v>
      </c>
      <c r="E187" s="47">
        <v>0</v>
      </c>
      <c r="F187" s="47">
        <v>52700</v>
      </c>
      <c r="H187" s="96" t="s">
        <v>896</v>
      </c>
      <c r="I187" s="97" t="s">
        <v>1298</v>
      </c>
      <c r="J187" s="47">
        <v>0</v>
      </c>
      <c r="K187" s="47">
        <f t="shared" si="9"/>
        <v>3738837</v>
      </c>
      <c r="L187" s="47">
        <v>0</v>
      </c>
      <c r="M187" s="47">
        <v>3738837</v>
      </c>
      <c r="O187" s="96" t="s">
        <v>825</v>
      </c>
      <c r="P187" s="97" t="s">
        <v>1281</v>
      </c>
      <c r="Q187" s="47">
        <v>0</v>
      </c>
      <c r="R187" s="47">
        <f t="shared" si="10"/>
        <v>1133524</v>
      </c>
      <c r="S187" s="47">
        <v>78050</v>
      </c>
      <c r="T187" s="47">
        <v>1055474</v>
      </c>
      <c r="V187" s="96" t="s">
        <v>834</v>
      </c>
      <c r="W187" s="97" t="s">
        <v>1284</v>
      </c>
      <c r="X187" s="47">
        <v>15500</v>
      </c>
      <c r="Y187" s="47">
        <f t="shared" si="11"/>
        <v>30111</v>
      </c>
      <c r="Z187" s="47">
        <v>16000</v>
      </c>
      <c r="AA187" s="47">
        <v>14111</v>
      </c>
    </row>
    <row r="188" spans="1:27" ht="15">
      <c r="A188" s="96" t="s">
        <v>851</v>
      </c>
      <c r="B188" s="97" t="s">
        <v>1287</v>
      </c>
      <c r="C188" s="47">
        <v>0</v>
      </c>
      <c r="D188" s="47">
        <f t="shared" si="8"/>
        <v>140000</v>
      </c>
      <c r="E188" s="47">
        <v>120500</v>
      </c>
      <c r="F188" s="47">
        <v>19500</v>
      </c>
      <c r="H188" s="96" t="s">
        <v>899</v>
      </c>
      <c r="I188" s="97" t="s">
        <v>1299</v>
      </c>
      <c r="J188" s="47">
        <v>0</v>
      </c>
      <c r="K188" s="47">
        <f t="shared" si="9"/>
        <v>500610</v>
      </c>
      <c r="L188" s="47">
        <v>0</v>
      </c>
      <c r="M188" s="47">
        <v>500610</v>
      </c>
      <c r="O188" s="96" t="s">
        <v>828</v>
      </c>
      <c r="P188" s="97" t="s">
        <v>1282</v>
      </c>
      <c r="Q188" s="47">
        <v>0</v>
      </c>
      <c r="R188" s="47">
        <f t="shared" si="10"/>
        <v>225948</v>
      </c>
      <c r="S188" s="47">
        <v>4950</v>
      </c>
      <c r="T188" s="47">
        <v>220998</v>
      </c>
      <c r="V188" s="96" t="s">
        <v>839</v>
      </c>
      <c r="W188" s="97" t="s">
        <v>2292</v>
      </c>
      <c r="X188" s="47">
        <v>30200</v>
      </c>
      <c r="Y188" s="47">
        <f t="shared" si="11"/>
        <v>230853</v>
      </c>
      <c r="Z188" s="47">
        <v>33000</v>
      </c>
      <c r="AA188" s="47">
        <v>197853</v>
      </c>
    </row>
    <row r="189" spans="1:27" ht="15">
      <c r="A189" s="96" t="s">
        <v>854</v>
      </c>
      <c r="B189" s="97" t="s">
        <v>1288</v>
      </c>
      <c r="C189" s="47">
        <v>224001</v>
      </c>
      <c r="D189" s="47">
        <f t="shared" si="8"/>
        <v>452064</v>
      </c>
      <c r="E189" s="47">
        <v>26150</v>
      </c>
      <c r="F189" s="47">
        <v>425914</v>
      </c>
      <c r="H189" s="96" t="s">
        <v>902</v>
      </c>
      <c r="I189" s="97" t="s">
        <v>1300</v>
      </c>
      <c r="J189" s="47">
        <v>0</v>
      </c>
      <c r="K189" s="47">
        <f t="shared" si="9"/>
        <v>2353997</v>
      </c>
      <c r="L189" s="47">
        <v>0</v>
      </c>
      <c r="M189" s="47">
        <v>2353997</v>
      </c>
      <c r="O189" s="96" t="s">
        <v>831</v>
      </c>
      <c r="P189" s="97" t="s">
        <v>1283</v>
      </c>
      <c r="Q189" s="47">
        <v>394300</v>
      </c>
      <c r="R189" s="47">
        <f t="shared" si="10"/>
        <v>706484</v>
      </c>
      <c r="S189" s="47">
        <v>502950</v>
      </c>
      <c r="T189" s="47">
        <v>203534</v>
      </c>
      <c r="V189" s="96" t="s">
        <v>842</v>
      </c>
      <c r="W189" s="97" t="s">
        <v>1285</v>
      </c>
      <c r="X189" s="47">
        <v>14500</v>
      </c>
      <c r="Y189" s="47">
        <f t="shared" si="11"/>
        <v>5750</v>
      </c>
      <c r="Z189" s="47">
        <v>0</v>
      </c>
      <c r="AA189" s="47">
        <v>5750</v>
      </c>
    </row>
    <row r="190" spans="1:27" ht="15">
      <c r="A190" s="96" t="s">
        <v>860</v>
      </c>
      <c r="B190" s="97" t="s">
        <v>2273</v>
      </c>
      <c r="C190" s="47">
        <v>0</v>
      </c>
      <c r="D190" s="47">
        <f t="shared" si="8"/>
        <v>2000</v>
      </c>
      <c r="E190" s="47">
        <v>0</v>
      </c>
      <c r="F190" s="47">
        <v>2000</v>
      </c>
      <c r="H190" s="96" t="s">
        <v>905</v>
      </c>
      <c r="I190" s="97" t="s">
        <v>1301</v>
      </c>
      <c r="J190" s="47">
        <v>246000</v>
      </c>
      <c r="K190" s="47">
        <f t="shared" si="9"/>
        <v>721046</v>
      </c>
      <c r="L190" s="47">
        <v>0</v>
      </c>
      <c r="M190" s="47">
        <v>721046</v>
      </c>
      <c r="O190" s="96" t="s">
        <v>834</v>
      </c>
      <c r="P190" s="97" t="s">
        <v>1284</v>
      </c>
      <c r="Q190" s="47">
        <v>204051</v>
      </c>
      <c r="R190" s="47">
        <f t="shared" si="10"/>
        <v>198362</v>
      </c>
      <c r="S190" s="47">
        <v>9860</v>
      </c>
      <c r="T190" s="47">
        <v>188502</v>
      </c>
      <c r="V190" s="96" t="s">
        <v>845</v>
      </c>
      <c r="W190" s="97" t="s">
        <v>1286</v>
      </c>
      <c r="X190" s="47">
        <v>334796</v>
      </c>
      <c r="Y190" s="47">
        <f t="shared" si="11"/>
        <v>181746</v>
      </c>
      <c r="Z190" s="47">
        <v>0</v>
      </c>
      <c r="AA190" s="47">
        <v>181746</v>
      </c>
    </row>
    <row r="191" spans="1:27" ht="15">
      <c r="A191" s="96" t="s">
        <v>863</v>
      </c>
      <c r="B191" s="97" t="s">
        <v>1289</v>
      </c>
      <c r="C191" s="47">
        <v>0</v>
      </c>
      <c r="D191" s="47">
        <f t="shared" si="8"/>
        <v>60367</v>
      </c>
      <c r="E191" s="47">
        <v>7500</v>
      </c>
      <c r="F191" s="47">
        <v>52867</v>
      </c>
      <c r="H191" s="96" t="s">
        <v>908</v>
      </c>
      <c r="I191" s="97" t="s">
        <v>1302</v>
      </c>
      <c r="J191" s="47">
        <v>1390600</v>
      </c>
      <c r="K191" s="47">
        <f t="shared" si="9"/>
        <v>8280306</v>
      </c>
      <c r="L191" s="47">
        <v>958773</v>
      </c>
      <c r="M191" s="47">
        <v>7321533</v>
      </c>
      <c r="O191" s="96" t="s">
        <v>839</v>
      </c>
      <c r="P191" s="9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96" t="s">
        <v>848</v>
      </c>
      <c r="W191" s="9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866</v>
      </c>
      <c r="B192" s="97" t="s">
        <v>1290</v>
      </c>
      <c r="C192" s="47">
        <v>481550</v>
      </c>
      <c r="D192" s="47">
        <f t="shared" si="8"/>
        <v>472138</v>
      </c>
      <c r="E192" s="47">
        <v>61800</v>
      </c>
      <c r="F192" s="47">
        <v>410338</v>
      </c>
      <c r="H192" s="96" t="s">
        <v>911</v>
      </c>
      <c r="I192" s="97" t="s">
        <v>1303</v>
      </c>
      <c r="J192" s="47">
        <v>0</v>
      </c>
      <c r="K192" s="47">
        <f t="shared" si="9"/>
        <v>1</v>
      </c>
      <c r="L192" s="47">
        <v>0</v>
      </c>
      <c r="M192" s="47">
        <v>1</v>
      </c>
      <c r="O192" s="96" t="s">
        <v>842</v>
      </c>
      <c r="P192" s="97" t="s">
        <v>1285</v>
      </c>
      <c r="Q192" s="47">
        <v>0</v>
      </c>
      <c r="R192" s="47">
        <f t="shared" si="10"/>
        <v>64770</v>
      </c>
      <c r="S192" s="47">
        <v>0</v>
      </c>
      <c r="T192" s="47">
        <v>64770</v>
      </c>
      <c r="V192" s="96" t="s">
        <v>851</v>
      </c>
      <c r="W192" s="97" t="s">
        <v>1287</v>
      </c>
      <c r="X192" s="47">
        <v>42572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870</v>
      </c>
      <c r="B193" s="97" t="s">
        <v>1291</v>
      </c>
      <c r="C193" s="47">
        <v>0</v>
      </c>
      <c r="D193" s="47">
        <f t="shared" si="8"/>
        <v>578048</v>
      </c>
      <c r="E193" s="47">
        <v>0</v>
      </c>
      <c r="F193" s="47">
        <v>578048</v>
      </c>
      <c r="H193" s="96" t="s">
        <v>914</v>
      </c>
      <c r="I193" s="97" t="s">
        <v>1304</v>
      </c>
      <c r="J193" s="47">
        <v>11100</v>
      </c>
      <c r="K193" s="47">
        <f t="shared" si="9"/>
        <v>575967</v>
      </c>
      <c r="L193" s="47">
        <v>0</v>
      </c>
      <c r="M193" s="47">
        <v>575967</v>
      </c>
      <c r="O193" s="96" t="s">
        <v>845</v>
      </c>
      <c r="P193" s="97" t="s">
        <v>1286</v>
      </c>
      <c r="Q193" s="47">
        <v>280500</v>
      </c>
      <c r="R193" s="47">
        <f t="shared" si="10"/>
        <v>354380</v>
      </c>
      <c r="S193" s="47">
        <v>38000</v>
      </c>
      <c r="T193" s="47">
        <v>316380</v>
      </c>
      <c r="V193" s="96" t="s">
        <v>854</v>
      </c>
      <c r="W193" s="97" t="s">
        <v>1288</v>
      </c>
      <c r="X193" s="47">
        <v>93064</v>
      </c>
      <c r="Y193" s="47">
        <f t="shared" si="11"/>
        <v>5625363</v>
      </c>
      <c r="Z193" s="47">
        <v>0</v>
      </c>
      <c r="AA193" s="47">
        <v>5625363</v>
      </c>
    </row>
    <row r="194" spans="1:27" ht="15">
      <c r="A194" s="96" t="s">
        <v>873</v>
      </c>
      <c r="B194" s="97" t="s">
        <v>1624</v>
      </c>
      <c r="C194" s="47">
        <v>0</v>
      </c>
      <c r="D194" s="47">
        <f t="shared" si="8"/>
        <v>3634512</v>
      </c>
      <c r="E194" s="47">
        <v>0</v>
      </c>
      <c r="F194" s="47">
        <v>3634512</v>
      </c>
      <c r="H194" s="96" t="s">
        <v>916</v>
      </c>
      <c r="I194" s="97" t="s">
        <v>1305</v>
      </c>
      <c r="J194" s="47">
        <v>0</v>
      </c>
      <c r="K194" s="47">
        <f t="shared" si="9"/>
        <v>90220</v>
      </c>
      <c r="L194" s="47">
        <v>0</v>
      </c>
      <c r="M194" s="47">
        <v>90220</v>
      </c>
      <c r="O194" s="96" t="s">
        <v>848</v>
      </c>
      <c r="P194" s="97" t="s">
        <v>1361</v>
      </c>
      <c r="Q194" s="47">
        <v>0</v>
      </c>
      <c r="R194" s="47">
        <f t="shared" si="10"/>
        <v>245130</v>
      </c>
      <c r="S194" s="47">
        <v>115050</v>
      </c>
      <c r="T194" s="47">
        <v>130080</v>
      </c>
      <c r="V194" s="96" t="s">
        <v>857</v>
      </c>
      <c r="W194" s="9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876</v>
      </c>
      <c r="B195" s="97" t="s">
        <v>1292</v>
      </c>
      <c r="C195" s="47">
        <v>7278757</v>
      </c>
      <c r="D195" s="47">
        <f t="shared" si="8"/>
        <v>384927</v>
      </c>
      <c r="E195" s="47">
        <v>0</v>
      </c>
      <c r="F195" s="47">
        <v>384927</v>
      </c>
      <c r="H195" s="96" t="s">
        <v>919</v>
      </c>
      <c r="I195" s="97" t="s">
        <v>1306</v>
      </c>
      <c r="J195" s="47">
        <v>0</v>
      </c>
      <c r="K195" s="47">
        <f t="shared" si="9"/>
        <v>416800</v>
      </c>
      <c r="L195" s="47">
        <v>0</v>
      </c>
      <c r="M195" s="47">
        <v>416800</v>
      </c>
      <c r="O195" s="96" t="s">
        <v>851</v>
      </c>
      <c r="P195" s="97" t="s">
        <v>1287</v>
      </c>
      <c r="Q195" s="47">
        <v>317550</v>
      </c>
      <c r="R195" s="47">
        <f t="shared" si="10"/>
        <v>375831</v>
      </c>
      <c r="S195" s="47">
        <v>264825</v>
      </c>
      <c r="T195" s="47">
        <v>111006</v>
      </c>
      <c r="V195" s="96" t="s">
        <v>860</v>
      </c>
      <c r="W195" s="97" t="s">
        <v>2273</v>
      </c>
      <c r="X195" s="47">
        <v>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879</v>
      </c>
      <c r="B196" s="97" t="s">
        <v>1293</v>
      </c>
      <c r="C196" s="47">
        <v>11000</v>
      </c>
      <c r="D196" s="47">
        <f aca="true" t="shared" si="12" ref="D196:D259">E196+F196</f>
        <v>186376</v>
      </c>
      <c r="E196" s="47">
        <v>0</v>
      </c>
      <c r="F196" s="47">
        <v>186376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4629252</v>
      </c>
      <c r="L196" s="47">
        <v>0</v>
      </c>
      <c r="M196" s="47">
        <v>4629252</v>
      </c>
      <c r="O196" s="96" t="s">
        <v>854</v>
      </c>
      <c r="P196" s="97" t="s">
        <v>1288</v>
      </c>
      <c r="Q196" s="47">
        <v>1033053</v>
      </c>
      <c r="R196" s="47">
        <f aca="true" t="shared" si="14" ref="R196:R259">S196+T196</f>
        <v>1642034</v>
      </c>
      <c r="S196" s="47">
        <v>74750</v>
      </c>
      <c r="T196" s="47">
        <v>1567284</v>
      </c>
      <c r="V196" s="96" t="s">
        <v>863</v>
      </c>
      <c r="W196" s="97" t="s">
        <v>1289</v>
      </c>
      <c r="X196" s="47">
        <v>143710</v>
      </c>
      <c r="Y196" s="47">
        <f aca="true" t="shared" si="15" ref="Y196:Y259">Z196+AA196</f>
        <v>2519194</v>
      </c>
      <c r="Z196" s="47">
        <v>0</v>
      </c>
      <c r="AA196" s="47">
        <v>2519194</v>
      </c>
    </row>
    <row r="197" spans="1:27" ht="15">
      <c r="A197" s="96" t="s">
        <v>882</v>
      </c>
      <c r="B197" s="97" t="s">
        <v>1294</v>
      </c>
      <c r="C197" s="47">
        <v>1</v>
      </c>
      <c r="D197" s="47">
        <f t="shared" si="12"/>
        <v>526364</v>
      </c>
      <c r="E197" s="47">
        <v>0</v>
      </c>
      <c r="F197" s="47">
        <v>526364</v>
      </c>
      <c r="H197" s="96" t="s">
        <v>925</v>
      </c>
      <c r="I197" s="97" t="s">
        <v>1308</v>
      </c>
      <c r="J197" s="47">
        <v>0</v>
      </c>
      <c r="K197" s="47">
        <f t="shared" si="13"/>
        <v>7150</v>
      </c>
      <c r="L197" s="47">
        <v>0</v>
      </c>
      <c r="M197" s="47">
        <v>7150</v>
      </c>
      <c r="O197" s="96" t="s">
        <v>857</v>
      </c>
      <c r="P197" s="97" t="s">
        <v>2287</v>
      </c>
      <c r="Q197" s="47">
        <v>0</v>
      </c>
      <c r="R197" s="47">
        <f t="shared" si="14"/>
        <v>2900</v>
      </c>
      <c r="S197" s="47">
        <v>0</v>
      </c>
      <c r="T197" s="47">
        <v>2900</v>
      </c>
      <c r="V197" s="96" t="s">
        <v>866</v>
      </c>
      <c r="W197" s="97" t="s">
        <v>1290</v>
      </c>
      <c r="X197" s="47">
        <v>492505</v>
      </c>
      <c r="Y197" s="47">
        <f t="shared" si="15"/>
        <v>15060293</v>
      </c>
      <c r="Z197" s="47">
        <v>1988874</v>
      </c>
      <c r="AA197" s="47">
        <v>13071419</v>
      </c>
    </row>
    <row r="198" spans="1:27" ht="15">
      <c r="A198" s="96" t="s">
        <v>885</v>
      </c>
      <c r="B198" s="97" t="s">
        <v>1295</v>
      </c>
      <c r="C198" s="47">
        <v>0</v>
      </c>
      <c r="D198" s="47">
        <f t="shared" si="12"/>
        <v>617314</v>
      </c>
      <c r="E198" s="47">
        <v>116850</v>
      </c>
      <c r="F198" s="47">
        <v>500464</v>
      </c>
      <c r="H198" s="96" t="s">
        <v>928</v>
      </c>
      <c r="I198" s="97" t="s">
        <v>1309</v>
      </c>
      <c r="J198" s="47">
        <v>16000</v>
      </c>
      <c r="K198" s="47">
        <f t="shared" si="13"/>
        <v>100200</v>
      </c>
      <c r="L198" s="47">
        <v>51100</v>
      </c>
      <c r="M198" s="47">
        <v>49100</v>
      </c>
      <c r="O198" s="96" t="s">
        <v>860</v>
      </c>
      <c r="P198" s="97" t="s">
        <v>2273</v>
      </c>
      <c r="Q198" s="47">
        <v>0</v>
      </c>
      <c r="R198" s="47">
        <f t="shared" si="14"/>
        <v>90245</v>
      </c>
      <c r="S198" s="47">
        <v>0</v>
      </c>
      <c r="T198" s="47">
        <v>90245</v>
      </c>
      <c r="V198" s="96" t="s">
        <v>870</v>
      </c>
      <c r="W198" s="97" t="s">
        <v>1291</v>
      </c>
      <c r="X198" s="47">
        <v>15200</v>
      </c>
      <c r="Y198" s="47">
        <f t="shared" si="15"/>
        <v>216896</v>
      </c>
      <c r="Z198" s="47">
        <v>0</v>
      </c>
      <c r="AA198" s="47">
        <v>216896</v>
      </c>
    </row>
    <row r="199" spans="1:27" ht="15">
      <c r="A199" s="96" t="s">
        <v>888</v>
      </c>
      <c r="B199" s="97" t="s">
        <v>1296</v>
      </c>
      <c r="C199" s="47">
        <v>0</v>
      </c>
      <c r="D199" s="47">
        <f t="shared" si="12"/>
        <v>274682</v>
      </c>
      <c r="E199" s="47">
        <v>25000</v>
      </c>
      <c r="F199" s="47">
        <v>249682</v>
      </c>
      <c r="H199" s="96" t="s">
        <v>931</v>
      </c>
      <c r="I199" s="97" t="s">
        <v>1310</v>
      </c>
      <c r="J199" s="47">
        <v>16001</v>
      </c>
      <c r="K199" s="47">
        <f t="shared" si="13"/>
        <v>1209707</v>
      </c>
      <c r="L199" s="47">
        <v>0</v>
      </c>
      <c r="M199" s="47">
        <v>1209707</v>
      </c>
      <c r="O199" s="96" t="s">
        <v>863</v>
      </c>
      <c r="P199" s="97" t="s">
        <v>1289</v>
      </c>
      <c r="Q199" s="47">
        <v>138000</v>
      </c>
      <c r="R199" s="47">
        <f t="shared" si="14"/>
        <v>502979</v>
      </c>
      <c r="S199" s="47">
        <v>68000</v>
      </c>
      <c r="T199" s="47">
        <v>434979</v>
      </c>
      <c r="V199" s="96" t="s">
        <v>876</v>
      </c>
      <c r="W199" s="97" t="s">
        <v>1292</v>
      </c>
      <c r="X199" s="47">
        <v>0</v>
      </c>
      <c r="Y199" s="47">
        <f t="shared" si="15"/>
        <v>588760</v>
      </c>
      <c r="Z199" s="47">
        <v>0</v>
      </c>
      <c r="AA199" s="47">
        <v>588760</v>
      </c>
    </row>
    <row r="200" spans="1:27" ht="15">
      <c r="A200" s="96" t="s">
        <v>890</v>
      </c>
      <c r="B200" s="97" t="s">
        <v>1297</v>
      </c>
      <c r="C200" s="47">
        <v>0</v>
      </c>
      <c r="D200" s="47">
        <f t="shared" si="12"/>
        <v>666094</v>
      </c>
      <c r="E200" s="47">
        <v>77500</v>
      </c>
      <c r="F200" s="47">
        <v>588594</v>
      </c>
      <c r="H200" s="96" t="s">
        <v>935</v>
      </c>
      <c r="I200" s="97" t="s">
        <v>1311</v>
      </c>
      <c r="J200" s="47">
        <v>0</v>
      </c>
      <c r="K200" s="47">
        <f t="shared" si="13"/>
        <v>34236</v>
      </c>
      <c r="L200" s="47">
        <v>0</v>
      </c>
      <c r="M200" s="47">
        <v>34236</v>
      </c>
      <c r="O200" s="96" t="s">
        <v>866</v>
      </c>
      <c r="P200" s="97" t="s">
        <v>1290</v>
      </c>
      <c r="Q200" s="47">
        <v>2690896</v>
      </c>
      <c r="R200" s="47">
        <f t="shared" si="14"/>
        <v>2368180</v>
      </c>
      <c r="S200" s="47">
        <v>300400</v>
      </c>
      <c r="T200" s="47">
        <v>2067780</v>
      </c>
      <c r="V200" s="96" t="s">
        <v>879</v>
      </c>
      <c r="W200" s="97" t="s">
        <v>1293</v>
      </c>
      <c r="X200" s="47">
        <v>0</v>
      </c>
      <c r="Y200" s="47">
        <f t="shared" si="15"/>
        <v>10191529</v>
      </c>
      <c r="Z200" s="47">
        <v>37000</v>
      </c>
      <c r="AA200" s="47">
        <v>10154529</v>
      </c>
    </row>
    <row r="201" spans="1:27" ht="15">
      <c r="A201" s="96" t="s">
        <v>893</v>
      </c>
      <c r="B201" s="97" t="s">
        <v>2260</v>
      </c>
      <c r="C201" s="47">
        <v>725100</v>
      </c>
      <c r="D201" s="47">
        <f t="shared" si="12"/>
        <v>580397</v>
      </c>
      <c r="E201" s="47">
        <v>0</v>
      </c>
      <c r="F201" s="47">
        <v>580397</v>
      </c>
      <c r="H201" s="96" t="s">
        <v>938</v>
      </c>
      <c r="I201" s="97" t="s">
        <v>1312</v>
      </c>
      <c r="J201" s="47">
        <v>0</v>
      </c>
      <c r="K201" s="47">
        <f t="shared" si="13"/>
        <v>3037403</v>
      </c>
      <c r="L201" s="47">
        <v>2870339</v>
      </c>
      <c r="M201" s="47">
        <v>167064</v>
      </c>
      <c r="O201" s="96" t="s">
        <v>870</v>
      </c>
      <c r="P201" s="97" t="s">
        <v>1291</v>
      </c>
      <c r="Q201" s="47">
        <v>0</v>
      </c>
      <c r="R201" s="47">
        <f t="shared" si="14"/>
        <v>2812953</v>
      </c>
      <c r="S201" s="47">
        <v>152900</v>
      </c>
      <c r="T201" s="47">
        <v>2660053</v>
      </c>
      <c r="V201" s="96" t="s">
        <v>882</v>
      </c>
      <c r="W201" s="9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896</v>
      </c>
      <c r="B202" s="97" t="s">
        <v>1298</v>
      </c>
      <c r="C202" s="47">
        <v>1845700</v>
      </c>
      <c r="D202" s="47">
        <f t="shared" si="12"/>
        <v>1744216</v>
      </c>
      <c r="E202" s="47">
        <v>707350</v>
      </c>
      <c r="F202" s="47">
        <v>1036866</v>
      </c>
      <c r="H202" s="96" t="s">
        <v>941</v>
      </c>
      <c r="I202" s="97" t="s">
        <v>1313</v>
      </c>
      <c r="J202" s="47">
        <v>31342</v>
      </c>
      <c r="K202" s="47">
        <f t="shared" si="13"/>
        <v>33502</v>
      </c>
      <c r="L202" s="47">
        <v>0</v>
      </c>
      <c r="M202" s="47">
        <v>33502</v>
      </c>
      <c r="O202" s="96" t="s">
        <v>873</v>
      </c>
      <c r="P202" s="97" t="s">
        <v>1624</v>
      </c>
      <c r="Q202" s="47">
        <v>595000</v>
      </c>
      <c r="R202" s="47">
        <f t="shared" si="14"/>
        <v>6975715</v>
      </c>
      <c r="S202" s="47">
        <v>0</v>
      </c>
      <c r="T202" s="47">
        <v>6975715</v>
      </c>
      <c r="V202" s="96" t="s">
        <v>885</v>
      </c>
      <c r="W202" s="9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899</v>
      </c>
      <c r="B203" s="97" t="s">
        <v>1299</v>
      </c>
      <c r="C203" s="47">
        <v>0</v>
      </c>
      <c r="D203" s="47">
        <f t="shared" si="12"/>
        <v>862758</v>
      </c>
      <c r="E203" s="47">
        <v>95076</v>
      </c>
      <c r="F203" s="47">
        <v>767682</v>
      </c>
      <c r="H203" s="96" t="s">
        <v>944</v>
      </c>
      <c r="I203" s="97" t="s">
        <v>1314</v>
      </c>
      <c r="J203" s="47">
        <v>30000</v>
      </c>
      <c r="K203" s="47">
        <f t="shared" si="13"/>
        <v>29675</v>
      </c>
      <c r="L203" s="47">
        <v>0</v>
      </c>
      <c r="M203" s="47">
        <v>29675</v>
      </c>
      <c r="O203" s="96" t="s">
        <v>876</v>
      </c>
      <c r="P203" s="97" t="s">
        <v>1292</v>
      </c>
      <c r="Q203" s="47">
        <v>7278757</v>
      </c>
      <c r="R203" s="47">
        <f t="shared" si="14"/>
        <v>1517779</v>
      </c>
      <c r="S203" s="47">
        <v>110001</v>
      </c>
      <c r="T203" s="47">
        <v>1407778</v>
      </c>
      <c r="V203" s="96" t="s">
        <v>888</v>
      </c>
      <c r="W203" s="97" t="s">
        <v>1296</v>
      </c>
      <c r="X203" s="47">
        <v>1503000</v>
      </c>
      <c r="Y203" s="47">
        <f t="shared" si="15"/>
        <v>5369962</v>
      </c>
      <c r="Z203" s="47">
        <v>0</v>
      </c>
      <c r="AA203" s="47">
        <v>5369962</v>
      </c>
    </row>
    <row r="204" spans="1:27" ht="15">
      <c r="A204" s="96" t="s">
        <v>902</v>
      </c>
      <c r="B204" s="97" t="s">
        <v>1300</v>
      </c>
      <c r="C204" s="47">
        <v>245000</v>
      </c>
      <c r="D204" s="47">
        <f t="shared" si="12"/>
        <v>2001437</v>
      </c>
      <c r="E204" s="47">
        <v>399300</v>
      </c>
      <c r="F204" s="47">
        <v>1602137</v>
      </c>
      <c r="H204" s="96" t="s">
        <v>947</v>
      </c>
      <c r="I204" s="97" t="s">
        <v>1315</v>
      </c>
      <c r="J204" s="47">
        <v>14250</v>
      </c>
      <c r="K204" s="47">
        <f t="shared" si="13"/>
        <v>4002</v>
      </c>
      <c r="L204" s="47">
        <v>0</v>
      </c>
      <c r="M204" s="47">
        <v>4002</v>
      </c>
      <c r="O204" s="96" t="s">
        <v>879</v>
      </c>
      <c r="P204" s="97" t="s">
        <v>1293</v>
      </c>
      <c r="Q204" s="47">
        <v>251000</v>
      </c>
      <c r="R204" s="47">
        <f t="shared" si="14"/>
        <v>2103986</v>
      </c>
      <c r="S204" s="47">
        <v>684722</v>
      </c>
      <c r="T204" s="47">
        <v>1419264</v>
      </c>
      <c r="V204" s="96" t="s">
        <v>890</v>
      </c>
      <c r="W204" s="9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905</v>
      </c>
      <c r="B205" s="97" t="s">
        <v>1301</v>
      </c>
      <c r="C205" s="47">
        <v>437000</v>
      </c>
      <c r="D205" s="47">
        <f t="shared" si="12"/>
        <v>2907147</v>
      </c>
      <c r="E205" s="47">
        <v>142000</v>
      </c>
      <c r="F205" s="47">
        <v>2765147</v>
      </c>
      <c r="H205" s="96" t="s">
        <v>950</v>
      </c>
      <c r="I205" s="97" t="s">
        <v>1372</v>
      </c>
      <c r="J205" s="47">
        <v>55000</v>
      </c>
      <c r="K205" s="47">
        <f t="shared" si="13"/>
        <v>33704</v>
      </c>
      <c r="L205" s="47">
        <v>0</v>
      </c>
      <c r="M205" s="47">
        <v>33704</v>
      </c>
      <c r="O205" s="96" t="s">
        <v>882</v>
      </c>
      <c r="P205" s="97" t="s">
        <v>1294</v>
      </c>
      <c r="Q205" s="47">
        <v>6001</v>
      </c>
      <c r="R205" s="47">
        <f t="shared" si="14"/>
        <v>5075329</v>
      </c>
      <c r="S205" s="47">
        <v>8500</v>
      </c>
      <c r="T205" s="47">
        <v>5066829</v>
      </c>
      <c r="V205" s="96" t="s">
        <v>893</v>
      </c>
      <c r="W205" s="97" t="s">
        <v>2260</v>
      </c>
      <c r="X205" s="47">
        <v>32000</v>
      </c>
      <c r="Y205" s="47">
        <f t="shared" si="15"/>
        <v>4018487</v>
      </c>
      <c r="Z205" s="47">
        <v>1789250</v>
      </c>
      <c r="AA205" s="47">
        <v>2229237</v>
      </c>
    </row>
    <row r="206" spans="1:27" ht="15">
      <c r="A206" s="96" t="s">
        <v>908</v>
      </c>
      <c r="B206" s="97" t="s">
        <v>1302</v>
      </c>
      <c r="C206" s="47">
        <v>8300000</v>
      </c>
      <c r="D206" s="47">
        <f t="shared" si="12"/>
        <v>1899525</v>
      </c>
      <c r="E206" s="47">
        <v>2000</v>
      </c>
      <c r="F206" s="47">
        <v>1897525</v>
      </c>
      <c r="H206" s="96" t="s">
        <v>953</v>
      </c>
      <c r="I206" s="97" t="s">
        <v>1285</v>
      </c>
      <c r="J206" s="47">
        <v>15000</v>
      </c>
      <c r="K206" s="47">
        <f t="shared" si="13"/>
        <v>213525</v>
      </c>
      <c r="L206" s="47">
        <v>0</v>
      </c>
      <c r="M206" s="47">
        <v>213525</v>
      </c>
      <c r="O206" s="96" t="s">
        <v>885</v>
      </c>
      <c r="P206" s="97" t="s">
        <v>1295</v>
      </c>
      <c r="Q206" s="47">
        <v>0</v>
      </c>
      <c r="R206" s="47">
        <f t="shared" si="14"/>
        <v>1917930</v>
      </c>
      <c r="S206" s="47">
        <v>770850</v>
      </c>
      <c r="T206" s="47">
        <v>1147080</v>
      </c>
      <c r="V206" s="96" t="s">
        <v>896</v>
      </c>
      <c r="W206" s="97" t="s">
        <v>1298</v>
      </c>
      <c r="X206" s="47">
        <v>32500</v>
      </c>
      <c r="Y206" s="47">
        <f t="shared" si="15"/>
        <v>9754044</v>
      </c>
      <c r="Z206" s="47">
        <v>1196601</v>
      </c>
      <c r="AA206" s="47">
        <v>8557443</v>
      </c>
    </row>
    <row r="207" spans="1:27" ht="15">
      <c r="A207" s="96" t="s">
        <v>911</v>
      </c>
      <c r="B207" s="97" t="s">
        <v>1303</v>
      </c>
      <c r="C207" s="47">
        <v>1008000</v>
      </c>
      <c r="D207" s="47">
        <f t="shared" si="12"/>
        <v>859729</v>
      </c>
      <c r="E207" s="47">
        <v>614000</v>
      </c>
      <c r="F207" s="47">
        <v>245729</v>
      </c>
      <c r="H207" s="96" t="s">
        <v>955</v>
      </c>
      <c r="I207" s="97" t="s">
        <v>1316</v>
      </c>
      <c r="J207" s="47">
        <v>0</v>
      </c>
      <c r="K207" s="47">
        <f t="shared" si="13"/>
        <v>221901</v>
      </c>
      <c r="L207" s="47">
        <v>141765</v>
      </c>
      <c r="M207" s="47">
        <v>80136</v>
      </c>
      <c r="O207" s="96" t="s">
        <v>888</v>
      </c>
      <c r="P207" s="97" t="s">
        <v>1296</v>
      </c>
      <c r="Q207" s="47">
        <v>1158850</v>
      </c>
      <c r="R207" s="47">
        <f t="shared" si="14"/>
        <v>2435125</v>
      </c>
      <c r="S207" s="47">
        <v>214330</v>
      </c>
      <c r="T207" s="47">
        <v>2220795</v>
      </c>
      <c r="V207" s="96" t="s">
        <v>899</v>
      </c>
      <c r="W207" s="97" t="s">
        <v>1299</v>
      </c>
      <c r="X207" s="47">
        <v>153790</v>
      </c>
      <c r="Y207" s="47">
        <f t="shared" si="15"/>
        <v>3472389</v>
      </c>
      <c r="Z207" s="47">
        <v>671550</v>
      </c>
      <c r="AA207" s="47">
        <v>2800839</v>
      </c>
    </row>
    <row r="208" spans="1:27" ht="15">
      <c r="A208" s="96" t="s">
        <v>914</v>
      </c>
      <c r="B208" s="97" t="s">
        <v>1304</v>
      </c>
      <c r="C208" s="47">
        <v>0</v>
      </c>
      <c r="D208" s="47">
        <f t="shared" si="12"/>
        <v>508385</v>
      </c>
      <c r="E208" s="47">
        <v>0</v>
      </c>
      <c r="F208" s="47">
        <v>508385</v>
      </c>
      <c r="H208" s="96" t="s">
        <v>958</v>
      </c>
      <c r="I208" s="97" t="s">
        <v>1317</v>
      </c>
      <c r="J208" s="47">
        <v>0</v>
      </c>
      <c r="K208" s="47">
        <f t="shared" si="13"/>
        <v>1382067</v>
      </c>
      <c r="L208" s="47">
        <v>0</v>
      </c>
      <c r="M208" s="47">
        <v>1382067</v>
      </c>
      <c r="O208" s="96" t="s">
        <v>890</v>
      </c>
      <c r="P208" s="97" t="s">
        <v>1297</v>
      </c>
      <c r="Q208" s="47">
        <v>88400</v>
      </c>
      <c r="R208" s="47">
        <f t="shared" si="14"/>
        <v>4014571</v>
      </c>
      <c r="S208" s="47">
        <v>1270050</v>
      </c>
      <c r="T208" s="47">
        <v>2744521</v>
      </c>
      <c r="V208" s="96" t="s">
        <v>902</v>
      </c>
      <c r="W208" s="97" t="s">
        <v>1300</v>
      </c>
      <c r="X208" s="47">
        <v>0</v>
      </c>
      <c r="Y208" s="47">
        <f t="shared" si="15"/>
        <v>11519935</v>
      </c>
      <c r="Z208" s="47">
        <v>230500</v>
      </c>
      <c r="AA208" s="47">
        <v>11289435</v>
      </c>
    </row>
    <row r="209" spans="1:27" ht="15">
      <c r="A209" s="96" t="s">
        <v>916</v>
      </c>
      <c r="B209" s="97" t="s">
        <v>1305</v>
      </c>
      <c r="C209" s="47">
        <v>0</v>
      </c>
      <c r="D209" s="47">
        <f t="shared" si="12"/>
        <v>136561</v>
      </c>
      <c r="E209" s="47">
        <v>0</v>
      </c>
      <c r="F209" s="47">
        <v>136561</v>
      </c>
      <c r="H209" s="96" t="s">
        <v>961</v>
      </c>
      <c r="I209" s="97" t="s">
        <v>1318</v>
      </c>
      <c r="J209" s="47">
        <v>6900</v>
      </c>
      <c r="K209" s="47">
        <f t="shared" si="13"/>
        <v>39750</v>
      </c>
      <c r="L209" s="47">
        <v>0</v>
      </c>
      <c r="M209" s="47">
        <v>39750</v>
      </c>
      <c r="O209" s="96" t="s">
        <v>893</v>
      </c>
      <c r="P209" s="97" t="s">
        <v>2260</v>
      </c>
      <c r="Q209" s="47">
        <v>725100</v>
      </c>
      <c r="R209" s="47">
        <f t="shared" si="14"/>
        <v>2637499</v>
      </c>
      <c r="S209" s="47">
        <v>0</v>
      </c>
      <c r="T209" s="47">
        <v>2637499</v>
      </c>
      <c r="V209" s="96" t="s">
        <v>905</v>
      </c>
      <c r="W209" s="97" t="s">
        <v>1301</v>
      </c>
      <c r="X209" s="47">
        <v>674000</v>
      </c>
      <c r="Y209" s="47">
        <f t="shared" si="15"/>
        <v>6367474</v>
      </c>
      <c r="Z209" s="47">
        <v>1267800</v>
      </c>
      <c r="AA209" s="47">
        <v>5099674</v>
      </c>
    </row>
    <row r="210" spans="1:27" ht="15">
      <c r="A210" s="96" t="s">
        <v>919</v>
      </c>
      <c r="B210" s="97" t="s">
        <v>1306</v>
      </c>
      <c r="C210" s="47">
        <v>0</v>
      </c>
      <c r="D210" s="47">
        <f t="shared" si="12"/>
        <v>332124</v>
      </c>
      <c r="E210" s="47">
        <v>126000</v>
      </c>
      <c r="F210" s="47">
        <v>206124</v>
      </c>
      <c r="H210" s="96" t="s">
        <v>964</v>
      </c>
      <c r="I210" s="97" t="s">
        <v>1319</v>
      </c>
      <c r="J210" s="47">
        <v>17500</v>
      </c>
      <c r="K210" s="47">
        <f t="shared" si="13"/>
        <v>1188565</v>
      </c>
      <c r="L210" s="47">
        <v>916952</v>
      </c>
      <c r="M210" s="47">
        <v>271613</v>
      </c>
      <c r="O210" s="96" t="s">
        <v>896</v>
      </c>
      <c r="P210" s="97" t="s">
        <v>1298</v>
      </c>
      <c r="Q210" s="47">
        <v>11937650</v>
      </c>
      <c r="R210" s="47">
        <f t="shared" si="14"/>
        <v>10712679</v>
      </c>
      <c r="S210" s="47">
        <v>4241478</v>
      </c>
      <c r="T210" s="47">
        <v>6471201</v>
      </c>
      <c r="V210" s="96" t="s">
        <v>908</v>
      </c>
      <c r="W210" s="97" t="s">
        <v>1302</v>
      </c>
      <c r="X210" s="47">
        <v>43181156</v>
      </c>
      <c r="Y210" s="47">
        <f t="shared" si="15"/>
        <v>45413227</v>
      </c>
      <c r="Z210" s="47">
        <v>8474876</v>
      </c>
      <c r="AA210" s="47">
        <v>36938351</v>
      </c>
    </row>
    <row r="211" spans="1:27" ht="15">
      <c r="A211" s="96" t="s">
        <v>922</v>
      </c>
      <c r="B211" s="97" t="s">
        <v>1307</v>
      </c>
      <c r="C211" s="47">
        <v>0</v>
      </c>
      <c r="D211" s="47">
        <f t="shared" si="12"/>
        <v>563748</v>
      </c>
      <c r="E211" s="47">
        <v>31875</v>
      </c>
      <c r="F211" s="47">
        <v>531873</v>
      </c>
      <c r="H211" s="96" t="s">
        <v>967</v>
      </c>
      <c r="I211" s="97" t="s">
        <v>1320</v>
      </c>
      <c r="J211" s="47">
        <v>2925</v>
      </c>
      <c r="K211" s="47">
        <f t="shared" si="13"/>
        <v>22969</v>
      </c>
      <c r="L211" s="47">
        <v>0</v>
      </c>
      <c r="M211" s="47">
        <v>22969</v>
      </c>
      <c r="O211" s="96" t="s">
        <v>899</v>
      </c>
      <c r="P211" s="97" t="s">
        <v>1299</v>
      </c>
      <c r="Q211" s="47">
        <v>1200</v>
      </c>
      <c r="R211" s="47">
        <f t="shared" si="14"/>
        <v>4761489</v>
      </c>
      <c r="S211" s="47">
        <v>688610</v>
      </c>
      <c r="T211" s="47">
        <v>4072879</v>
      </c>
      <c r="V211" s="96" t="s">
        <v>911</v>
      </c>
      <c r="W211" s="97" t="s">
        <v>1303</v>
      </c>
      <c r="X211" s="47">
        <v>280000</v>
      </c>
      <c r="Y211" s="47">
        <f t="shared" si="15"/>
        <v>22386</v>
      </c>
      <c r="Z211" s="47">
        <v>0</v>
      </c>
      <c r="AA211" s="47">
        <v>22386</v>
      </c>
    </row>
    <row r="212" spans="1:27" ht="15">
      <c r="A212" s="96" t="s">
        <v>925</v>
      </c>
      <c r="B212" s="97" t="s">
        <v>1308</v>
      </c>
      <c r="C212" s="47">
        <v>0</v>
      </c>
      <c r="D212" s="47">
        <f t="shared" si="12"/>
        <v>408542</v>
      </c>
      <c r="E212" s="47">
        <v>107500</v>
      </c>
      <c r="F212" s="47">
        <v>301042</v>
      </c>
      <c r="H212" s="96" t="s">
        <v>973</v>
      </c>
      <c r="I212" s="97" t="s">
        <v>1321</v>
      </c>
      <c r="J212" s="47">
        <v>0</v>
      </c>
      <c r="K212" s="47">
        <f t="shared" si="13"/>
        <v>438000</v>
      </c>
      <c r="L212" s="47">
        <v>0</v>
      </c>
      <c r="M212" s="47">
        <v>438000</v>
      </c>
      <c r="O212" s="96" t="s">
        <v>902</v>
      </c>
      <c r="P212" s="97" t="s">
        <v>1300</v>
      </c>
      <c r="Q212" s="47">
        <v>11802700</v>
      </c>
      <c r="R212" s="47">
        <f t="shared" si="14"/>
        <v>13007293</v>
      </c>
      <c r="S212" s="47">
        <v>5839601</v>
      </c>
      <c r="T212" s="47">
        <v>7167692</v>
      </c>
      <c r="V212" s="96" t="s">
        <v>914</v>
      </c>
      <c r="W212" s="97" t="s">
        <v>1304</v>
      </c>
      <c r="X212" s="47">
        <v>628900</v>
      </c>
      <c r="Y212" s="47">
        <f t="shared" si="15"/>
        <v>2912131</v>
      </c>
      <c r="Z212" s="47">
        <v>455700</v>
      </c>
      <c r="AA212" s="47">
        <v>2456431</v>
      </c>
    </row>
    <row r="213" spans="1:27" ht="15">
      <c r="A213" s="96" t="s">
        <v>928</v>
      </c>
      <c r="B213" s="97" t="s">
        <v>1309</v>
      </c>
      <c r="C213" s="47">
        <v>0</v>
      </c>
      <c r="D213" s="47">
        <f t="shared" si="12"/>
        <v>568701</v>
      </c>
      <c r="E213" s="47">
        <v>226050</v>
      </c>
      <c r="F213" s="47">
        <v>342651</v>
      </c>
      <c r="H213" s="96" t="s">
        <v>976</v>
      </c>
      <c r="I213" s="97" t="s">
        <v>1373</v>
      </c>
      <c r="J213" s="47">
        <v>0</v>
      </c>
      <c r="K213" s="47">
        <f t="shared" si="13"/>
        <v>42055</v>
      </c>
      <c r="L213" s="47">
        <v>0</v>
      </c>
      <c r="M213" s="47">
        <v>42055</v>
      </c>
      <c r="O213" s="96" t="s">
        <v>905</v>
      </c>
      <c r="P213" s="97" t="s">
        <v>1301</v>
      </c>
      <c r="Q213" s="47">
        <v>441188</v>
      </c>
      <c r="R213" s="47">
        <f t="shared" si="14"/>
        <v>13618266</v>
      </c>
      <c r="S213" s="47">
        <v>2246280</v>
      </c>
      <c r="T213" s="47">
        <v>11371986</v>
      </c>
      <c r="V213" s="96" t="s">
        <v>916</v>
      </c>
      <c r="W213" s="97" t="s">
        <v>1305</v>
      </c>
      <c r="X213" s="47">
        <v>0</v>
      </c>
      <c r="Y213" s="47">
        <f t="shared" si="15"/>
        <v>776476</v>
      </c>
      <c r="Z213" s="47">
        <v>0</v>
      </c>
      <c r="AA213" s="47">
        <v>776476</v>
      </c>
    </row>
    <row r="214" spans="1:27" ht="15">
      <c r="A214" s="96" t="s">
        <v>931</v>
      </c>
      <c r="B214" s="97" t="s">
        <v>1310</v>
      </c>
      <c r="C214" s="47">
        <v>443420</v>
      </c>
      <c r="D214" s="47">
        <f t="shared" si="12"/>
        <v>813295</v>
      </c>
      <c r="E214" s="47">
        <v>43406</v>
      </c>
      <c r="F214" s="47">
        <v>769889</v>
      </c>
      <c r="H214" s="96" t="s">
        <v>979</v>
      </c>
      <c r="I214" s="97" t="s">
        <v>1626</v>
      </c>
      <c r="J214" s="47">
        <v>4500</v>
      </c>
      <c r="K214" s="47">
        <f t="shared" si="13"/>
        <v>4000</v>
      </c>
      <c r="L214" s="47">
        <v>0</v>
      </c>
      <c r="M214" s="47">
        <v>4000</v>
      </c>
      <c r="O214" s="96" t="s">
        <v>908</v>
      </c>
      <c r="P214" s="97" t="s">
        <v>1302</v>
      </c>
      <c r="Q214" s="47">
        <v>58315543</v>
      </c>
      <c r="R214" s="47">
        <f t="shared" si="14"/>
        <v>13626917</v>
      </c>
      <c r="S214" s="47">
        <v>113829</v>
      </c>
      <c r="T214" s="47">
        <v>13513088</v>
      </c>
      <c r="V214" s="96" t="s">
        <v>919</v>
      </c>
      <c r="W214" s="97" t="s">
        <v>1306</v>
      </c>
      <c r="X214" s="47">
        <v>9054522</v>
      </c>
      <c r="Y214" s="47">
        <f t="shared" si="15"/>
        <v>15513453</v>
      </c>
      <c r="Z214" s="47">
        <v>0</v>
      </c>
      <c r="AA214" s="47">
        <v>15513453</v>
      </c>
    </row>
    <row r="215" spans="1:27" ht="15">
      <c r="A215" s="96" t="s">
        <v>935</v>
      </c>
      <c r="B215" s="97" t="s">
        <v>1311</v>
      </c>
      <c r="C215" s="47">
        <v>0</v>
      </c>
      <c r="D215" s="47">
        <f t="shared" si="12"/>
        <v>76248</v>
      </c>
      <c r="E215" s="47">
        <v>0</v>
      </c>
      <c r="F215" s="47">
        <v>76248</v>
      </c>
      <c r="H215" s="96" t="s">
        <v>982</v>
      </c>
      <c r="I215" s="97" t="s">
        <v>1322</v>
      </c>
      <c r="J215" s="47">
        <v>0</v>
      </c>
      <c r="K215" s="47">
        <f t="shared" si="13"/>
        <v>108065</v>
      </c>
      <c r="L215" s="47">
        <v>0</v>
      </c>
      <c r="M215" s="47">
        <v>108065</v>
      </c>
      <c r="O215" s="96" t="s">
        <v>911</v>
      </c>
      <c r="P215" s="97" t="s">
        <v>1303</v>
      </c>
      <c r="Q215" s="47">
        <v>2816900</v>
      </c>
      <c r="R215" s="47">
        <f t="shared" si="14"/>
        <v>2816114</v>
      </c>
      <c r="S215" s="47">
        <v>1170101</v>
      </c>
      <c r="T215" s="47">
        <v>1646013</v>
      </c>
      <c r="V215" s="96" t="s">
        <v>922</v>
      </c>
      <c r="W215" s="97" t="s">
        <v>1307</v>
      </c>
      <c r="X215" s="47">
        <v>0</v>
      </c>
      <c r="Y215" s="47">
        <f t="shared" si="15"/>
        <v>5267366</v>
      </c>
      <c r="Z215" s="47">
        <v>0</v>
      </c>
      <c r="AA215" s="47">
        <v>5267366</v>
      </c>
    </row>
    <row r="216" spans="1:27" ht="15">
      <c r="A216" s="96" t="s">
        <v>938</v>
      </c>
      <c r="B216" s="97" t="s">
        <v>1312</v>
      </c>
      <c r="C216" s="47">
        <v>289750</v>
      </c>
      <c r="D216" s="47">
        <f t="shared" si="12"/>
        <v>340970</v>
      </c>
      <c r="E216" s="47">
        <v>76450</v>
      </c>
      <c r="F216" s="47">
        <v>264520</v>
      </c>
      <c r="H216" s="96" t="s">
        <v>985</v>
      </c>
      <c r="I216" s="97" t="s">
        <v>1206</v>
      </c>
      <c r="J216" s="47">
        <v>2200</v>
      </c>
      <c r="K216" s="47">
        <f t="shared" si="13"/>
        <v>775386</v>
      </c>
      <c r="L216" s="47">
        <v>0</v>
      </c>
      <c r="M216" s="47">
        <v>775386</v>
      </c>
      <c r="O216" s="96" t="s">
        <v>914</v>
      </c>
      <c r="P216" s="97" t="s">
        <v>1304</v>
      </c>
      <c r="Q216" s="47">
        <v>2119200</v>
      </c>
      <c r="R216" s="47">
        <f t="shared" si="14"/>
        <v>3711774</v>
      </c>
      <c r="S216" s="47">
        <v>883089</v>
      </c>
      <c r="T216" s="47">
        <v>2828685</v>
      </c>
      <c r="V216" s="96" t="s">
        <v>925</v>
      </c>
      <c r="W216" s="97" t="s">
        <v>1308</v>
      </c>
      <c r="X216" s="47">
        <v>0</v>
      </c>
      <c r="Y216" s="47">
        <f t="shared" si="15"/>
        <v>351523</v>
      </c>
      <c r="Z216" s="47">
        <v>0</v>
      </c>
      <c r="AA216" s="47">
        <v>351523</v>
      </c>
    </row>
    <row r="217" spans="1:27" ht="15">
      <c r="A217" s="96" t="s">
        <v>941</v>
      </c>
      <c r="B217" s="97" t="s">
        <v>1313</v>
      </c>
      <c r="C217" s="47">
        <v>516284</v>
      </c>
      <c r="D217" s="47">
        <f t="shared" si="12"/>
        <v>42337</v>
      </c>
      <c r="E217" s="47">
        <v>12000</v>
      </c>
      <c r="F217" s="47">
        <v>30337</v>
      </c>
      <c r="H217" s="96" t="s">
        <v>987</v>
      </c>
      <c r="I217" s="97" t="s">
        <v>1627</v>
      </c>
      <c r="J217" s="47">
        <v>0</v>
      </c>
      <c r="K217" s="47">
        <f t="shared" si="13"/>
        <v>1</v>
      </c>
      <c r="L217" s="47">
        <v>0</v>
      </c>
      <c r="M217" s="47">
        <v>1</v>
      </c>
      <c r="O217" s="96" t="s">
        <v>916</v>
      </c>
      <c r="P217" s="97" t="s">
        <v>1305</v>
      </c>
      <c r="Q217" s="47">
        <v>2121200</v>
      </c>
      <c r="R217" s="47">
        <f t="shared" si="14"/>
        <v>4425918</v>
      </c>
      <c r="S217" s="47">
        <v>39300</v>
      </c>
      <c r="T217" s="47">
        <v>4386618</v>
      </c>
      <c r="V217" s="96" t="s">
        <v>928</v>
      </c>
      <c r="W217" s="97" t="s">
        <v>1309</v>
      </c>
      <c r="X217" s="47">
        <v>101650</v>
      </c>
      <c r="Y217" s="47">
        <f t="shared" si="15"/>
        <v>2110828</v>
      </c>
      <c r="Z217" s="47">
        <v>64300</v>
      </c>
      <c r="AA217" s="47">
        <v>2046528</v>
      </c>
    </row>
    <row r="218" spans="1:27" ht="15">
      <c r="A218" s="96" t="s">
        <v>944</v>
      </c>
      <c r="B218" s="97" t="s">
        <v>1314</v>
      </c>
      <c r="C218" s="47">
        <v>0</v>
      </c>
      <c r="D218" s="47">
        <f t="shared" si="12"/>
        <v>229050</v>
      </c>
      <c r="E218" s="47">
        <v>0</v>
      </c>
      <c r="F218" s="47">
        <v>229050</v>
      </c>
      <c r="H218" s="96" t="s">
        <v>990</v>
      </c>
      <c r="I218" s="97" t="s">
        <v>1323</v>
      </c>
      <c r="J218" s="47">
        <v>4500</v>
      </c>
      <c r="K218" s="47">
        <f t="shared" si="13"/>
        <v>1456096</v>
      </c>
      <c r="L218" s="47">
        <v>396700</v>
      </c>
      <c r="M218" s="47">
        <v>1059396</v>
      </c>
      <c r="O218" s="96" t="s">
        <v>919</v>
      </c>
      <c r="P218" s="97" t="s">
        <v>1306</v>
      </c>
      <c r="Q218" s="47">
        <v>0</v>
      </c>
      <c r="R218" s="47">
        <f t="shared" si="14"/>
        <v>1139352</v>
      </c>
      <c r="S218" s="47">
        <v>194000</v>
      </c>
      <c r="T218" s="47">
        <v>945352</v>
      </c>
      <c r="V218" s="96" t="s">
        <v>931</v>
      </c>
      <c r="W218" s="97" t="s">
        <v>1310</v>
      </c>
      <c r="X218" s="47">
        <v>5635501</v>
      </c>
      <c r="Y218" s="47">
        <f t="shared" si="15"/>
        <v>9046687</v>
      </c>
      <c r="Z218" s="47">
        <v>1484661</v>
      </c>
      <c r="AA218" s="47">
        <v>7562026</v>
      </c>
    </row>
    <row r="219" spans="1:27" ht="15">
      <c r="A219" s="96" t="s">
        <v>947</v>
      </c>
      <c r="B219" s="97" t="s">
        <v>1315</v>
      </c>
      <c r="C219" s="47">
        <v>308501</v>
      </c>
      <c r="D219" s="47">
        <f t="shared" si="12"/>
        <v>376797</v>
      </c>
      <c r="E219" s="47">
        <v>0</v>
      </c>
      <c r="F219" s="47">
        <v>376797</v>
      </c>
      <c r="H219" s="96" t="s">
        <v>993</v>
      </c>
      <c r="I219" s="97" t="s">
        <v>1324</v>
      </c>
      <c r="J219" s="47">
        <v>18000</v>
      </c>
      <c r="K219" s="47">
        <f t="shared" si="13"/>
        <v>4100</v>
      </c>
      <c r="L219" s="47">
        <v>0</v>
      </c>
      <c r="M219" s="47">
        <v>4100</v>
      </c>
      <c r="O219" s="96" t="s">
        <v>922</v>
      </c>
      <c r="P219" s="97" t="s">
        <v>1307</v>
      </c>
      <c r="Q219" s="47">
        <v>0</v>
      </c>
      <c r="R219" s="47">
        <f t="shared" si="14"/>
        <v>3772728</v>
      </c>
      <c r="S219" s="47">
        <v>418175</v>
      </c>
      <c r="T219" s="47">
        <v>3354553</v>
      </c>
      <c r="V219" s="96" t="s">
        <v>935</v>
      </c>
      <c r="W219" s="97" t="s">
        <v>1311</v>
      </c>
      <c r="X219" s="47">
        <v>0</v>
      </c>
      <c r="Y219" s="47">
        <f t="shared" si="15"/>
        <v>453461</v>
      </c>
      <c r="Z219" s="47">
        <v>0</v>
      </c>
      <c r="AA219" s="47">
        <v>453461</v>
      </c>
    </row>
    <row r="220" spans="1:27" ht="15">
      <c r="A220" s="96" t="s">
        <v>950</v>
      </c>
      <c r="B220" s="97" t="s">
        <v>1372</v>
      </c>
      <c r="C220" s="47">
        <v>560500</v>
      </c>
      <c r="D220" s="47">
        <f t="shared" si="12"/>
        <v>213392</v>
      </c>
      <c r="E220" s="47">
        <v>0</v>
      </c>
      <c r="F220" s="47">
        <v>213392</v>
      </c>
      <c r="H220" s="96" t="s">
        <v>996</v>
      </c>
      <c r="I220" s="97" t="s">
        <v>1325</v>
      </c>
      <c r="J220" s="47">
        <v>18300</v>
      </c>
      <c r="K220" s="47">
        <f t="shared" si="13"/>
        <v>581250</v>
      </c>
      <c r="L220" s="47">
        <v>0</v>
      </c>
      <c r="M220" s="47">
        <v>581250</v>
      </c>
      <c r="O220" s="96" t="s">
        <v>925</v>
      </c>
      <c r="P220" s="97" t="s">
        <v>1308</v>
      </c>
      <c r="Q220" s="47">
        <v>12469850</v>
      </c>
      <c r="R220" s="47">
        <f t="shared" si="14"/>
        <v>2937820</v>
      </c>
      <c r="S220" s="47">
        <v>349461</v>
      </c>
      <c r="T220" s="47">
        <v>2588359</v>
      </c>
      <c r="V220" s="96" t="s">
        <v>938</v>
      </c>
      <c r="W220" s="97" t="s">
        <v>1312</v>
      </c>
      <c r="X220" s="47">
        <v>453465</v>
      </c>
      <c r="Y220" s="47">
        <f t="shared" si="15"/>
        <v>7044973</v>
      </c>
      <c r="Z220" s="47">
        <v>2967050</v>
      </c>
      <c r="AA220" s="47">
        <v>4077923</v>
      </c>
    </row>
    <row r="221" spans="1:27" ht="15">
      <c r="A221" s="96" t="s">
        <v>953</v>
      </c>
      <c r="B221" s="97" t="s">
        <v>1285</v>
      </c>
      <c r="C221" s="47">
        <v>0</v>
      </c>
      <c r="D221" s="47">
        <f t="shared" si="12"/>
        <v>59621</v>
      </c>
      <c r="E221" s="47">
        <v>9850</v>
      </c>
      <c r="F221" s="47">
        <v>49771</v>
      </c>
      <c r="H221" s="96" t="s">
        <v>999</v>
      </c>
      <c r="I221" s="97" t="s">
        <v>1326</v>
      </c>
      <c r="J221" s="47">
        <v>0</v>
      </c>
      <c r="K221" s="47">
        <f t="shared" si="13"/>
        <v>474500</v>
      </c>
      <c r="L221" s="47">
        <v>0</v>
      </c>
      <c r="M221" s="47">
        <v>474500</v>
      </c>
      <c r="O221" s="96" t="s">
        <v>928</v>
      </c>
      <c r="P221" s="97" t="s">
        <v>1309</v>
      </c>
      <c r="Q221" s="47">
        <v>833200</v>
      </c>
      <c r="R221" s="47">
        <f t="shared" si="14"/>
        <v>2621393</v>
      </c>
      <c r="S221" s="47">
        <v>802900</v>
      </c>
      <c r="T221" s="47">
        <v>1818493</v>
      </c>
      <c r="V221" s="96" t="s">
        <v>941</v>
      </c>
      <c r="W221" s="97" t="s">
        <v>1313</v>
      </c>
      <c r="X221" s="47">
        <v>62942</v>
      </c>
      <c r="Y221" s="47">
        <f t="shared" si="15"/>
        <v>12559671</v>
      </c>
      <c r="Z221" s="47">
        <v>12434000</v>
      </c>
      <c r="AA221" s="47">
        <v>125671</v>
      </c>
    </row>
    <row r="222" spans="1:27" ht="15">
      <c r="A222" s="96" t="s">
        <v>955</v>
      </c>
      <c r="B222" s="97" t="s">
        <v>1316</v>
      </c>
      <c r="C222" s="47">
        <v>2326905</v>
      </c>
      <c r="D222" s="47">
        <f t="shared" si="12"/>
        <v>232949</v>
      </c>
      <c r="E222" s="47">
        <v>80618</v>
      </c>
      <c r="F222" s="47">
        <v>152331</v>
      </c>
      <c r="H222" s="96" t="s">
        <v>1002</v>
      </c>
      <c r="I222" s="97" t="s">
        <v>1327</v>
      </c>
      <c r="J222" s="47">
        <v>3700</v>
      </c>
      <c r="K222" s="47">
        <f t="shared" si="13"/>
        <v>1036016</v>
      </c>
      <c r="L222" s="47">
        <v>350200</v>
      </c>
      <c r="M222" s="47">
        <v>685816</v>
      </c>
      <c r="O222" s="96" t="s">
        <v>931</v>
      </c>
      <c r="P222" s="97" t="s">
        <v>1310</v>
      </c>
      <c r="Q222" s="47">
        <v>980222</v>
      </c>
      <c r="R222" s="47">
        <f t="shared" si="14"/>
        <v>4954721</v>
      </c>
      <c r="S222" s="47">
        <v>580912</v>
      </c>
      <c r="T222" s="47">
        <v>4373809</v>
      </c>
      <c r="V222" s="96" t="s">
        <v>944</v>
      </c>
      <c r="W222" s="97" t="s">
        <v>1314</v>
      </c>
      <c r="X222" s="47">
        <v>2081000</v>
      </c>
      <c r="Y222" s="47">
        <f t="shared" si="15"/>
        <v>514967</v>
      </c>
      <c r="Z222" s="47">
        <v>0</v>
      </c>
      <c r="AA222" s="47">
        <v>514967</v>
      </c>
    </row>
    <row r="223" spans="1:27" ht="15">
      <c r="A223" s="96" t="s">
        <v>958</v>
      </c>
      <c r="B223" s="97" t="s">
        <v>1317</v>
      </c>
      <c r="C223" s="47">
        <v>679400</v>
      </c>
      <c r="D223" s="47">
        <f t="shared" si="12"/>
        <v>192133</v>
      </c>
      <c r="E223" s="47">
        <v>0</v>
      </c>
      <c r="F223" s="47">
        <v>192133</v>
      </c>
      <c r="H223" s="96" t="s">
        <v>1006</v>
      </c>
      <c r="I223" s="97" t="s">
        <v>1328</v>
      </c>
      <c r="J223" s="47">
        <v>590450</v>
      </c>
      <c r="K223" s="47">
        <f t="shared" si="13"/>
        <v>3024449</v>
      </c>
      <c r="L223" s="47">
        <v>0</v>
      </c>
      <c r="M223" s="47">
        <v>3024449</v>
      </c>
      <c r="O223" s="96" t="s">
        <v>935</v>
      </c>
      <c r="P223" s="97" t="s">
        <v>1311</v>
      </c>
      <c r="Q223" s="47">
        <v>88000</v>
      </c>
      <c r="R223" s="47">
        <f t="shared" si="14"/>
        <v>599826</v>
      </c>
      <c r="S223" s="47">
        <v>66000</v>
      </c>
      <c r="T223" s="47">
        <v>533826</v>
      </c>
      <c r="V223" s="96" t="s">
        <v>947</v>
      </c>
      <c r="W223" s="97" t="s">
        <v>1315</v>
      </c>
      <c r="X223" s="47">
        <v>55750</v>
      </c>
      <c r="Y223" s="47">
        <f t="shared" si="15"/>
        <v>138087</v>
      </c>
      <c r="Z223" s="47">
        <v>0</v>
      </c>
      <c r="AA223" s="47">
        <v>138087</v>
      </c>
    </row>
    <row r="224" spans="1:27" ht="15">
      <c r="A224" s="96" t="s">
        <v>961</v>
      </c>
      <c r="B224" s="97" t="s">
        <v>1318</v>
      </c>
      <c r="C224" s="47">
        <v>12455</v>
      </c>
      <c r="D224" s="47">
        <f t="shared" si="12"/>
        <v>265010</v>
      </c>
      <c r="E224" s="47">
        <v>14000</v>
      </c>
      <c r="F224" s="47">
        <v>251010</v>
      </c>
      <c r="H224" s="96" t="s">
        <v>1009</v>
      </c>
      <c r="I224" s="97" t="s">
        <v>1628</v>
      </c>
      <c r="J224" s="47">
        <v>0</v>
      </c>
      <c r="K224" s="47">
        <f t="shared" si="13"/>
        <v>40771</v>
      </c>
      <c r="L224" s="47">
        <v>0</v>
      </c>
      <c r="M224" s="47">
        <v>40771</v>
      </c>
      <c r="O224" s="96" t="s">
        <v>938</v>
      </c>
      <c r="P224" s="97" t="s">
        <v>1312</v>
      </c>
      <c r="Q224" s="47">
        <v>3757440</v>
      </c>
      <c r="R224" s="47">
        <f t="shared" si="14"/>
        <v>2111479</v>
      </c>
      <c r="S224" s="47">
        <v>401100</v>
      </c>
      <c r="T224" s="47">
        <v>1710379</v>
      </c>
      <c r="V224" s="96" t="s">
        <v>950</v>
      </c>
      <c r="W224" s="9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964</v>
      </c>
      <c r="B225" s="97" t="s">
        <v>1319</v>
      </c>
      <c r="C225" s="47">
        <v>340500</v>
      </c>
      <c r="D225" s="47">
        <f t="shared" si="12"/>
        <v>487141</v>
      </c>
      <c r="E225" s="47">
        <v>146150</v>
      </c>
      <c r="F225" s="47">
        <v>340991</v>
      </c>
      <c r="H225" s="96" t="s">
        <v>1012</v>
      </c>
      <c r="I225" s="97" t="s">
        <v>1329</v>
      </c>
      <c r="J225" s="47">
        <v>0</v>
      </c>
      <c r="K225" s="47">
        <f t="shared" si="13"/>
        <v>29450</v>
      </c>
      <c r="L225" s="47">
        <v>0</v>
      </c>
      <c r="M225" s="47">
        <v>29450</v>
      </c>
      <c r="O225" s="96" t="s">
        <v>941</v>
      </c>
      <c r="P225" s="97" t="s">
        <v>1313</v>
      </c>
      <c r="Q225" s="47">
        <v>3034434</v>
      </c>
      <c r="R225" s="47">
        <f t="shared" si="14"/>
        <v>1585028</v>
      </c>
      <c r="S225" s="47">
        <v>123200</v>
      </c>
      <c r="T225" s="47">
        <v>1461828</v>
      </c>
      <c r="V225" s="96" t="s">
        <v>953</v>
      </c>
      <c r="W225" s="97" t="s">
        <v>1285</v>
      </c>
      <c r="X225" s="47">
        <v>15000</v>
      </c>
      <c r="Y225" s="47">
        <f t="shared" si="15"/>
        <v>3054962</v>
      </c>
      <c r="Z225" s="47">
        <v>0</v>
      </c>
      <c r="AA225" s="47">
        <v>3054962</v>
      </c>
    </row>
    <row r="226" spans="1:27" ht="15">
      <c r="A226" s="96" t="s">
        <v>967</v>
      </c>
      <c r="B226" s="97" t="s">
        <v>1320</v>
      </c>
      <c r="C226" s="47">
        <v>0</v>
      </c>
      <c r="D226" s="47">
        <f t="shared" si="12"/>
        <v>38344</v>
      </c>
      <c r="E226" s="47">
        <v>0</v>
      </c>
      <c r="F226" s="47">
        <v>38344</v>
      </c>
      <c r="H226" s="96" t="s">
        <v>1015</v>
      </c>
      <c r="I226" s="97" t="s">
        <v>1330</v>
      </c>
      <c r="J226" s="47">
        <v>0</v>
      </c>
      <c r="K226" s="47">
        <f t="shared" si="13"/>
        <v>54951</v>
      </c>
      <c r="L226" s="47">
        <v>0</v>
      </c>
      <c r="M226" s="47">
        <v>54951</v>
      </c>
      <c r="O226" s="96" t="s">
        <v>944</v>
      </c>
      <c r="P226" s="97" t="s">
        <v>1314</v>
      </c>
      <c r="Q226" s="47">
        <v>131200</v>
      </c>
      <c r="R226" s="47">
        <f t="shared" si="14"/>
        <v>324662</v>
      </c>
      <c r="S226" s="47">
        <v>67200</v>
      </c>
      <c r="T226" s="47">
        <v>257462</v>
      </c>
      <c r="V226" s="96" t="s">
        <v>955</v>
      </c>
      <c r="W226" s="97" t="s">
        <v>1316</v>
      </c>
      <c r="X226" s="47">
        <v>44500</v>
      </c>
      <c r="Y226" s="47">
        <f t="shared" si="15"/>
        <v>882000</v>
      </c>
      <c r="Z226" s="47">
        <v>472809</v>
      </c>
      <c r="AA226" s="47">
        <v>409191</v>
      </c>
    </row>
    <row r="227" spans="1:27" ht="15">
      <c r="A227" s="96" t="s">
        <v>973</v>
      </c>
      <c r="B227" s="97" t="s">
        <v>1321</v>
      </c>
      <c r="C227" s="47">
        <v>0</v>
      </c>
      <c r="D227" s="47">
        <f t="shared" si="12"/>
        <v>64000</v>
      </c>
      <c r="E227" s="47">
        <v>0</v>
      </c>
      <c r="F227" s="47">
        <v>64000</v>
      </c>
      <c r="H227" s="96" t="s">
        <v>1018</v>
      </c>
      <c r="I227" s="97" t="s">
        <v>1331</v>
      </c>
      <c r="J227" s="47">
        <v>0</v>
      </c>
      <c r="K227" s="47">
        <f t="shared" si="13"/>
        <v>766925</v>
      </c>
      <c r="L227" s="47">
        <v>0</v>
      </c>
      <c r="M227" s="47">
        <v>766925</v>
      </c>
      <c r="O227" s="96" t="s">
        <v>947</v>
      </c>
      <c r="P227" s="97" t="s">
        <v>1315</v>
      </c>
      <c r="Q227" s="47">
        <v>1152657</v>
      </c>
      <c r="R227" s="47">
        <f t="shared" si="14"/>
        <v>1334965</v>
      </c>
      <c r="S227" s="47">
        <v>139826</v>
      </c>
      <c r="T227" s="47">
        <v>1195139</v>
      </c>
      <c r="V227" s="96" t="s">
        <v>958</v>
      </c>
      <c r="W227" s="97" t="s">
        <v>1317</v>
      </c>
      <c r="X227" s="47">
        <v>0</v>
      </c>
      <c r="Y227" s="47">
        <f t="shared" si="15"/>
        <v>14458146</v>
      </c>
      <c r="Z227" s="47">
        <v>77500</v>
      </c>
      <c r="AA227" s="47">
        <v>14380646</v>
      </c>
    </row>
    <row r="228" spans="1:27" ht="15">
      <c r="A228" s="96" t="s">
        <v>976</v>
      </c>
      <c r="B228" s="97" t="s">
        <v>1373</v>
      </c>
      <c r="C228" s="47">
        <v>0</v>
      </c>
      <c r="D228" s="47">
        <f t="shared" si="12"/>
        <v>303050</v>
      </c>
      <c r="E228" s="47">
        <v>1400</v>
      </c>
      <c r="F228" s="47">
        <v>301650</v>
      </c>
      <c r="H228" s="96" t="s">
        <v>1021</v>
      </c>
      <c r="I228" s="97" t="s">
        <v>1332</v>
      </c>
      <c r="J228" s="47">
        <v>1143694</v>
      </c>
      <c r="K228" s="47">
        <f t="shared" si="13"/>
        <v>17421765</v>
      </c>
      <c r="L228" s="47">
        <v>463600</v>
      </c>
      <c r="M228" s="47">
        <v>16958165</v>
      </c>
      <c r="O228" s="96" t="s">
        <v>950</v>
      </c>
      <c r="P228" s="9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96" t="s">
        <v>961</v>
      </c>
      <c r="W228" s="97" t="s">
        <v>1318</v>
      </c>
      <c r="X228" s="47">
        <v>13600</v>
      </c>
      <c r="Y228" s="47">
        <f t="shared" si="15"/>
        <v>526066</v>
      </c>
      <c r="Z228" s="47">
        <v>0</v>
      </c>
      <c r="AA228" s="47">
        <v>526066</v>
      </c>
    </row>
    <row r="229" spans="1:27" ht="15">
      <c r="A229" s="96" t="s">
        <v>979</v>
      </c>
      <c r="B229" s="97" t="s">
        <v>1626</v>
      </c>
      <c r="C229" s="47">
        <v>0</v>
      </c>
      <c r="D229" s="47">
        <f t="shared" si="12"/>
        <v>27050</v>
      </c>
      <c r="E229" s="47">
        <v>0</v>
      </c>
      <c r="F229" s="47">
        <v>27050</v>
      </c>
      <c r="H229" s="96" t="s">
        <v>1024</v>
      </c>
      <c r="I229" s="97" t="s">
        <v>1333</v>
      </c>
      <c r="J229" s="47">
        <v>118180</v>
      </c>
      <c r="K229" s="47">
        <f t="shared" si="13"/>
        <v>562501</v>
      </c>
      <c r="L229" s="47">
        <v>0</v>
      </c>
      <c r="M229" s="47">
        <v>562501</v>
      </c>
      <c r="O229" s="96" t="s">
        <v>953</v>
      </c>
      <c r="P229" s="97" t="s">
        <v>1285</v>
      </c>
      <c r="Q229" s="47">
        <v>112900</v>
      </c>
      <c r="R229" s="47">
        <f t="shared" si="14"/>
        <v>468922</v>
      </c>
      <c r="S229" s="47">
        <v>22050</v>
      </c>
      <c r="T229" s="47">
        <v>446872</v>
      </c>
      <c r="V229" s="96" t="s">
        <v>964</v>
      </c>
      <c r="W229" s="97" t="s">
        <v>1319</v>
      </c>
      <c r="X229" s="47">
        <v>122300</v>
      </c>
      <c r="Y229" s="47">
        <f t="shared" si="15"/>
        <v>3112371</v>
      </c>
      <c r="Z229" s="47">
        <v>916952</v>
      </c>
      <c r="AA229" s="47">
        <v>2195419</v>
      </c>
    </row>
    <row r="230" spans="1:27" ht="15">
      <c r="A230" s="96" t="s">
        <v>985</v>
      </c>
      <c r="B230" s="97" t="s">
        <v>1206</v>
      </c>
      <c r="C230" s="47">
        <v>0</v>
      </c>
      <c r="D230" s="47">
        <f t="shared" si="12"/>
        <v>437379</v>
      </c>
      <c r="E230" s="47">
        <v>37752</v>
      </c>
      <c r="F230" s="47">
        <v>399627</v>
      </c>
      <c r="H230" s="96" t="s">
        <v>1027</v>
      </c>
      <c r="I230" s="97" t="s">
        <v>1334</v>
      </c>
      <c r="J230" s="47">
        <v>0</v>
      </c>
      <c r="K230" s="47">
        <f t="shared" si="13"/>
        <v>3521990</v>
      </c>
      <c r="L230" s="47">
        <v>0</v>
      </c>
      <c r="M230" s="47">
        <v>3521990</v>
      </c>
      <c r="O230" s="96" t="s">
        <v>955</v>
      </c>
      <c r="P230" s="97" t="s">
        <v>1316</v>
      </c>
      <c r="Q230" s="47">
        <v>7686338</v>
      </c>
      <c r="R230" s="47">
        <f t="shared" si="14"/>
        <v>1172634</v>
      </c>
      <c r="S230" s="47">
        <v>231916</v>
      </c>
      <c r="T230" s="47">
        <v>940718</v>
      </c>
      <c r="V230" s="96" t="s">
        <v>967</v>
      </c>
      <c r="W230" s="97" t="s">
        <v>1320</v>
      </c>
      <c r="X230" s="47">
        <v>5225</v>
      </c>
      <c r="Y230" s="47">
        <f t="shared" si="15"/>
        <v>46494</v>
      </c>
      <c r="Z230" s="47">
        <v>0</v>
      </c>
      <c r="AA230" s="47">
        <v>46494</v>
      </c>
    </row>
    <row r="231" spans="1:27" ht="15">
      <c r="A231" s="96" t="s">
        <v>987</v>
      </c>
      <c r="B231" s="97" t="s">
        <v>1627</v>
      </c>
      <c r="C231" s="47">
        <v>0</v>
      </c>
      <c r="D231" s="47">
        <f t="shared" si="12"/>
        <v>22698</v>
      </c>
      <c r="E231" s="47">
        <v>0</v>
      </c>
      <c r="F231" s="47">
        <v>22698</v>
      </c>
      <c r="H231" s="96" t="s">
        <v>1030</v>
      </c>
      <c r="I231" s="97" t="s">
        <v>1335</v>
      </c>
      <c r="J231" s="47">
        <v>0</v>
      </c>
      <c r="K231" s="47">
        <f t="shared" si="13"/>
        <v>1740888</v>
      </c>
      <c r="L231" s="47">
        <v>0</v>
      </c>
      <c r="M231" s="47">
        <v>1740888</v>
      </c>
      <c r="O231" s="96" t="s">
        <v>958</v>
      </c>
      <c r="P231" s="97" t="s">
        <v>1317</v>
      </c>
      <c r="Q231" s="47">
        <v>2125750</v>
      </c>
      <c r="R231" s="47">
        <f t="shared" si="14"/>
        <v>649084</v>
      </c>
      <c r="S231" s="47">
        <v>31650</v>
      </c>
      <c r="T231" s="47">
        <v>617434</v>
      </c>
      <c r="V231" s="96" t="s">
        <v>970</v>
      </c>
      <c r="W231" s="9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990</v>
      </c>
      <c r="B232" s="97" t="s">
        <v>1323</v>
      </c>
      <c r="C232" s="47">
        <v>0</v>
      </c>
      <c r="D232" s="47">
        <f t="shared" si="12"/>
        <v>395776</v>
      </c>
      <c r="E232" s="47">
        <v>2000</v>
      </c>
      <c r="F232" s="47">
        <v>393776</v>
      </c>
      <c r="H232" s="96" t="s">
        <v>1033</v>
      </c>
      <c r="I232" s="97" t="s">
        <v>1336</v>
      </c>
      <c r="J232" s="47">
        <v>750000</v>
      </c>
      <c r="K232" s="47">
        <f t="shared" si="13"/>
        <v>388125</v>
      </c>
      <c r="L232" s="47">
        <v>0</v>
      </c>
      <c r="M232" s="47">
        <v>388125</v>
      </c>
      <c r="O232" s="96" t="s">
        <v>961</v>
      </c>
      <c r="P232" s="97" t="s">
        <v>1318</v>
      </c>
      <c r="Q232" s="47">
        <v>307332</v>
      </c>
      <c r="R232" s="47">
        <f t="shared" si="14"/>
        <v>1503731</v>
      </c>
      <c r="S232" s="47">
        <v>137718</v>
      </c>
      <c r="T232" s="47">
        <v>1366013</v>
      </c>
      <c r="V232" s="96" t="s">
        <v>973</v>
      </c>
      <c r="W232" s="97" t="s">
        <v>1321</v>
      </c>
      <c r="X232" s="47">
        <v>0</v>
      </c>
      <c r="Y232" s="47">
        <f t="shared" si="15"/>
        <v>1555000</v>
      </c>
      <c r="Z232" s="47">
        <v>0</v>
      </c>
      <c r="AA232" s="47">
        <v>1555000</v>
      </c>
    </row>
    <row r="233" spans="1:27" ht="15">
      <c r="A233" s="96" t="s">
        <v>993</v>
      </c>
      <c r="B233" s="97" t="s">
        <v>1324</v>
      </c>
      <c r="C233" s="47">
        <v>0</v>
      </c>
      <c r="D233" s="47">
        <f t="shared" si="12"/>
        <v>42133</v>
      </c>
      <c r="E233" s="47">
        <v>0</v>
      </c>
      <c r="F233" s="47">
        <v>42133</v>
      </c>
      <c r="H233" s="96" t="s">
        <v>1036</v>
      </c>
      <c r="I233" s="97" t="s">
        <v>1374</v>
      </c>
      <c r="J233" s="47">
        <v>0</v>
      </c>
      <c r="K233" s="47">
        <f t="shared" si="13"/>
        <v>390845</v>
      </c>
      <c r="L233" s="47">
        <v>0</v>
      </c>
      <c r="M233" s="47">
        <v>390845</v>
      </c>
      <c r="O233" s="96" t="s">
        <v>964</v>
      </c>
      <c r="P233" s="97" t="s">
        <v>1319</v>
      </c>
      <c r="Q233" s="47">
        <v>3695065</v>
      </c>
      <c r="R233" s="47">
        <f t="shared" si="14"/>
        <v>2125697</v>
      </c>
      <c r="S233" s="47">
        <v>415987</v>
      </c>
      <c r="T233" s="47">
        <v>1709710</v>
      </c>
      <c r="V233" s="96" t="s">
        <v>976</v>
      </c>
      <c r="W233" s="97" t="s">
        <v>1373</v>
      </c>
      <c r="X233" s="47">
        <v>0</v>
      </c>
      <c r="Y233" s="47">
        <f t="shared" si="15"/>
        <v>204471</v>
      </c>
      <c r="Z233" s="47">
        <v>0</v>
      </c>
      <c r="AA233" s="47">
        <v>204471</v>
      </c>
    </row>
    <row r="234" spans="1:27" ht="15">
      <c r="A234" s="96" t="s">
        <v>996</v>
      </c>
      <c r="B234" s="97" t="s">
        <v>1325</v>
      </c>
      <c r="C234" s="47">
        <v>0</v>
      </c>
      <c r="D234" s="47">
        <f t="shared" si="12"/>
        <v>124749</v>
      </c>
      <c r="E234" s="47">
        <v>0</v>
      </c>
      <c r="F234" s="47">
        <v>124749</v>
      </c>
      <c r="H234" s="96" t="s">
        <v>1039</v>
      </c>
      <c r="I234" s="97" t="s">
        <v>1337</v>
      </c>
      <c r="J234" s="47">
        <v>0</v>
      </c>
      <c r="K234" s="47">
        <f t="shared" si="13"/>
        <v>754300</v>
      </c>
      <c r="L234" s="47">
        <v>0</v>
      </c>
      <c r="M234" s="47">
        <v>754300</v>
      </c>
      <c r="O234" s="96" t="s">
        <v>967</v>
      </c>
      <c r="P234" s="97" t="s">
        <v>1320</v>
      </c>
      <c r="Q234" s="47">
        <v>0</v>
      </c>
      <c r="R234" s="47">
        <f t="shared" si="14"/>
        <v>251859</v>
      </c>
      <c r="S234" s="47">
        <v>50902</v>
      </c>
      <c r="T234" s="47">
        <v>200957</v>
      </c>
      <c r="V234" s="96" t="s">
        <v>979</v>
      </c>
      <c r="W234" s="97" t="s">
        <v>1626</v>
      </c>
      <c r="X234" s="47">
        <v>63626</v>
      </c>
      <c r="Y234" s="47">
        <f t="shared" si="15"/>
        <v>62850</v>
      </c>
      <c r="Z234" s="47">
        <v>0</v>
      </c>
      <c r="AA234" s="47">
        <v>62850</v>
      </c>
    </row>
    <row r="235" spans="1:27" ht="15">
      <c r="A235" s="96" t="s">
        <v>999</v>
      </c>
      <c r="B235" s="97" t="s">
        <v>1326</v>
      </c>
      <c r="C235" s="47">
        <v>0</v>
      </c>
      <c r="D235" s="47">
        <f t="shared" si="12"/>
        <v>40530</v>
      </c>
      <c r="E235" s="47">
        <v>0</v>
      </c>
      <c r="F235" s="47">
        <v>40530</v>
      </c>
      <c r="H235" s="96" t="s">
        <v>1043</v>
      </c>
      <c r="I235" s="97" t="s">
        <v>1338</v>
      </c>
      <c r="J235" s="47">
        <v>99000</v>
      </c>
      <c r="K235" s="47">
        <f t="shared" si="13"/>
        <v>3745</v>
      </c>
      <c r="L235" s="47">
        <v>0</v>
      </c>
      <c r="M235" s="47">
        <v>3745</v>
      </c>
      <c r="O235" s="96" t="s">
        <v>970</v>
      </c>
      <c r="P235" s="97" t="s">
        <v>1625</v>
      </c>
      <c r="Q235" s="47">
        <v>159900</v>
      </c>
      <c r="R235" s="47">
        <f t="shared" si="14"/>
        <v>126786</v>
      </c>
      <c r="S235" s="47">
        <v>25000</v>
      </c>
      <c r="T235" s="47">
        <v>101786</v>
      </c>
      <c r="V235" s="96" t="s">
        <v>982</v>
      </c>
      <c r="W235" s="97" t="s">
        <v>1322</v>
      </c>
      <c r="X235" s="47">
        <v>0</v>
      </c>
      <c r="Y235" s="47">
        <f t="shared" si="15"/>
        <v>654614</v>
      </c>
      <c r="Z235" s="47">
        <v>0</v>
      </c>
      <c r="AA235" s="47">
        <v>654614</v>
      </c>
    </row>
    <row r="236" spans="1:27" ht="15">
      <c r="A236" s="96" t="s">
        <v>1002</v>
      </c>
      <c r="B236" s="97" t="s">
        <v>1327</v>
      </c>
      <c r="C236" s="47">
        <v>1280400</v>
      </c>
      <c r="D236" s="47">
        <f t="shared" si="12"/>
        <v>1950</v>
      </c>
      <c r="E236" s="47">
        <v>0</v>
      </c>
      <c r="F236" s="47">
        <v>1950</v>
      </c>
      <c r="H236" s="96" t="s">
        <v>1046</v>
      </c>
      <c r="I236" s="97" t="s">
        <v>1339</v>
      </c>
      <c r="J236" s="47">
        <v>0</v>
      </c>
      <c r="K236" s="47">
        <f t="shared" si="13"/>
        <v>138388</v>
      </c>
      <c r="L236" s="47">
        <v>122900</v>
      </c>
      <c r="M236" s="47">
        <v>15488</v>
      </c>
      <c r="O236" s="96" t="s">
        <v>973</v>
      </c>
      <c r="P236" s="97" t="s">
        <v>1321</v>
      </c>
      <c r="Q236" s="47">
        <v>0</v>
      </c>
      <c r="R236" s="47">
        <f t="shared" si="14"/>
        <v>390000</v>
      </c>
      <c r="S236" s="47">
        <v>0</v>
      </c>
      <c r="T236" s="47">
        <v>390000</v>
      </c>
      <c r="V236" s="96" t="s">
        <v>985</v>
      </c>
      <c r="W236" s="97" t="s">
        <v>1206</v>
      </c>
      <c r="X236" s="47">
        <v>2162100</v>
      </c>
      <c r="Y236" s="47">
        <f t="shared" si="15"/>
        <v>4262650</v>
      </c>
      <c r="Z236" s="47">
        <v>0</v>
      </c>
      <c r="AA236" s="47">
        <v>4262650</v>
      </c>
    </row>
    <row r="237" spans="1:27" ht="15">
      <c r="A237" s="96" t="s">
        <v>1006</v>
      </c>
      <c r="B237" s="97" t="s">
        <v>1328</v>
      </c>
      <c r="C237" s="47">
        <v>234000</v>
      </c>
      <c r="D237" s="47">
        <f t="shared" si="12"/>
        <v>1187680</v>
      </c>
      <c r="E237" s="47">
        <v>101875</v>
      </c>
      <c r="F237" s="47">
        <v>1085805</v>
      </c>
      <c r="H237" s="96" t="s">
        <v>1049</v>
      </c>
      <c r="I237" s="97" t="s">
        <v>1629</v>
      </c>
      <c r="J237" s="47">
        <v>0</v>
      </c>
      <c r="K237" s="47">
        <f t="shared" si="13"/>
        <v>75000</v>
      </c>
      <c r="L237" s="47">
        <v>0</v>
      </c>
      <c r="M237" s="47">
        <v>75000</v>
      </c>
      <c r="O237" s="96" t="s">
        <v>976</v>
      </c>
      <c r="P237" s="97" t="s">
        <v>1373</v>
      </c>
      <c r="Q237" s="47">
        <v>136074</v>
      </c>
      <c r="R237" s="47">
        <f t="shared" si="14"/>
        <v>1247570</v>
      </c>
      <c r="S237" s="47">
        <v>197850</v>
      </c>
      <c r="T237" s="47">
        <v>1049720</v>
      </c>
      <c r="V237" s="96" t="s">
        <v>987</v>
      </c>
      <c r="W237" s="97" t="s">
        <v>1627</v>
      </c>
      <c r="X237" s="47">
        <v>0</v>
      </c>
      <c r="Y237" s="47">
        <f t="shared" si="15"/>
        <v>117626</v>
      </c>
      <c r="Z237" s="47">
        <v>0</v>
      </c>
      <c r="AA237" s="47">
        <v>117626</v>
      </c>
    </row>
    <row r="238" spans="1:27" ht="15">
      <c r="A238" s="96" t="s">
        <v>1009</v>
      </c>
      <c r="B238" s="97" t="s">
        <v>1628</v>
      </c>
      <c r="C238" s="47">
        <v>0</v>
      </c>
      <c r="D238" s="47">
        <f t="shared" si="12"/>
        <v>5349</v>
      </c>
      <c r="E238" s="47">
        <v>0</v>
      </c>
      <c r="F238" s="47">
        <v>5349</v>
      </c>
      <c r="H238" s="96" t="s">
        <v>1055</v>
      </c>
      <c r="I238" s="97" t="s">
        <v>1341</v>
      </c>
      <c r="J238" s="47">
        <v>0</v>
      </c>
      <c r="K238" s="47">
        <f t="shared" si="13"/>
        <v>55128</v>
      </c>
      <c r="L238" s="47">
        <v>0</v>
      </c>
      <c r="M238" s="47">
        <v>55128</v>
      </c>
      <c r="O238" s="96" t="s">
        <v>979</v>
      </c>
      <c r="P238" s="97" t="s">
        <v>1626</v>
      </c>
      <c r="Q238" s="47">
        <v>0</v>
      </c>
      <c r="R238" s="47">
        <f t="shared" si="14"/>
        <v>686007</v>
      </c>
      <c r="S238" s="47">
        <v>276500</v>
      </c>
      <c r="T238" s="47">
        <v>409507</v>
      </c>
      <c r="V238" s="96" t="s">
        <v>990</v>
      </c>
      <c r="W238" s="97" t="s">
        <v>1323</v>
      </c>
      <c r="X238" s="47">
        <v>476300</v>
      </c>
      <c r="Y238" s="47">
        <f t="shared" si="15"/>
        <v>11445836</v>
      </c>
      <c r="Z238" s="47">
        <v>396700</v>
      </c>
      <c r="AA238" s="47">
        <v>11049136</v>
      </c>
    </row>
    <row r="239" spans="1:27" ht="15">
      <c r="A239" s="96" t="s">
        <v>1012</v>
      </c>
      <c r="B239" s="97" t="s">
        <v>1329</v>
      </c>
      <c r="C239" s="47">
        <v>220000</v>
      </c>
      <c r="D239" s="47">
        <f t="shared" si="12"/>
        <v>67268</v>
      </c>
      <c r="E239" s="47">
        <v>0</v>
      </c>
      <c r="F239" s="47">
        <v>67268</v>
      </c>
      <c r="H239" s="96" t="s">
        <v>1058</v>
      </c>
      <c r="I239" s="97" t="s">
        <v>1342</v>
      </c>
      <c r="J239" s="47">
        <v>0</v>
      </c>
      <c r="K239" s="47">
        <f t="shared" si="13"/>
        <v>136138</v>
      </c>
      <c r="L239" s="47">
        <v>0</v>
      </c>
      <c r="M239" s="47">
        <v>136138</v>
      </c>
      <c r="O239" s="96" t="s">
        <v>985</v>
      </c>
      <c r="P239" s="97" t="s">
        <v>1206</v>
      </c>
      <c r="Q239" s="47">
        <v>536000</v>
      </c>
      <c r="R239" s="47">
        <f t="shared" si="14"/>
        <v>3705613</v>
      </c>
      <c r="S239" s="47">
        <v>373452</v>
      </c>
      <c r="T239" s="47">
        <v>3332161</v>
      </c>
      <c r="V239" s="96" t="s">
        <v>993</v>
      </c>
      <c r="W239" s="97" t="s">
        <v>1324</v>
      </c>
      <c r="X239" s="47">
        <v>18000</v>
      </c>
      <c r="Y239" s="47">
        <f t="shared" si="15"/>
        <v>168285</v>
      </c>
      <c r="Z239" s="47">
        <v>11350</v>
      </c>
      <c r="AA239" s="47">
        <v>156935</v>
      </c>
    </row>
    <row r="240" spans="1:27" ht="15">
      <c r="A240" s="96" t="s">
        <v>1015</v>
      </c>
      <c r="B240" s="97" t="s">
        <v>1330</v>
      </c>
      <c r="C240" s="47">
        <v>0</v>
      </c>
      <c r="D240" s="47">
        <f t="shared" si="12"/>
        <v>98800</v>
      </c>
      <c r="E240" s="47">
        <v>0</v>
      </c>
      <c r="F240" s="47">
        <v>98800</v>
      </c>
      <c r="H240" s="96" t="s">
        <v>1061</v>
      </c>
      <c r="I240" s="97" t="s">
        <v>1343</v>
      </c>
      <c r="J240" s="47">
        <v>14000</v>
      </c>
      <c r="K240" s="47">
        <f t="shared" si="13"/>
        <v>86586</v>
      </c>
      <c r="L240" s="47">
        <v>0</v>
      </c>
      <c r="M240" s="47">
        <v>86586</v>
      </c>
      <c r="O240" s="96" t="s">
        <v>987</v>
      </c>
      <c r="P240" s="97" t="s">
        <v>1627</v>
      </c>
      <c r="Q240" s="47">
        <v>200</v>
      </c>
      <c r="R240" s="47">
        <f t="shared" si="14"/>
        <v>207378</v>
      </c>
      <c r="S240" s="47">
        <v>0</v>
      </c>
      <c r="T240" s="47">
        <v>207378</v>
      </c>
      <c r="V240" s="96" t="s">
        <v>996</v>
      </c>
      <c r="W240" s="97" t="s">
        <v>1325</v>
      </c>
      <c r="X240" s="47">
        <v>19500</v>
      </c>
      <c r="Y240" s="47">
        <f t="shared" si="15"/>
        <v>2698921</v>
      </c>
      <c r="Z240" s="47">
        <v>0</v>
      </c>
      <c r="AA240" s="47">
        <v>2698921</v>
      </c>
    </row>
    <row r="241" spans="1:27" ht="15">
      <c r="A241" s="96" t="s">
        <v>1018</v>
      </c>
      <c r="B241" s="97" t="s">
        <v>1331</v>
      </c>
      <c r="C241" s="47">
        <v>10001</v>
      </c>
      <c r="D241" s="47">
        <f t="shared" si="12"/>
        <v>3355781</v>
      </c>
      <c r="E241" s="47">
        <v>750000</v>
      </c>
      <c r="F241" s="47">
        <v>2605781</v>
      </c>
      <c r="H241" s="96" t="s">
        <v>1064</v>
      </c>
      <c r="I241" s="97" t="s">
        <v>1344</v>
      </c>
      <c r="J241" s="47">
        <v>23000</v>
      </c>
      <c r="K241" s="47">
        <f t="shared" si="13"/>
        <v>78649</v>
      </c>
      <c r="L241" s="47">
        <v>1500</v>
      </c>
      <c r="M241" s="47">
        <v>77149</v>
      </c>
      <c r="O241" s="96" t="s">
        <v>990</v>
      </c>
      <c r="P241" s="97" t="s">
        <v>1323</v>
      </c>
      <c r="Q241" s="47">
        <v>2800</v>
      </c>
      <c r="R241" s="47">
        <f t="shared" si="14"/>
        <v>1809448</v>
      </c>
      <c r="S241" s="47">
        <v>49600</v>
      </c>
      <c r="T241" s="47">
        <v>1759848</v>
      </c>
      <c r="V241" s="96" t="s">
        <v>999</v>
      </c>
      <c r="W241" s="97" t="s">
        <v>1326</v>
      </c>
      <c r="X241" s="47">
        <v>0</v>
      </c>
      <c r="Y241" s="47">
        <f t="shared" si="15"/>
        <v>620699</v>
      </c>
      <c r="Z241" s="47">
        <v>0</v>
      </c>
      <c r="AA241" s="47">
        <v>620699</v>
      </c>
    </row>
    <row r="242" spans="1:27" ht="15">
      <c r="A242" s="96" t="s">
        <v>1021</v>
      </c>
      <c r="B242" s="97" t="s">
        <v>1332</v>
      </c>
      <c r="C242" s="47">
        <v>43454651</v>
      </c>
      <c r="D242" s="47">
        <f t="shared" si="12"/>
        <v>8032006</v>
      </c>
      <c r="E242" s="47">
        <v>18700</v>
      </c>
      <c r="F242" s="47">
        <v>8013306</v>
      </c>
      <c r="H242" s="96" t="s">
        <v>1067</v>
      </c>
      <c r="I242" s="97" t="s">
        <v>1345</v>
      </c>
      <c r="J242" s="47">
        <v>0</v>
      </c>
      <c r="K242" s="47">
        <f t="shared" si="13"/>
        <v>847179</v>
      </c>
      <c r="L242" s="47">
        <v>570000</v>
      </c>
      <c r="M242" s="47">
        <v>277179</v>
      </c>
      <c r="O242" s="96" t="s">
        <v>993</v>
      </c>
      <c r="P242" s="97" t="s">
        <v>1324</v>
      </c>
      <c r="Q242" s="47">
        <v>0</v>
      </c>
      <c r="R242" s="47">
        <f t="shared" si="14"/>
        <v>183130</v>
      </c>
      <c r="S242" s="47">
        <v>3990</v>
      </c>
      <c r="T242" s="47">
        <v>179140</v>
      </c>
      <c r="V242" s="96" t="s">
        <v>1002</v>
      </c>
      <c r="W242" s="97" t="s">
        <v>1327</v>
      </c>
      <c r="X242" s="47">
        <v>170800</v>
      </c>
      <c r="Y242" s="47">
        <f t="shared" si="15"/>
        <v>22454899</v>
      </c>
      <c r="Z242" s="47">
        <v>20254700</v>
      </c>
      <c r="AA242" s="47">
        <v>2200199</v>
      </c>
    </row>
    <row r="243" spans="1:27" ht="15">
      <c r="A243" s="96" t="s">
        <v>1024</v>
      </c>
      <c r="B243" s="97" t="s">
        <v>1333</v>
      </c>
      <c r="C243" s="47">
        <v>175000</v>
      </c>
      <c r="D243" s="47">
        <f t="shared" si="12"/>
        <v>431230</v>
      </c>
      <c r="E243" s="47">
        <v>20700</v>
      </c>
      <c r="F243" s="47">
        <v>410530</v>
      </c>
      <c r="H243" s="96" t="s">
        <v>1072</v>
      </c>
      <c r="I243" s="97" t="s">
        <v>1315</v>
      </c>
      <c r="J243" s="47">
        <v>132500</v>
      </c>
      <c r="K243" s="47">
        <f t="shared" si="13"/>
        <v>15020</v>
      </c>
      <c r="L243" s="47">
        <v>0</v>
      </c>
      <c r="M243" s="47">
        <v>15020</v>
      </c>
      <c r="O243" s="96" t="s">
        <v>996</v>
      </c>
      <c r="P243" s="97" t="s">
        <v>1325</v>
      </c>
      <c r="Q243" s="47">
        <v>0</v>
      </c>
      <c r="R243" s="47">
        <f t="shared" si="14"/>
        <v>625347</v>
      </c>
      <c r="S243" s="47">
        <v>3100</v>
      </c>
      <c r="T243" s="47">
        <v>622247</v>
      </c>
      <c r="V243" s="96" t="s">
        <v>1006</v>
      </c>
      <c r="W243" s="97" t="s">
        <v>1328</v>
      </c>
      <c r="X243" s="47">
        <v>597350</v>
      </c>
      <c r="Y243" s="47">
        <f t="shared" si="15"/>
        <v>6096527</v>
      </c>
      <c r="Z243" s="47">
        <v>0</v>
      </c>
      <c r="AA243" s="47">
        <v>6096527</v>
      </c>
    </row>
    <row r="244" spans="1:27" ht="15">
      <c r="A244" s="96" t="s">
        <v>1027</v>
      </c>
      <c r="B244" s="97" t="s">
        <v>1334</v>
      </c>
      <c r="C244" s="47">
        <v>0</v>
      </c>
      <c r="D244" s="47">
        <f t="shared" si="12"/>
        <v>713221</v>
      </c>
      <c r="E244" s="47">
        <v>0</v>
      </c>
      <c r="F244" s="47">
        <v>713221</v>
      </c>
      <c r="H244" s="96" t="s">
        <v>1074</v>
      </c>
      <c r="I244" s="97" t="s">
        <v>1346</v>
      </c>
      <c r="J244" s="47">
        <v>0</v>
      </c>
      <c r="K244" s="47">
        <f t="shared" si="13"/>
        <v>1997</v>
      </c>
      <c r="L244" s="47">
        <v>0</v>
      </c>
      <c r="M244" s="47">
        <v>1997</v>
      </c>
      <c r="O244" s="96" t="s">
        <v>999</v>
      </c>
      <c r="P244" s="97" t="s">
        <v>1326</v>
      </c>
      <c r="Q244" s="47">
        <v>0</v>
      </c>
      <c r="R244" s="47">
        <f t="shared" si="14"/>
        <v>187061</v>
      </c>
      <c r="S244" s="47">
        <v>0</v>
      </c>
      <c r="T244" s="47">
        <v>187061</v>
      </c>
      <c r="V244" s="96" t="s">
        <v>1009</v>
      </c>
      <c r="W244" s="97" t="s">
        <v>1628</v>
      </c>
      <c r="X244" s="47">
        <v>0</v>
      </c>
      <c r="Y244" s="47">
        <f t="shared" si="15"/>
        <v>562571</v>
      </c>
      <c r="Z244" s="47">
        <v>0</v>
      </c>
      <c r="AA244" s="47">
        <v>562571</v>
      </c>
    </row>
    <row r="245" spans="1:27" ht="15">
      <c r="A245" s="96" t="s">
        <v>1030</v>
      </c>
      <c r="B245" s="97" t="s">
        <v>1335</v>
      </c>
      <c r="C245" s="47">
        <v>4</v>
      </c>
      <c r="D245" s="47">
        <f t="shared" si="12"/>
        <v>299450</v>
      </c>
      <c r="E245" s="47">
        <v>0</v>
      </c>
      <c r="F245" s="47">
        <v>299450</v>
      </c>
      <c r="H245" s="96" t="s">
        <v>1077</v>
      </c>
      <c r="I245" s="97" t="s">
        <v>1347</v>
      </c>
      <c r="J245" s="47">
        <v>0</v>
      </c>
      <c r="K245" s="47">
        <f t="shared" si="13"/>
        <v>52430</v>
      </c>
      <c r="L245" s="47">
        <v>0</v>
      </c>
      <c r="M245" s="47">
        <v>52430</v>
      </c>
      <c r="O245" s="96" t="s">
        <v>1002</v>
      </c>
      <c r="P245" s="97" t="s">
        <v>1327</v>
      </c>
      <c r="Q245" s="47">
        <v>4308135</v>
      </c>
      <c r="R245" s="47">
        <f t="shared" si="14"/>
        <v>265179</v>
      </c>
      <c r="S245" s="47">
        <v>70348</v>
      </c>
      <c r="T245" s="47">
        <v>194831</v>
      </c>
      <c r="V245" s="96" t="s">
        <v>1012</v>
      </c>
      <c r="W245" s="97" t="s">
        <v>1329</v>
      </c>
      <c r="X245" s="47">
        <v>0</v>
      </c>
      <c r="Y245" s="47">
        <f t="shared" si="15"/>
        <v>392082</v>
      </c>
      <c r="Z245" s="47">
        <v>0</v>
      </c>
      <c r="AA245" s="47">
        <v>392082</v>
      </c>
    </row>
    <row r="246" spans="1:27" ht="15">
      <c r="A246" s="96" t="s">
        <v>1033</v>
      </c>
      <c r="B246" s="97" t="s">
        <v>1336</v>
      </c>
      <c r="C246" s="47">
        <v>13400</v>
      </c>
      <c r="D246" s="47">
        <f t="shared" si="12"/>
        <v>919373</v>
      </c>
      <c r="E246" s="47">
        <v>110500</v>
      </c>
      <c r="F246" s="47">
        <v>808873</v>
      </c>
      <c r="H246" s="96" t="s">
        <v>1080</v>
      </c>
      <c r="I246" s="97" t="s">
        <v>1348</v>
      </c>
      <c r="J246" s="47">
        <v>0</v>
      </c>
      <c r="K246" s="47">
        <f t="shared" si="13"/>
        <v>54085</v>
      </c>
      <c r="L246" s="47">
        <v>10000</v>
      </c>
      <c r="M246" s="47">
        <v>44085</v>
      </c>
      <c r="O246" s="96" t="s">
        <v>1006</v>
      </c>
      <c r="P246" s="97" t="s">
        <v>1328</v>
      </c>
      <c r="Q246" s="47">
        <v>8453431</v>
      </c>
      <c r="R246" s="47">
        <f t="shared" si="14"/>
        <v>10457126</v>
      </c>
      <c r="S246" s="47">
        <v>252875</v>
      </c>
      <c r="T246" s="47">
        <v>10204251</v>
      </c>
      <c r="V246" s="96" t="s">
        <v>1015</v>
      </c>
      <c r="W246" s="97" t="s">
        <v>1330</v>
      </c>
      <c r="X246" s="47">
        <v>0</v>
      </c>
      <c r="Y246" s="47">
        <f t="shared" si="15"/>
        <v>2126333</v>
      </c>
      <c r="Z246" s="47">
        <v>0</v>
      </c>
      <c r="AA246" s="47">
        <v>2126333</v>
      </c>
    </row>
    <row r="247" spans="1:27" ht="15">
      <c r="A247" s="96" t="s">
        <v>1036</v>
      </c>
      <c r="B247" s="97" t="s">
        <v>1374</v>
      </c>
      <c r="C247" s="47">
        <v>61668828</v>
      </c>
      <c r="D247" s="47">
        <f t="shared" si="12"/>
        <v>848699</v>
      </c>
      <c r="E247" s="47">
        <v>0</v>
      </c>
      <c r="F247" s="47">
        <v>848699</v>
      </c>
      <c r="H247" s="96" t="s">
        <v>1083</v>
      </c>
      <c r="I247" s="97" t="s">
        <v>836</v>
      </c>
      <c r="J247" s="47">
        <v>0</v>
      </c>
      <c r="K247" s="47">
        <f t="shared" si="13"/>
        <v>110800</v>
      </c>
      <c r="L247" s="47">
        <v>0</v>
      </c>
      <c r="M247" s="47">
        <v>110800</v>
      </c>
      <c r="O247" s="96" t="s">
        <v>1009</v>
      </c>
      <c r="P247" s="97" t="s">
        <v>1628</v>
      </c>
      <c r="Q247" s="47">
        <v>7324980</v>
      </c>
      <c r="R247" s="47">
        <f t="shared" si="14"/>
        <v>79327</v>
      </c>
      <c r="S247" s="47">
        <v>8450</v>
      </c>
      <c r="T247" s="47">
        <v>70877</v>
      </c>
      <c r="V247" s="96" t="s">
        <v>1018</v>
      </c>
      <c r="W247" s="97" t="s">
        <v>1331</v>
      </c>
      <c r="X247" s="47">
        <v>3800</v>
      </c>
      <c r="Y247" s="47">
        <f t="shared" si="15"/>
        <v>17774001</v>
      </c>
      <c r="Z247" s="47">
        <v>7000000</v>
      </c>
      <c r="AA247" s="47">
        <v>10774001</v>
      </c>
    </row>
    <row r="248" spans="1:27" ht="15">
      <c r="A248" s="96" t="s">
        <v>1039</v>
      </c>
      <c r="B248" s="97" t="s">
        <v>1337</v>
      </c>
      <c r="C248" s="47">
        <v>0</v>
      </c>
      <c r="D248" s="47">
        <f t="shared" si="12"/>
        <v>255022</v>
      </c>
      <c r="E248" s="47">
        <v>0</v>
      </c>
      <c r="F248" s="47">
        <v>255022</v>
      </c>
      <c r="H248" s="96" t="s">
        <v>1086</v>
      </c>
      <c r="I248" s="97" t="s">
        <v>1349</v>
      </c>
      <c r="J248" s="47">
        <v>1000</v>
      </c>
      <c r="K248" s="47">
        <f t="shared" si="13"/>
        <v>25490</v>
      </c>
      <c r="L248" s="47">
        <v>18224</v>
      </c>
      <c r="M248" s="47">
        <v>7266</v>
      </c>
      <c r="O248" s="96" t="s">
        <v>1012</v>
      </c>
      <c r="P248" s="97" t="s">
        <v>1329</v>
      </c>
      <c r="Q248" s="47">
        <v>220000</v>
      </c>
      <c r="R248" s="47">
        <f t="shared" si="14"/>
        <v>777387</v>
      </c>
      <c r="S248" s="47">
        <v>0</v>
      </c>
      <c r="T248" s="47">
        <v>777387</v>
      </c>
      <c r="V248" s="96" t="s">
        <v>1021</v>
      </c>
      <c r="W248" s="97" t="s">
        <v>1332</v>
      </c>
      <c r="X248" s="47">
        <v>1618899</v>
      </c>
      <c r="Y248" s="47">
        <f t="shared" si="15"/>
        <v>63715488</v>
      </c>
      <c r="Z248" s="47">
        <v>463600</v>
      </c>
      <c r="AA248" s="47">
        <v>63251888</v>
      </c>
    </row>
    <row r="249" spans="1:27" ht="15">
      <c r="A249" s="96" t="s">
        <v>1043</v>
      </c>
      <c r="B249" s="97" t="s">
        <v>1338</v>
      </c>
      <c r="C249" s="47">
        <v>415000</v>
      </c>
      <c r="D249" s="47">
        <f t="shared" si="12"/>
        <v>110371</v>
      </c>
      <c r="E249" s="47">
        <v>0</v>
      </c>
      <c r="F249" s="47">
        <v>110371</v>
      </c>
      <c r="H249" s="96" t="s">
        <v>1089</v>
      </c>
      <c r="I249" s="97" t="s">
        <v>1350</v>
      </c>
      <c r="J249" s="47">
        <v>0</v>
      </c>
      <c r="K249" s="47">
        <f t="shared" si="13"/>
        <v>26900</v>
      </c>
      <c r="L249" s="47">
        <v>0</v>
      </c>
      <c r="M249" s="47">
        <v>26900</v>
      </c>
      <c r="O249" s="96" t="s">
        <v>1015</v>
      </c>
      <c r="P249" s="97" t="s">
        <v>1330</v>
      </c>
      <c r="Q249" s="47">
        <v>254602</v>
      </c>
      <c r="R249" s="47">
        <f t="shared" si="14"/>
        <v>1117895</v>
      </c>
      <c r="S249" s="47">
        <v>0</v>
      </c>
      <c r="T249" s="47">
        <v>1117895</v>
      </c>
      <c r="V249" s="96" t="s">
        <v>1024</v>
      </c>
      <c r="W249" s="97" t="s">
        <v>1333</v>
      </c>
      <c r="X249" s="47">
        <v>6597021</v>
      </c>
      <c r="Y249" s="47">
        <f t="shared" si="15"/>
        <v>17617004</v>
      </c>
      <c r="Z249" s="47">
        <v>11750507</v>
      </c>
      <c r="AA249" s="47">
        <v>5866497</v>
      </c>
    </row>
    <row r="250" spans="1:27" ht="15">
      <c r="A250" s="96" t="s">
        <v>1046</v>
      </c>
      <c r="B250" s="97" t="s">
        <v>1339</v>
      </c>
      <c r="C250" s="47">
        <v>0</v>
      </c>
      <c r="D250" s="47">
        <f t="shared" si="12"/>
        <v>38300</v>
      </c>
      <c r="E250" s="47">
        <v>0</v>
      </c>
      <c r="F250" s="47">
        <v>38300</v>
      </c>
      <c r="H250" s="96" t="s">
        <v>1092</v>
      </c>
      <c r="I250" s="97" t="s">
        <v>1351</v>
      </c>
      <c r="J250" s="47">
        <v>0</v>
      </c>
      <c r="K250" s="47">
        <f t="shared" si="13"/>
        <v>13213</v>
      </c>
      <c r="L250" s="47">
        <v>0</v>
      </c>
      <c r="M250" s="47">
        <v>13213</v>
      </c>
      <c r="O250" s="96" t="s">
        <v>1018</v>
      </c>
      <c r="P250" s="97" t="s">
        <v>1331</v>
      </c>
      <c r="Q250" s="47">
        <v>13416701</v>
      </c>
      <c r="R250" s="47">
        <f t="shared" si="14"/>
        <v>14086643</v>
      </c>
      <c r="S250" s="47">
        <v>1441555</v>
      </c>
      <c r="T250" s="47">
        <v>12645088</v>
      </c>
      <c r="V250" s="96" t="s">
        <v>1027</v>
      </c>
      <c r="W250" s="97" t="s">
        <v>1334</v>
      </c>
      <c r="X250" s="47">
        <v>94175</v>
      </c>
      <c r="Y250" s="47">
        <f t="shared" si="15"/>
        <v>11388741</v>
      </c>
      <c r="Z250" s="47">
        <v>0</v>
      </c>
      <c r="AA250" s="47">
        <v>11388741</v>
      </c>
    </row>
    <row r="251" spans="1:27" ht="15">
      <c r="A251" s="96" t="s">
        <v>1049</v>
      </c>
      <c r="B251" s="97" t="s">
        <v>1629</v>
      </c>
      <c r="C251" s="47">
        <v>0</v>
      </c>
      <c r="D251" s="47">
        <f t="shared" si="12"/>
        <v>6600</v>
      </c>
      <c r="E251" s="47">
        <v>6600</v>
      </c>
      <c r="F251" s="47">
        <v>0</v>
      </c>
      <c r="H251" s="96" t="s">
        <v>1095</v>
      </c>
      <c r="I251" s="97" t="s">
        <v>1352</v>
      </c>
      <c r="J251" s="47">
        <v>0</v>
      </c>
      <c r="K251" s="47">
        <f t="shared" si="13"/>
        <v>4185</v>
      </c>
      <c r="L251" s="47">
        <v>0</v>
      </c>
      <c r="M251" s="47">
        <v>4185</v>
      </c>
      <c r="O251" s="96" t="s">
        <v>1021</v>
      </c>
      <c r="P251" s="97" t="s">
        <v>1332</v>
      </c>
      <c r="Q251" s="47">
        <v>52976556</v>
      </c>
      <c r="R251" s="47">
        <f t="shared" si="14"/>
        <v>45848869</v>
      </c>
      <c r="S251" s="47">
        <v>425601</v>
      </c>
      <c r="T251" s="47">
        <v>45423268</v>
      </c>
      <c r="V251" s="96" t="s">
        <v>1030</v>
      </c>
      <c r="W251" s="97" t="s">
        <v>1335</v>
      </c>
      <c r="X251" s="47">
        <v>483600</v>
      </c>
      <c r="Y251" s="47">
        <f t="shared" si="15"/>
        <v>17394692</v>
      </c>
      <c r="Z251" s="47">
        <v>0</v>
      </c>
      <c r="AA251" s="47">
        <v>17394692</v>
      </c>
    </row>
    <row r="252" spans="1:27" ht="15">
      <c r="A252" s="96" t="s">
        <v>1052</v>
      </c>
      <c r="B252" s="97" t="s">
        <v>1340</v>
      </c>
      <c r="C252" s="47">
        <v>0</v>
      </c>
      <c r="D252" s="47">
        <f t="shared" si="12"/>
        <v>500</v>
      </c>
      <c r="E252" s="47">
        <v>0</v>
      </c>
      <c r="F252" s="47">
        <v>500</v>
      </c>
      <c r="H252" s="96" t="s">
        <v>1098</v>
      </c>
      <c r="I252" s="97" t="s">
        <v>1353</v>
      </c>
      <c r="J252" s="47">
        <v>1500</v>
      </c>
      <c r="K252" s="47">
        <f t="shared" si="13"/>
        <v>164095</v>
      </c>
      <c r="L252" s="47">
        <v>0</v>
      </c>
      <c r="M252" s="47">
        <v>164095</v>
      </c>
      <c r="O252" s="96" t="s">
        <v>1024</v>
      </c>
      <c r="P252" s="97" t="s">
        <v>1333</v>
      </c>
      <c r="Q252" s="47">
        <v>175000</v>
      </c>
      <c r="R252" s="47">
        <f t="shared" si="14"/>
        <v>3139214</v>
      </c>
      <c r="S252" s="47">
        <v>29500</v>
      </c>
      <c r="T252" s="47">
        <v>3109714</v>
      </c>
      <c r="V252" s="96" t="s">
        <v>1033</v>
      </c>
      <c r="W252" s="97" t="s">
        <v>1336</v>
      </c>
      <c r="X252" s="47">
        <v>803175</v>
      </c>
      <c r="Y252" s="47">
        <f t="shared" si="15"/>
        <v>2910376</v>
      </c>
      <c r="Z252" s="47">
        <v>0</v>
      </c>
      <c r="AA252" s="47">
        <v>2910376</v>
      </c>
    </row>
    <row r="253" spans="1:27" ht="15">
      <c r="A253" s="96" t="s">
        <v>1055</v>
      </c>
      <c r="B253" s="97" t="s">
        <v>1341</v>
      </c>
      <c r="C253" s="47">
        <v>0</v>
      </c>
      <c r="D253" s="47">
        <f t="shared" si="12"/>
        <v>61723</v>
      </c>
      <c r="E253" s="47">
        <v>0</v>
      </c>
      <c r="F253" s="47">
        <v>61723</v>
      </c>
      <c r="H253" s="96" t="s">
        <v>1101</v>
      </c>
      <c r="I253" s="97" t="s">
        <v>2270</v>
      </c>
      <c r="J253" s="47">
        <v>0</v>
      </c>
      <c r="K253" s="47">
        <f t="shared" si="13"/>
        <v>50468</v>
      </c>
      <c r="L253" s="47">
        <v>0</v>
      </c>
      <c r="M253" s="47">
        <v>50468</v>
      </c>
      <c r="O253" s="96" t="s">
        <v>1027</v>
      </c>
      <c r="P253" s="97" t="s">
        <v>1334</v>
      </c>
      <c r="Q253" s="47">
        <v>66500</v>
      </c>
      <c r="R253" s="47">
        <f t="shared" si="14"/>
        <v>3725474</v>
      </c>
      <c r="S253" s="47">
        <v>3700</v>
      </c>
      <c r="T253" s="47">
        <v>3721774</v>
      </c>
      <c r="V253" s="96" t="s">
        <v>1036</v>
      </c>
      <c r="W253" s="97" t="s">
        <v>1374</v>
      </c>
      <c r="X253" s="47">
        <v>0</v>
      </c>
      <c r="Y253" s="47">
        <f t="shared" si="15"/>
        <v>9500192</v>
      </c>
      <c r="Z253" s="47">
        <v>0</v>
      </c>
      <c r="AA253" s="47">
        <v>9500192</v>
      </c>
    </row>
    <row r="254" spans="1:27" ht="15">
      <c r="A254" s="96" t="s">
        <v>1058</v>
      </c>
      <c r="B254" s="97" t="s">
        <v>1342</v>
      </c>
      <c r="C254" s="47">
        <v>0</v>
      </c>
      <c r="D254" s="47">
        <f t="shared" si="12"/>
        <v>451596</v>
      </c>
      <c r="E254" s="47">
        <v>0</v>
      </c>
      <c r="F254" s="47">
        <v>451596</v>
      </c>
      <c r="H254" s="96" t="s">
        <v>1104</v>
      </c>
      <c r="I254" s="97" t="s">
        <v>1354</v>
      </c>
      <c r="J254" s="47">
        <v>150001</v>
      </c>
      <c r="K254" s="47">
        <f t="shared" si="13"/>
        <v>2065810</v>
      </c>
      <c r="L254" s="47">
        <v>0</v>
      </c>
      <c r="M254" s="47">
        <v>2065810</v>
      </c>
      <c r="O254" s="96" t="s">
        <v>1030</v>
      </c>
      <c r="P254" s="97" t="s">
        <v>1335</v>
      </c>
      <c r="Q254" s="47">
        <v>775504</v>
      </c>
      <c r="R254" s="47">
        <f t="shared" si="14"/>
        <v>2051934</v>
      </c>
      <c r="S254" s="47">
        <v>275128</v>
      </c>
      <c r="T254" s="47">
        <v>1776806</v>
      </c>
      <c r="V254" s="96" t="s">
        <v>1039</v>
      </c>
      <c r="W254" s="97" t="s">
        <v>1337</v>
      </c>
      <c r="X254" s="47">
        <v>0</v>
      </c>
      <c r="Y254" s="47">
        <f t="shared" si="15"/>
        <v>2247511</v>
      </c>
      <c r="Z254" s="47">
        <v>1300</v>
      </c>
      <c r="AA254" s="47">
        <v>2246211</v>
      </c>
    </row>
    <row r="255" spans="1:27" ht="15">
      <c r="A255" s="96" t="s">
        <v>1061</v>
      </c>
      <c r="B255" s="97" t="s">
        <v>1343</v>
      </c>
      <c r="C255" s="47">
        <v>0</v>
      </c>
      <c r="D255" s="47">
        <f t="shared" si="12"/>
        <v>349740</v>
      </c>
      <c r="E255" s="47">
        <v>247500</v>
      </c>
      <c r="F255" s="47">
        <v>102240</v>
      </c>
      <c r="H255" s="96" t="s">
        <v>1107</v>
      </c>
      <c r="I255" s="97" t="s">
        <v>1355</v>
      </c>
      <c r="J255" s="47">
        <v>64700</v>
      </c>
      <c r="K255" s="47">
        <f t="shared" si="13"/>
        <v>860409</v>
      </c>
      <c r="L255" s="47">
        <v>0</v>
      </c>
      <c r="M255" s="47">
        <v>860409</v>
      </c>
      <c r="O255" s="96" t="s">
        <v>1033</v>
      </c>
      <c r="P255" s="97" t="s">
        <v>1336</v>
      </c>
      <c r="Q255" s="47">
        <v>152400</v>
      </c>
      <c r="R255" s="47">
        <f t="shared" si="14"/>
        <v>5406401</v>
      </c>
      <c r="S255" s="47">
        <v>1174500</v>
      </c>
      <c r="T255" s="47">
        <v>4231901</v>
      </c>
      <c r="V255" s="96" t="s">
        <v>1043</v>
      </c>
      <c r="W255" s="97" t="s">
        <v>1338</v>
      </c>
      <c r="X255" s="47">
        <v>748767</v>
      </c>
      <c r="Y255" s="47">
        <f t="shared" si="15"/>
        <v>1047226</v>
      </c>
      <c r="Z255" s="47">
        <v>0</v>
      </c>
      <c r="AA255" s="47">
        <v>1047226</v>
      </c>
    </row>
    <row r="256" spans="1:27" ht="15">
      <c r="A256" s="96" t="s">
        <v>1064</v>
      </c>
      <c r="B256" s="97" t="s">
        <v>1344</v>
      </c>
      <c r="C256" s="47">
        <v>2250</v>
      </c>
      <c r="D256" s="47">
        <f t="shared" si="12"/>
        <v>84854</v>
      </c>
      <c r="E256" s="47">
        <v>0</v>
      </c>
      <c r="F256" s="47">
        <v>84854</v>
      </c>
      <c r="H256" s="96" t="s">
        <v>1113</v>
      </c>
      <c r="I256" s="97" t="s">
        <v>1356</v>
      </c>
      <c r="J256" s="47">
        <v>2500</v>
      </c>
      <c r="K256" s="47">
        <f t="shared" si="13"/>
        <v>130325</v>
      </c>
      <c r="L256" s="47">
        <v>0</v>
      </c>
      <c r="M256" s="47">
        <v>130325</v>
      </c>
      <c r="O256" s="96" t="s">
        <v>1036</v>
      </c>
      <c r="P256" s="97" t="s">
        <v>1374</v>
      </c>
      <c r="Q256" s="47">
        <v>65733828</v>
      </c>
      <c r="R256" s="47">
        <f t="shared" si="14"/>
        <v>8187892</v>
      </c>
      <c r="S256" s="47">
        <v>269510</v>
      </c>
      <c r="T256" s="47">
        <v>7918382</v>
      </c>
      <c r="V256" s="96" t="s">
        <v>1046</v>
      </c>
      <c r="W256" s="97" t="s">
        <v>1339</v>
      </c>
      <c r="X256" s="47">
        <v>321880</v>
      </c>
      <c r="Y256" s="47">
        <f t="shared" si="15"/>
        <v>625612</v>
      </c>
      <c r="Z256" s="47">
        <v>122900</v>
      </c>
      <c r="AA256" s="47">
        <v>502712</v>
      </c>
    </row>
    <row r="257" spans="1:27" ht="15">
      <c r="A257" s="96" t="s">
        <v>1067</v>
      </c>
      <c r="B257" s="97" t="s">
        <v>1345</v>
      </c>
      <c r="C257" s="47">
        <v>0</v>
      </c>
      <c r="D257" s="47">
        <f t="shared" si="12"/>
        <v>51400</v>
      </c>
      <c r="E257" s="47">
        <v>0</v>
      </c>
      <c r="F257" s="47">
        <v>51400</v>
      </c>
      <c r="H257" s="96" t="s">
        <v>1116</v>
      </c>
      <c r="I257" s="97" t="s">
        <v>1357</v>
      </c>
      <c r="J257" s="47">
        <v>0</v>
      </c>
      <c r="K257" s="47">
        <f t="shared" si="13"/>
        <v>85810</v>
      </c>
      <c r="L257" s="47">
        <v>32100</v>
      </c>
      <c r="M257" s="47">
        <v>53710</v>
      </c>
      <c r="O257" s="96" t="s">
        <v>1039</v>
      </c>
      <c r="P257" s="97" t="s">
        <v>1337</v>
      </c>
      <c r="Q257" s="47">
        <v>60770225</v>
      </c>
      <c r="R257" s="47">
        <f t="shared" si="14"/>
        <v>2429952</v>
      </c>
      <c r="S257" s="47">
        <v>5000</v>
      </c>
      <c r="T257" s="47">
        <v>2424952</v>
      </c>
      <c r="V257" s="96" t="s">
        <v>1049</v>
      </c>
      <c r="W257" s="97" t="s">
        <v>1629</v>
      </c>
      <c r="X257" s="47">
        <v>0</v>
      </c>
      <c r="Y257" s="47">
        <f t="shared" si="15"/>
        <v>140959</v>
      </c>
      <c r="Z257" s="47">
        <v>0</v>
      </c>
      <c r="AA257" s="47">
        <v>140959</v>
      </c>
    </row>
    <row r="258" spans="1:27" ht="15">
      <c r="A258" s="96" t="s">
        <v>1072</v>
      </c>
      <c r="B258" s="97" t="s">
        <v>1315</v>
      </c>
      <c r="C258" s="47">
        <v>0</v>
      </c>
      <c r="D258" s="47">
        <f t="shared" si="12"/>
        <v>302316</v>
      </c>
      <c r="E258" s="47">
        <v>0</v>
      </c>
      <c r="F258" s="47">
        <v>302316</v>
      </c>
      <c r="H258" s="96" t="s">
        <v>1119</v>
      </c>
      <c r="I258" s="97" t="s">
        <v>1630</v>
      </c>
      <c r="J258" s="47">
        <v>36500</v>
      </c>
      <c r="K258" s="47">
        <f t="shared" si="13"/>
        <v>94027</v>
      </c>
      <c r="L258" s="47">
        <v>0</v>
      </c>
      <c r="M258" s="47">
        <v>94027</v>
      </c>
      <c r="O258" s="96" t="s">
        <v>1043</v>
      </c>
      <c r="P258" s="97" t="s">
        <v>1338</v>
      </c>
      <c r="Q258" s="47">
        <v>527077</v>
      </c>
      <c r="R258" s="47">
        <f t="shared" si="14"/>
        <v>886209</v>
      </c>
      <c r="S258" s="47">
        <v>46151</v>
      </c>
      <c r="T258" s="47">
        <v>840058</v>
      </c>
      <c r="V258" s="96" t="s">
        <v>1052</v>
      </c>
      <c r="W258" s="97" t="s">
        <v>1340</v>
      </c>
      <c r="X258" s="47">
        <v>0</v>
      </c>
      <c r="Y258" s="47">
        <f t="shared" si="15"/>
        <v>43715</v>
      </c>
      <c r="Z258" s="47">
        <v>0</v>
      </c>
      <c r="AA258" s="47">
        <v>43715</v>
      </c>
    </row>
    <row r="259" spans="1:27" ht="15">
      <c r="A259" s="96" t="s">
        <v>1074</v>
      </c>
      <c r="B259" s="97" t="s">
        <v>1346</v>
      </c>
      <c r="C259" s="47">
        <v>0</v>
      </c>
      <c r="D259" s="47">
        <f t="shared" si="12"/>
        <v>12480</v>
      </c>
      <c r="E259" s="47">
        <v>0</v>
      </c>
      <c r="F259" s="47">
        <v>12480</v>
      </c>
      <c r="H259" s="96" t="s">
        <v>1123</v>
      </c>
      <c r="I259" s="97" t="s">
        <v>1358</v>
      </c>
      <c r="J259" s="47">
        <v>0</v>
      </c>
      <c r="K259" s="47">
        <f t="shared" si="13"/>
        <v>127851</v>
      </c>
      <c r="L259" s="47">
        <v>0</v>
      </c>
      <c r="M259" s="47">
        <v>127851</v>
      </c>
      <c r="O259" s="96" t="s">
        <v>1046</v>
      </c>
      <c r="P259" s="97" t="s">
        <v>1339</v>
      </c>
      <c r="Q259" s="47">
        <v>150000</v>
      </c>
      <c r="R259" s="47">
        <f t="shared" si="14"/>
        <v>724413</v>
      </c>
      <c r="S259" s="47">
        <v>226601</v>
      </c>
      <c r="T259" s="47">
        <v>497812</v>
      </c>
      <c r="V259" s="96" t="s">
        <v>1055</v>
      </c>
      <c r="W259" s="97" t="s">
        <v>1341</v>
      </c>
      <c r="X259" s="47">
        <v>1000</v>
      </c>
      <c r="Y259" s="47">
        <f t="shared" si="15"/>
        <v>486697</v>
      </c>
      <c r="Z259" s="47">
        <v>0</v>
      </c>
      <c r="AA259" s="47">
        <v>486697</v>
      </c>
    </row>
    <row r="260" spans="1:27" ht="15">
      <c r="A260" s="96" t="s">
        <v>1077</v>
      </c>
      <c r="B260" s="97" t="s">
        <v>1347</v>
      </c>
      <c r="C260" s="47">
        <v>0</v>
      </c>
      <c r="D260" s="47">
        <f aca="true" t="shared" si="16" ref="D260:D323">E260+F260</f>
        <v>33150</v>
      </c>
      <c r="E260" s="47">
        <v>0</v>
      </c>
      <c r="F260" s="47">
        <v>33150</v>
      </c>
      <c r="H260" s="96" t="s">
        <v>1646</v>
      </c>
      <c r="I260" s="97" t="s">
        <v>1359</v>
      </c>
      <c r="J260" s="47">
        <v>11898700</v>
      </c>
      <c r="K260" s="47">
        <f aca="true" t="shared" si="17" ref="K260:K323">L260+M260</f>
        <v>2273178</v>
      </c>
      <c r="L260" s="47">
        <v>650</v>
      </c>
      <c r="M260" s="47">
        <v>2272528</v>
      </c>
      <c r="O260" s="96" t="s">
        <v>1049</v>
      </c>
      <c r="P260" s="97" t="s">
        <v>1629</v>
      </c>
      <c r="Q260" s="47">
        <v>0</v>
      </c>
      <c r="R260" s="47">
        <f aca="true" t="shared" si="18" ref="R260:R323">S260+T260</f>
        <v>63391</v>
      </c>
      <c r="S260" s="47">
        <v>6600</v>
      </c>
      <c r="T260" s="47">
        <v>56791</v>
      </c>
      <c r="V260" s="96" t="s">
        <v>1058</v>
      </c>
      <c r="W260" s="97" t="s">
        <v>1342</v>
      </c>
      <c r="X260" s="47">
        <v>2500</v>
      </c>
      <c r="Y260" s="47">
        <f aca="true" t="shared" si="19" ref="Y260:Y323">Z260+AA260</f>
        <v>5876016</v>
      </c>
      <c r="Z260" s="47">
        <v>0</v>
      </c>
      <c r="AA260" s="47">
        <v>5876016</v>
      </c>
    </row>
    <row r="261" spans="1:27" ht="15">
      <c r="A261" s="96" t="s">
        <v>1080</v>
      </c>
      <c r="B261" s="97" t="s">
        <v>1348</v>
      </c>
      <c r="C261" s="47">
        <v>0</v>
      </c>
      <c r="D261" s="47">
        <f t="shared" si="16"/>
        <v>6920</v>
      </c>
      <c r="E261" s="47">
        <v>0</v>
      </c>
      <c r="F261" s="47">
        <v>6920</v>
      </c>
      <c r="H261" s="96" t="s">
        <v>1649</v>
      </c>
      <c r="I261" s="97" t="s">
        <v>1138</v>
      </c>
      <c r="J261" s="47">
        <v>76300</v>
      </c>
      <c r="K261" s="47">
        <f t="shared" si="17"/>
        <v>1906623</v>
      </c>
      <c r="L261" s="47">
        <v>40800</v>
      </c>
      <c r="M261" s="47">
        <v>1865823</v>
      </c>
      <c r="O261" s="96" t="s">
        <v>1052</v>
      </c>
      <c r="P261" s="97" t="s">
        <v>1340</v>
      </c>
      <c r="Q261" s="47">
        <v>0</v>
      </c>
      <c r="R261" s="47">
        <f t="shared" si="18"/>
        <v>235701</v>
      </c>
      <c r="S261" s="47">
        <v>77320</v>
      </c>
      <c r="T261" s="47">
        <v>158381</v>
      </c>
      <c r="V261" s="96" t="s">
        <v>1061</v>
      </c>
      <c r="W261" s="97" t="s">
        <v>1343</v>
      </c>
      <c r="X261" s="47">
        <v>65300</v>
      </c>
      <c r="Y261" s="47">
        <f t="shared" si="19"/>
        <v>678385</v>
      </c>
      <c r="Z261" s="47">
        <v>213400</v>
      </c>
      <c r="AA261" s="47">
        <v>464985</v>
      </c>
    </row>
    <row r="262" spans="1:27" ht="15">
      <c r="A262" s="96" t="s">
        <v>1083</v>
      </c>
      <c r="B262" s="97" t="s">
        <v>836</v>
      </c>
      <c r="C262" s="47">
        <v>0</v>
      </c>
      <c r="D262" s="47">
        <f t="shared" si="16"/>
        <v>170492</v>
      </c>
      <c r="E262" s="47">
        <v>0</v>
      </c>
      <c r="F262" s="47">
        <v>170492</v>
      </c>
      <c r="H262" s="96" t="s">
        <v>1654</v>
      </c>
      <c r="I262" s="97" t="s">
        <v>1360</v>
      </c>
      <c r="J262" s="47">
        <v>0</v>
      </c>
      <c r="K262" s="47">
        <f t="shared" si="17"/>
        <v>51634</v>
      </c>
      <c r="L262" s="47">
        <v>0</v>
      </c>
      <c r="M262" s="47">
        <v>51634</v>
      </c>
      <c r="O262" s="96" t="s">
        <v>1055</v>
      </c>
      <c r="P262" s="97" t="s">
        <v>1341</v>
      </c>
      <c r="Q262" s="47">
        <v>800</v>
      </c>
      <c r="R262" s="47">
        <f t="shared" si="18"/>
        <v>539924</v>
      </c>
      <c r="S262" s="47">
        <v>1</v>
      </c>
      <c r="T262" s="47">
        <v>539923</v>
      </c>
      <c r="V262" s="96" t="s">
        <v>1064</v>
      </c>
      <c r="W262" s="97" t="s">
        <v>1344</v>
      </c>
      <c r="X262" s="47">
        <v>23000</v>
      </c>
      <c r="Y262" s="47">
        <f t="shared" si="19"/>
        <v>418474</v>
      </c>
      <c r="Z262" s="47">
        <v>11500</v>
      </c>
      <c r="AA262" s="47">
        <v>406974</v>
      </c>
    </row>
    <row r="263" spans="1:27" ht="15">
      <c r="A263" s="96" t="s">
        <v>1086</v>
      </c>
      <c r="B263" s="97" t="s">
        <v>1349</v>
      </c>
      <c r="C263" s="47">
        <v>0</v>
      </c>
      <c r="D263" s="47">
        <f t="shared" si="16"/>
        <v>54247</v>
      </c>
      <c r="E263" s="47">
        <v>28350</v>
      </c>
      <c r="F263" s="47">
        <v>25897</v>
      </c>
      <c r="H263" s="96" t="s">
        <v>1657</v>
      </c>
      <c r="I263" s="97" t="s">
        <v>1286</v>
      </c>
      <c r="J263" s="47">
        <v>2000</v>
      </c>
      <c r="K263" s="47">
        <f t="shared" si="17"/>
        <v>184475</v>
      </c>
      <c r="L263" s="47">
        <v>0</v>
      </c>
      <c r="M263" s="47">
        <v>184475</v>
      </c>
      <c r="O263" s="96" t="s">
        <v>1058</v>
      </c>
      <c r="P263" s="97" t="s">
        <v>1342</v>
      </c>
      <c r="Q263" s="47">
        <v>0</v>
      </c>
      <c r="R263" s="47">
        <f t="shared" si="18"/>
        <v>3282818</v>
      </c>
      <c r="S263" s="47">
        <v>365400</v>
      </c>
      <c r="T263" s="47">
        <v>2917418</v>
      </c>
      <c r="V263" s="96" t="s">
        <v>1067</v>
      </c>
      <c r="W263" s="97" t="s">
        <v>1345</v>
      </c>
      <c r="X263" s="47">
        <v>0</v>
      </c>
      <c r="Y263" s="47">
        <f t="shared" si="19"/>
        <v>3117563</v>
      </c>
      <c r="Z263" s="47">
        <v>1482800</v>
      </c>
      <c r="AA263" s="47">
        <v>1634763</v>
      </c>
    </row>
    <row r="264" spans="1:27" ht="15">
      <c r="A264" s="96" t="s">
        <v>1089</v>
      </c>
      <c r="B264" s="97" t="s">
        <v>1350</v>
      </c>
      <c r="C264" s="47">
        <v>0</v>
      </c>
      <c r="D264" s="47">
        <f t="shared" si="16"/>
        <v>240071</v>
      </c>
      <c r="E264" s="47">
        <v>185000</v>
      </c>
      <c r="F264" s="47">
        <v>55071</v>
      </c>
      <c r="H264" s="96" t="s">
        <v>1659</v>
      </c>
      <c r="I264" s="97" t="s">
        <v>1361</v>
      </c>
      <c r="J264" s="47">
        <v>4520</v>
      </c>
      <c r="K264" s="47">
        <f t="shared" si="17"/>
        <v>17360028</v>
      </c>
      <c r="L264" s="47">
        <v>1</v>
      </c>
      <c r="M264" s="47">
        <v>17360027</v>
      </c>
      <c r="O264" s="96" t="s">
        <v>1061</v>
      </c>
      <c r="P264" s="97" t="s">
        <v>1343</v>
      </c>
      <c r="Q264" s="47">
        <v>2332750</v>
      </c>
      <c r="R264" s="47">
        <f t="shared" si="18"/>
        <v>1153835</v>
      </c>
      <c r="S264" s="47">
        <v>457750</v>
      </c>
      <c r="T264" s="47">
        <v>696085</v>
      </c>
      <c r="V264" s="96" t="s">
        <v>1072</v>
      </c>
      <c r="W264" s="97" t="s">
        <v>1315</v>
      </c>
      <c r="X264" s="47">
        <v>423075</v>
      </c>
      <c r="Y264" s="47">
        <f t="shared" si="19"/>
        <v>651193</v>
      </c>
      <c r="Z264" s="47">
        <v>0</v>
      </c>
      <c r="AA264" s="47">
        <v>651193</v>
      </c>
    </row>
    <row r="265" spans="1:27" ht="15">
      <c r="A265" s="96" t="s">
        <v>1092</v>
      </c>
      <c r="B265" s="97" t="s">
        <v>1351</v>
      </c>
      <c r="C265" s="47">
        <v>0</v>
      </c>
      <c r="D265" s="47">
        <f t="shared" si="16"/>
        <v>403720</v>
      </c>
      <c r="E265" s="47">
        <v>67150</v>
      </c>
      <c r="F265" s="47">
        <v>336570</v>
      </c>
      <c r="H265" s="96" t="s">
        <v>1661</v>
      </c>
      <c r="I265" s="97" t="s">
        <v>1362</v>
      </c>
      <c r="J265" s="47">
        <v>0</v>
      </c>
      <c r="K265" s="47">
        <f t="shared" si="17"/>
        <v>7445</v>
      </c>
      <c r="L265" s="47">
        <v>0</v>
      </c>
      <c r="M265" s="47">
        <v>7445</v>
      </c>
      <c r="O265" s="96" t="s">
        <v>1064</v>
      </c>
      <c r="P265" s="97" t="s">
        <v>1344</v>
      </c>
      <c r="Q265" s="47">
        <v>2950</v>
      </c>
      <c r="R265" s="47">
        <f t="shared" si="18"/>
        <v>908247</v>
      </c>
      <c r="S265" s="47">
        <v>184600</v>
      </c>
      <c r="T265" s="47">
        <v>723647</v>
      </c>
      <c r="V265" s="96" t="s">
        <v>1074</v>
      </c>
      <c r="W265" s="97" t="s">
        <v>1346</v>
      </c>
      <c r="X265" s="47">
        <v>0</v>
      </c>
      <c r="Y265" s="47">
        <f t="shared" si="19"/>
        <v>7497</v>
      </c>
      <c r="Z265" s="47">
        <v>0</v>
      </c>
      <c r="AA265" s="47">
        <v>7497</v>
      </c>
    </row>
    <row r="266" spans="1:27" ht="15">
      <c r="A266" s="96" t="s">
        <v>1095</v>
      </c>
      <c r="B266" s="97" t="s">
        <v>1352</v>
      </c>
      <c r="C266" s="47">
        <v>0</v>
      </c>
      <c r="D266" s="47">
        <f t="shared" si="16"/>
        <v>66835</v>
      </c>
      <c r="E266" s="47">
        <v>0</v>
      </c>
      <c r="F266" s="47">
        <v>66835</v>
      </c>
      <c r="H266" s="96" t="s">
        <v>1664</v>
      </c>
      <c r="I266" s="97" t="s">
        <v>1363</v>
      </c>
      <c r="J266" s="47">
        <v>82501</v>
      </c>
      <c r="K266" s="47">
        <f t="shared" si="17"/>
        <v>9507524</v>
      </c>
      <c r="L266" s="47">
        <v>0</v>
      </c>
      <c r="M266" s="47">
        <v>9507524</v>
      </c>
      <c r="O266" s="96" t="s">
        <v>1067</v>
      </c>
      <c r="P266" s="97" t="s">
        <v>1345</v>
      </c>
      <c r="Q266" s="47">
        <v>0</v>
      </c>
      <c r="R266" s="47">
        <f t="shared" si="18"/>
        <v>287582</v>
      </c>
      <c r="S266" s="47">
        <v>0</v>
      </c>
      <c r="T266" s="47">
        <v>287582</v>
      </c>
      <c r="V266" s="96" t="s">
        <v>1077</v>
      </c>
      <c r="W266" s="97" t="s">
        <v>1347</v>
      </c>
      <c r="X266" s="47">
        <v>0</v>
      </c>
      <c r="Y266" s="47">
        <f t="shared" si="19"/>
        <v>89755</v>
      </c>
      <c r="Z266" s="47">
        <v>0</v>
      </c>
      <c r="AA266" s="47">
        <v>89755</v>
      </c>
    </row>
    <row r="267" spans="1:27" ht="15">
      <c r="A267" s="96" t="s">
        <v>1098</v>
      </c>
      <c r="B267" s="97" t="s">
        <v>1353</v>
      </c>
      <c r="C267" s="47">
        <v>143000</v>
      </c>
      <c r="D267" s="47">
        <f t="shared" si="16"/>
        <v>136001</v>
      </c>
      <c r="E267" s="47">
        <v>18050</v>
      </c>
      <c r="F267" s="47">
        <v>117951</v>
      </c>
      <c r="H267" s="96" t="s">
        <v>1667</v>
      </c>
      <c r="I267" s="97" t="s">
        <v>1364</v>
      </c>
      <c r="J267" s="47">
        <v>2406898</v>
      </c>
      <c r="K267" s="47">
        <f t="shared" si="17"/>
        <v>2534908</v>
      </c>
      <c r="L267" s="47">
        <v>0</v>
      </c>
      <c r="M267" s="47">
        <v>2534908</v>
      </c>
      <c r="O267" s="96" t="s">
        <v>1072</v>
      </c>
      <c r="P267" s="97" t="s">
        <v>1315</v>
      </c>
      <c r="Q267" s="47">
        <v>369500</v>
      </c>
      <c r="R267" s="47">
        <f t="shared" si="18"/>
        <v>1054999</v>
      </c>
      <c r="S267" s="47">
        <v>76900</v>
      </c>
      <c r="T267" s="47">
        <v>978099</v>
      </c>
      <c r="V267" s="96" t="s">
        <v>1080</v>
      </c>
      <c r="W267" s="97" t="s">
        <v>1348</v>
      </c>
      <c r="X267" s="47">
        <v>9200</v>
      </c>
      <c r="Y267" s="47">
        <f t="shared" si="19"/>
        <v>147273</v>
      </c>
      <c r="Z267" s="47">
        <v>28900</v>
      </c>
      <c r="AA267" s="47">
        <v>118373</v>
      </c>
    </row>
    <row r="268" spans="1:27" ht="15">
      <c r="A268" s="96" t="s">
        <v>1101</v>
      </c>
      <c r="B268" s="97" t="s">
        <v>2270</v>
      </c>
      <c r="C268" s="47">
        <v>0</v>
      </c>
      <c r="D268" s="47">
        <f t="shared" si="16"/>
        <v>14500</v>
      </c>
      <c r="E268" s="47">
        <v>0</v>
      </c>
      <c r="F268" s="47">
        <v>14500</v>
      </c>
      <c r="H268" s="96" t="s">
        <v>1670</v>
      </c>
      <c r="I268" s="97" t="s">
        <v>1365</v>
      </c>
      <c r="J268" s="47">
        <v>0</v>
      </c>
      <c r="K268" s="47">
        <f t="shared" si="17"/>
        <v>7256970</v>
      </c>
      <c r="L268" s="47">
        <v>365700</v>
      </c>
      <c r="M268" s="47">
        <v>6891270</v>
      </c>
      <c r="O268" s="96" t="s">
        <v>1074</v>
      </c>
      <c r="P268" s="97" t="s">
        <v>1346</v>
      </c>
      <c r="Q268" s="47">
        <v>0</v>
      </c>
      <c r="R268" s="47">
        <f t="shared" si="18"/>
        <v>320975</v>
      </c>
      <c r="S268" s="47">
        <v>103200</v>
      </c>
      <c r="T268" s="47">
        <v>217775</v>
      </c>
      <c r="V268" s="96" t="s">
        <v>1083</v>
      </c>
      <c r="W268" s="97" t="s">
        <v>836</v>
      </c>
      <c r="X268" s="47">
        <v>0</v>
      </c>
      <c r="Y268" s="47">
        <f t="shared" si="19"/>
        <v>138300</v>
      </c>
      <c r="Z268" s="47">
        <v>0</v>
      </c>
      <c r="AA268" s="47">
        <v>138300</v>
      </c>
    </row>
    <row r="269" spans="1:27" ht="15">
      <c r="A269" s="96" t="s">
        <v>1104</v>
      </c>
      <c r="B269" s="97" t="s">
        <v>1354</v>
      </c>
      <c r="C269" s="47">
        <v>3501</v>
      </c>
      <c r="D269" s="47">
        <f t="shared" si="16"/>
        <v>747448</v>
      </c>
      <c r="E269" s="47">
        <v>113200</v>
      </c>
      <c r="F269" s="47">
        <v>634248</v>
      </c>
      <c r="H269" s="96" t="s">
        <v>1673</v>
      </c>
      <c r="I269" s="97" t="s">
        <v>1206</v>
      </c>
      <c r="J269" s="47">
        <v>19005702</v>
      </c>
      <c r="K269" s="47">
        <f t="shared" si="17"/>
        <v>404895</v>
      </c>
      <c r="L269" s="47">
        <v>0</v>
      </c>
      <c r="M269" s="47">
        <v>404895</v>
      </c>
      <c r="O269" s="96" t="s">
        <v>1077</v>
      </c>
      <c r="P269" s="97" t="s">
        <v>1347</v>
      </c>
      <c r="Q269" s="47">
        <v>0</v>
      </c>
      <c r="R269" s="47">
        <f t="shared" si="18"/>
        <v>192340</v>
      </c>
      <c r="S269" s="47">
        <v>15900</v>
      </c>
      <c r="T269" s="47">
        <v>176440</v>
      </c>
      <c r="V269" s="96" t="s">
        <v>1086</v>
      </c>
      <c r="W269" s="97" t="s">
        <v>1349</v>
      </c>
      <c r="X269" s="47">
        <v>60938</v>
      </c>
      <c r="Y269" s="47">
        <f t="shared" si="19"/>
        <v>282481</v>
      </c>
      <c r="Z269" s="47">
        <v>48574</v>
      </c>
      <c r="AA269" s="47">
        <v>233907</v>
      </c>
    </row>
    <row r="270" spans="1:27" ht="15">
      <c r="A270" s="96" t="s">
        <v>1107</v>
      </c>
      <c r="B270" s="97" t="s">
        <v>1355</v>
      </c>
      <c r="C270" s="47">
        <v>201000</v>
      </c>
      <c r="D270" s="47">
        <f t="shared" si="16"/>
        <v>570992</v>
      </c>
      <c r="E270" s="47">
        <v>181282</v>
      </c>
      <c r="F270" s="47">
        <v>389710</v>
      </c>
      <c r="H270" s="96" t="s">
        <v>1675</v>
      </c>
      <c r="I270" s="97" t="s">
        <v>1366</v>
      </c>
      <c r="J270" s="47">
        <v>400477</v>
      </c>
      <c r="K270" s="47">
        <f t="shared" si="17"/>
        <v>2721284</v>
      </c>
      <c r="L270" s="47">
        <v>178000</v>
      </c>
      <c r="M270" s="47">
        <v>2543284</v>
      </c>
      <c r="O270" s="96" t="s">
        <v>1080</v>
      </c>
      <c r="P270" s="97" t="s">
        <v>1348</v>
      </c>
      <c r="Q270" s="47">
        <v>3000</v>
      </c>
      <c r="R270" s="47">
        <f t="shared" si="18"/>
        <v>162938</v>
      </c>
      <c r="S270" s="47">
        <v>110</v>
      </c>
      <c r="T270" s="47">
        <v>162828</v>
      </c>
      <c r="V270" s="96" t="s">
        <v>1089</v>
      </c>
      <c r="W270" s="97" t="s">
        <v>1350</v>
      </c>
      <c r="X270" s="47">
        <v>130600</v>
      </c>
      <c r="Y270" s="47">
        <f t="shared" si="19"/>
        <v>702638</v>
      </c>
      <c r="Z270" s="47">
        <v>43000</v>
      </c>
      <c r="AA270" s="47">
        <v>659638</v>
      </c>
    </row>
    <row r="271" spans="1:27" ht="15">
      <c r="A271" s="96" t="s">
        <v>1110</v>
      </c>
      <c r="B271" s="97" t="s">
        <v>2274</v>
      </c>
      <c r="C271" s="47">
        <v>0</v>
      </c>
      <c r="D271" s="47">
        <f t="shared" si="16"/>
        <v>24500</v>
      </c>
      <c r="E271" s="47">
        <v>21500</v>
      </c>
      <c r="F271" s="47">
        <v>3000</v>
      </c>
      <c r="H271" s="96" t="s">
        <v>1679</v>
      </c>
      <c r="I271" s="97" t="s">
        <v>1367</v>
      </c>
      <c r="J271" s="47">
        <v>300000</v>
      </c>
      <c r="K271" s="47">
        <f t="shared" si="17"/>
        <v>1104889</v>
      </c>
      <c r="L271" s="47">
        <v>900350</v>
      </c>
      <c r="M271" s="47">
        <v>204539</v>
      </c>
      <c r="O271" s="96" t="s">
        <v>1083</v>
      </c>
      <c r="P271" s="97" t="s">
        <v>836</v>
      </c>
      <c r="Q271" s="47">
        <v>0</v>
      </c>
      <c r="R271" s="47">
        <f t="shared" si="18"/>
        <v>322178</v>
      </c>
      <c r="S271" s="47">
        <v>0</v>
      </c>
      <c r="T271" s="47">
        <v>322178</v>
      </c>
      <c r="V271" s="96" t="s">
        <v>1092</v>
      </c>
      <c r="W271" s="97" t="s">
        <v>1351</v>
      </c>
      <c r="X271" s="47">
        <v>0</v>
      </c>
      <c r="Y271" s="47">
        <f t="shared" si="19"/>
        <v>563600</v>
      </c>
      <c r="Z271" s="47">
        <v>0</v>
      </c>
      <c r="AA271" s="47">
        <v>563600</v>
      </c>
    </row>
    <row r="272" spans="1:27" ht="15">
      <c r="A272" s="96" t="s">
        <v>1113</v>
      </c>
      <c r="B272" s="97" t="s">
        <v>1356</v>
      </c>
      <c r="C272" s="47">
        <v>247600</v>
      </c>
      <c r="D272" s="47">
        <f t="shared" si="16"/>
        <v>213088</v>
      </c>
      <c r="E272" s="47">
        <v>0</v>
      </c>
      <c r="F272" s="47">
        <v>213088</v>
      </c>
      <c r="H272" s="96" t="s">
        <v>1682</v>
      </c>
      <c r="I272" s="97" t="s">
        <v>1368</v>
      </c>
      <c r="J272" s="47">
        <v>0</v>
      </c>
      <c r="K272" s="47">
        <f t="shared" si="17"/>
        <v>933685</v>
      </c>
      <c r="L272" s="47">
        <v>0</v>
      </c>
      <c r="M272" s="47">
        <v>933685</v>
      </c>
      <c r="O272" s="96" t="s">
        <v>1086</v>
      </c>
      <c r="P272" s="97" t="s">
        <v>1349</v>
      </c>
      <c r="Q272" s="47">
        <v>0</v>
      </c>
      <c r="R272" s="47">
        <f t="shared" si="18"/>
        <v>504261</v>
      </c>
      <c r="S272" s="47">
        <v>95625</v>
      </c>
      <c r="T272" s="47">
        <v>408636</v>
      </c>
      <c r="V272" s="96" t="s">
        <v>1095</v>
      </c>
      <c r="W272" s="97" t="s">
        <v>1352</v>
      </c>
      <c r="X272" s="47">
        <v>0</v>
      </c>
      <c r="Y272" s="47">
        <f t="shared" si="19"/>
        <v>100655</v>
      </c>
      <c r="Z272" s="47">
        <v>0</v>
      </c>
      <c r="AA272" s="47">
        <v>100655</v>
      </c>
    </row>
    <row r="273" spans="1:27" ht="15">
      <c r="A273" s="96" t="s">
        <v>1116</v>
      </c>
      <c r="B273" s="97" t="s">
        <v>1357</v>
      </c>
      <c r="C273" s="47">
        <v>0</v>
      </c>
      <c r="D273" s="47">
        <f t="shared" si="16"/>
        <v>30574</v>
      </c>
      <c r="E273" s="47">
        <v>400</v>
      </c>
      <c r="F273" s="47">
        <v>30174</v>
      </c>
      <c r="H273" s="96" t="s">
        <v>1685</v>
      </c>
      <c r="I273" s="97" t="s">
        <v>1069</v>
      </c>
      <c r="J273" s="47">
        <v>0</v>
      </c>
      <c r="K273" s="47">
        <f t="shared" si="17"/>
        <v>159469</v>
      </c>
      <c r="L273" s="47">
        <v>0</v>
      </c>
      <c r="M273" s="47">
        <v>159469</v>
      </c>
      <c r="O273" s="96" t="s">
        <v>1089</v>
      </c>
      <c r="P273" s="97" t="s">
        <v>1350</v>
      </c>
      <c r="Q273" s="47">
        <v>0</v>
      </c>
      <c r="R273" s="47">
        <f t="shared" si="18"/>
        <v>1051515</v>
      </c>
      <c r="S273" s="47">
        <v>551000</v>
      </c>
      <c r="T273" s="47">
        <v>500515</v>
      </c>
      <c r="V273" s="96" t="s">
        <v>1098</v>
      </c>
      <c r="W273" s="97" t="s">
        <v>1353</v>
      </c>
      <c r="X273" s="47">
        <v>2518049</v>
      </c>
      <c r="Y273" s="47">
        <f t="shared" si="19"/>
        <v>389569</v>
      </c>
      <c r="Z273" s="47">
        <v>0</v>
      </c>
      <c r="AA273" s="47">
        <v>389569</v>
      </c>
    </row>
    <row r="274" spans="1:27" ht="15">
      <c r="A274" s="96" t="s">
        <v>1119</v>
      </c>
      <c r="B274" s="97" t="s">
        <v>1630</v>
      </c>
      <c r="C274" s="47">
        <v>0</v>
      </c>
      <c r="D274" s="47">
        <f t="shared" si="16"/>
        <v>88924</v>
      </c>
      <c r="E274" s="47">
        <v>12300</v>
      </c>
      <c r="F274" s="47">
        <v>76624</v>
      </c>
      <c r="H274" s="96" t="s">
        <v>1688</v>
      </c>
      <c r="I274" s="97" t="s">
        <v>1399</v>
      </c>
      <c r="J274" s="47">
        <v>0</v>
      </c>
      <c r="K274" s="47">
        <f t="shared" si="17"/>
        <v>1348509</v>
      </c>
      <c r="L274" s="47">
        <v>0</v>
      </c>
      <c r="M274" s="47">
        <v>1348509</v>
      </c>
      <c r="O274" s="96" t="s">
        <v>1092</v>
      </c>
      <c r="P274" s="97" t="s">
        <v>1351</v>
      </c>
      <c r="Q274" s="47">
        <v>600</v>
      </c>
      <c r="R274" s="47">
        <f t="shared" si="18"/>
        <v>1387841</v>
      </c>
      <c r="S274" s="47">
        <v>266347</v>
      </c>
      <c r="T274" s="47">
        <v>1121494</v>
      </c>
      <c r="V274" s="96" t="s">
        <v>1101</v>
      </c>
      <c r="W274" s="97" t="s">
        <v>2270</v>
      </c>
      <c r="X274" s="47">
        <v>500</v>
      </c>
      <c r="Y274" s="47">
        <f t="shared" si="19"/>
        <v>134350</v>
      </c>
      <c r="Z274" s="47">
        <v>0</v>
      </c>
      <c r="AA274" s="47">
        <v>134350</v>
      </c>
    </row>
    <row r="275" spans="1:27" ht="15">
      <c r="A275" s="96" t="s">
        <v>1123</v>
      </c>
      <c r="B275" s="97" t="s">
        <v>1358</v>
      </c>
      <c r="C275" s="47">
        <v>198201</v>
      </c>
      <c r="D275" s="47">
        <f t="shared" si="16"/>
        <v>704767</v>
      </c>
      <c r="E275" s="47">
        <v>103500</v>
      </c>
      <c r="F275" s="47">
        <v>601267</v>
      </c>
      <c r="H275" s="96" t="s">
        <v>1691</v>
      </c>
      <c r="I275" s="97" t="s">
        <v>1400</v>
      </c>
      <c r="J275" s="47">
        <v>114000</v>
      </c>
      <c r="K275" s="47">
        <f t="shared" si="17"/>
        <v>2488489</v>
      </c>
      <c r="L275" s="47">
        <v>0</v>
      </c>
      <c r="M275" s="47">
        <v>2488489</v>
      </c>
      <c r="O275" s="96" t="s">
        <v>1095</v>
      </c>
      <c r="P275" s="97" t="s">
        <v>1352</v>
      </c>
      <c r="Q275" s="47">
        <v>0</v>
      </c>
      <c r="R275" s="47">
        <f t="shared" si="18"/>
        <v>217303</v>
      </c>
      <c r="S275" s="47">
        <v>0</v>
      </c>
      <c r="T275" s="47">
        <v>217303</v>
      </c>
      <c r="V275" s="96" t="s">
        <v>1104</v>
      </c>
      <c r="W275" s="97" t="s">
        <v>1354</v>
      </c>
      <c r="X275" s="47">
        <v>1550756</v>
      </c>
      <c r="Y275" s="47">
        <f t="shared" si="19"/>
        <v>5794610</v>
      </c>
      <c r="Z275" s="47">
        <v>25000</v>
      </c>
      <c r="AA275" s="47">
        <v>5769610</v>
      </c>
    </row>
    <row r="276" spans="1:27" ht="15">
      <c r="A276" s="96" t="s">
        <v>1646</v>
      </c>
      <c r="B276" s="97" t="s">
        <v>1359</v>
      </c>
      <c r="C276" s="47">
        <v>0</v>
      </c>
      <c r="D276" s="47">
        <f t="shared" si="16"/>
        <v>1103903</v>
      </c>
      <c r="E276" s="47">
        <v>0</v>
      </c>
      <c r="F276" s="47">
        <v>1103903</v>
      </c>
      <c r="H276" s="96" t="s">
        <v>1697</v>
      </c>
      <c r="I276" s="97" t="s">
        <v>2262</v>
      </c>
      <c r="J276" s="47">
        <v>800</v>
      </c>
      <c r="K276" s="47">
        <f t="shared" si="17"/>
        <v>297134</v>
      </c>
      <c r="L276" s="47">
        <v>0</v>
      </c>
      <c r="M276" s="47">
        <v>297134</v>
      </c>
      <c r="O276" s="96" t="s">
        <v>1098</v>
      </c>
      <c r="P276" s="97" t="s">
        <v>1353</v>
      </c>
      <c r="Q276" s="47">
        <v>170650</v>
      </c>
      <c r="R276" s="47">
        <f t="shared" si="18"/>
        <v>1120374</v>
      </c>
      <c r="S276" s="47">
        <v>302392</v>
      </c>
      <c r="T276" s="47">
        <v>817982</v>
      </c>
      <c r="V276" s="96" t="s">
        <v>1107</v>
      </c>
      <c r="W276" s="97" t="s">
        <v>1355</v>
      </c>
      <c r="X276" s="47">
        <v>224000</v>
      </c>
      <c r="Y276" s="47">
        <f t="shared" si="19"/>
        <v>1447059</v>
      </c>
      <c r="Z276" s="47">
        <v>0</v>
      </c>
      <c r="AA276" s="47">
        <v>1447059</v>
      </c>
    </row>
    <row r="277" spans="1:27" ht="15">
      <c r="A277" s="96" t="s">
        <v>1649</v>
      </c>
      <c r="B277" s="97" t="s">
        <v>1138</v>
      </c>
      <c r="C277" s="47">
        <v>1624480</v>
      </c>
      <c r="D277" s="47">
        <f t="shared" si="16"/>
        <v>2106171</v>
      </c>
      <c r="E277" s="47">
        <v>267000</v>
      </c>
      <c r="F277" s="47">
        <v>1839171</v>
      </c>
      <c r="H277" s="96" t="s">
        <v>1700</v>
      </c>
      <c r="I277" s="97" t="s">
        <v>1402</v>
      </c>
      <c r="J277" s="47">
        <v>2900</v>
      </c>
      <c r="K277" s="47">
        <f t="shared" si="17"/>
        <v>30799</v>
      </c>
      <c r="L277" s="47">
        <v>0</v>
      </c>
      <c r="M277" s="47">
        <v>30799</v>
      </c>
      <c r="O277" s="96" t="s">
        <v>1101</v>
      </c>
      <c r="P277" s="97" t="s">
        <v>2270</v>
      </c>
      <c r="Q277" s="47">
        <v>0</v>
      </c>
      <c r="R277" s="47">
        <f t="shared" si="18"/>
        <v>73143</v>
      </c>
      <c r="S277" s="47">
        <v>0</v>
      </c>
      <c r="T277" s="47">
        <v>73143</v>
      </c>
      <c r="V277" s="96" t="s">
        <v>1110</v>
      </c>
      <c r="W277" s="97" t="s">
        <v>2274</v>
      </c>
      <c r="X277" s="47">
        <v>0</v>
      </c>
      <c r="Y277" s="47">
        <f t="shared" si="19"/>
        <v>64400</v>
      </c>
      <c r="Z277" s="47">
        <v>0</v>
      </c>
      <c r="AA277" s="47">
        <v>64400</v>
      </c>
    </row>
    <row r="278" spans="1:27" ht="15">
      <c r="A278" s="96" t="s">
        <v>1651</v>
      </c>
      <c r="B278" s="97" t="s">
        <v>2261</v>
      </c>
      <c r="C278" s="47">
        <v>0</v>
      </c>
      <c r="D278" s="47">
        <f t="shared" si="16"/>
        <v>104220</v>
      </c>
      <c r="E278" s="47">
        <v>0</v>
      </c>
      <c r="F278" s="47">
        <v>104220</v>
      </c>
      <c r="H278" s="96" t="s">
        <v>1703</v>
      </c>
      <c r="I278" s="97" t="s">
        <v>1403</v>
      </c>
      <c r="J278" s="47">
        <v>20001</v>
      </c>
      <c r="K278" s="47">
        <f t="shared" si="17"/>
        <v>715578</v>
      </c>
      <c r="L278" s="47">
        <v>20000</v>
      </c>
      <c r="M278" s="47">
        <v>695578</v>
      </c>
      <c r="O278" s="96" t="s">
        <v>1104</v>
      </c>
      <c r="P278" s="97" t="s">
        <v>1354</v>
      </c>
      <c r="Q278" s="47">
        <v>582852</v>
      </c>
      <c r="R278" s="47">
        <f t="shared" si="18"/>
        <v>4072717</v>
      </c>
      <c r="S278" s="47">
        <v>473630</v>
      </c>
      <c r="T278" s="47">
        <v>3599087</v>
      </c>
      <c r="V278" s="96" t="s">
        <v>1113</v>
      </c>
      <c r="W278" s="97" t="s">
        <v>1356</v>
      </c>
      <c r="X278" s="47">
        <v>297725</v>
      </c>
      <c r="Y278" s="47">
        <f t="shared" si="19"/>
        <v>977495</v>
      </c>
      <c r="Z278" s="47">
        <v>110900</v>
      </c>
      <c r="AA278" s="47">
        <v>866595</v>
      </c>
    </row>
    <row r="279" spans="1:27" ht="15">
      <c r="A279" s="96" t="s">
        <v>1654</v>
      </c>
      <c r="B279" s="97" t="s">
        <v>1360</v>
      </c>
      <c r="C279" s="47">
        <v>0</v>
      </c>
      <c r="D279" s="47">
        <f t="shared" si="16"/>
        <v>380253</v>
      </c>
      <c r="E279" s="47">
        <v>349100</v>
      </c>
      <c r="F279" s="47">
        <v>31153</v>
      </c>
      <c r="H279" s="96" t="s">
        <v>1706</v>
      </c>
      <c r="I279" s="97" t="s">
        <v>1404</v>
      </c>
      <c r="J279" s="47">
        <v>0</v>
      </c>
      <c r="K279" s="47">
        <f t="shared" si="17"/>
        <v>66665</v>
      </c>
      <c r="L279" s="47">
        <v>2500</v>
      </c>
      <c r="M279" s="47">
        <v>64165</v>
      </c>
      <c r="O279" s="96" t="s">
        <v>1107</v>
      </c>
      <c r="P279" s="97" t="s">
        <v>1355</v>
      </c>
      <c r="Q279" s="47">
        <v>3162500</v>
      </c>
      <c r="R279" s="47">
        <f t="shared" si="18"/>
        <v>4191495</v>
      </c>
      <c r="S279" s="47">
        <v>700578</v>
      </c>
      <c r="T279" s="47">
        <v>3490917</v>
      </c>
      <c r="V279" s="96" t="s">
        <v>1116</v>
      </c>
      <c r="W279" s="97" t="s">
        <v>1357</v>
      </c>
      <c r="X279" s="47">
        <v>186950</v>
      </c>
      <c r="Y279" s="47">
        <f t="shared" si="19"/>
        <v>640522</v>
      </c>
      <c r="Z279" s="47">
        <v>45725</v>
      </c>
      <c r="AA279" s="47">
        <v>594797</v>
      </c>
    </row>
    <row r="280" spans="1:27" ht="15">
      <c r="A280" s="96" t="s">
        <v>1657</v>
      </c>
      <c r="B280" s="97" t="s">
        <v>1286</v>
      </c>
      <c r="C280" s="47">
        <v>0</v>
      </c>
      <c r="D280" s="47">
        <f t="shared" si="16"/>
        <v>842083</v>
      </c>
      <c r="E280" s="47">
        <v>41600</v>
      </c>
      <c r="F280" s="47">
        <v>800483</v>
      </c>
      <c r="H280" s="96" t="s">
        <v>1709</v>
      </c>
      <c r="I280" s="97" t="s">
        <v>1375</v>
      </c>
      <c r="J280" s="47">
        <v>0</v>
      </c>
      <c r="K280" s="47">
        <f t="shared" si="17"/>
        <v>131283</v>
      </c>
      <c r="L280" s="47">
        <v>0</v>
      </c>
      <c r="M280" s="47">
        <v>131283</v>
      </c>
      <c r="O280" s="96" t="s">
        <v>1110</v>
      </c>
      <c r="P280" s="97" t="s">
        <v>2274</v>
      </c>
      <c r="Q280" s="47">
        <v>0</v>
      </c>
      <c r="R280" s="47">
        <f t="shared" si="18"/>
        <v>342761</v>
      </c>
      <c r="S280" s="47">
        <v>182870</v>
      </c>
      <c r="T280" s="47">
        <v>159891</v>
      </c>
      <c r="V280" s="96" t="s">
        <v>1119</v>
      </c>
      <c r="W280" s="97" t="s">
        <v>1630</v>
      </c>
      <c r="X280" s="47">
        <v>36500</v>
      </c>
      <c r="Y280" s="47">
        <f t="shared" si="19"/>
        <v>796628</v>
      </c>
      <c r="Z280" s="47">
        <v>428750</v>
      </c>
      <c r="AA280" s="47">
        <v>367878</v>
      </c>
    </row>
    <row r="281" spans="1:27" ht="15">
      <c r="A281" s="96" t="s">
        <v>1659</v>
      </c>
      <c r="B281" s="97" t="s">
        <v>1361</v>
      </c>
      <c r="C281" s="47">
        <v>0</v>
      </c>
      <c r="D281" s="47">
        <f t="shared" si="16"/>
        <v>1289945</v>
      </c>
      <c r="E281" s="47">
        <v>520370</v>
      </c>
      <c r="F281" s="47">
        <v>769575</v>
      </c>
      <c r="H281" s="96" t="s">
        <v>1712</v>
      </c>
      <c r="I281" s="97" t="s">
        <v>1405</v>
      </c>
      <c r="J281" s="47">
        <v>0</v>
      </c>
      <c r="K281" s="47">
        <f t="shared" si="17"/>
        <v>62000</v>
      </c>
      <c r="L281" s="47">
        <v>0</v>
      </c>
      <c r="M281" s="47">
        <v>62000</v>
      </c>
      <c r="O281" s="96" t="s">
        <v>1113</v>
      </c>
      <c r="P281" s="97" t="s">
        <v>1356</v>
      </c>
      <c r="Q281" s="47">
        <v>1166800</v>
      </c>
      <c r="R281" s="47">
        <f t="shared" si="18"/>
        <v>3058929</v>
      </c>
      <c r="S281" s="47">
        <v>1361880</v>
      </c>
      <c r="T281" s="47">
        <v>1697049</v>
      </c>
      <c r="V281" s="96" t="s">
        <v>1123</v>
      </c>
      <c r="W281" s="97" t="s">
        <v>1358</v>
      </c>
      <c r="X281" s="47">
        <v>0</v>
      </c>
      <c r="Y281" s="47">
        <f t="shared" si="19"/>
        <v>2320022</v>
      </c>
      <c r="Z281" s="47">
        <v>100000</v>
      </c>
      <c r="AA281" s="47">
        <v>2220022</v>
      </c>
    </row>
    <row r="282" spans="1:27" ht="15">
      <c r="A282" s="96" t="s">
        <v>1661</v>
      </c>
      <c r="B282" s="97" t="s">
        <v>1362</v>
      </c>
      <c r="C282" s="47">
        <v>0</v>
      </c>
      <c r="D282" s="47">
        <f t="shared" si="16"/>
        <v>167500</v>
      </c>
      <c r="E282" s="47">
        <v>5500</v>
      </c>
      <c r="F282" s="47">
        <v>162000</v>
      </c>
      <c r="H282" s="96" t="s">
        <v>1715</v>
      </c>
      <c r="I282" s="97" t="s">
        <v>1319</v>
      </c>
      <c r="J282" s="47">
        <v>46001</v>
      </c>
      <c r="K282" s="47">
        <f t="shared" si="17"/>
        <v>2637386</v>
      </c>
      <c r="L282" s="47">
        <v>0</v>
      </c>
      <c r="M282" s="47">
        <v>2637386</v>
      </c>
      <c r="O282" s="96" t="s">
        <v>1116</v>
      </c>
      <c r="P282" s="97" t="s">
        <v>1357</v>
      </c>
      <c r="Q282" s="47">
        <v>0</v>
      </c>
      <c r="R282" s="47">
        <f t="shared" si="18"/>
        <v>1044472</v>
      </c>
      <c r="S282" s="47">
        <v>263852</v>
      </c>
      <c r="T282" s="47">
        <v>780620</v>
      </c>
      <c r="V282" s="96" t="s">
        <v>1646</v>
      </c>
      <c r="W282" s="97" t="s">
        <v>1359</v>
      </c>
      <c r="X282" s="47">
        <v>13143274</v>
      </c>
      <c r="Y282" s="47">
        <f t="shared" si="19"/>
        <v>8588223</v>
      </c>
      <c r="Z282" s="47">
        <v>2150</v>
      </c>
      <c r="AA282" s="47">
        <v>8586073</v>
      </c>
    </row>
    <row r="283" spans="1:27" ht="15">
      <c r="A283" s="96" t="s">
        <v>1664</v>
      </c>
      <c r="B283" s="97" t="s">
        <v>1363</v>
      </c>
      <c r="C283" s="47">
        <v>300000</v>
      </c>
      <c r="D283" s="47">
        <f t="shared" si="16"/>
        <v>5603670</v>
      </c>
      <c r="E283" s="47">
        <v>840000</v>
      </c>
      <c r="F283" s="47">
        <v>4763670</v>
      </c>
      <c r="H283" s="96" t="s">
        <v>1717</v>
      </c>
      <c r="I283" s="97" t="s">
        <v>1406</v>
      </c>
      <c r="J283" s="47">
        <v>0</v>
      </c>
      <c r="K283" s="47">
        <f t="shared" si="17"/>
        <v>9017904</v>
      </c>
      <c r="L283" s="47">
        <v>0</v>
      </c>
      <c r="M283" s="47">
        <v>9017904</v>
      </c>
      <c r="O283" s="96" t="s">
        <v>1119</v>
      </c>
      <c r="P283" s="97" t="s">
        <v>1630</v>
      </c>
      <c r="Q283" s="47">
        <v>428480</v>
      </c>
      <c r="R283" s="47">
        <f t="shared" si="18"/>
        <v>838891</v>
      </c>
      <c r="S283" s="47">
        <v>400550</v>
      </c>
      <c r="T283" s="47">
        <v>438341</v>
      </c>
      <c r="V283" s="96" t="s">
        <v>1649</v>
      </c>
      <c r="W283" s="97" t="s">
        <v>1138</v>
      </c>
      <c r="X283" s="47">
        <v>7094281</v>
      </c>
      <c r="Y283" s="47">
        <f t="shared" si="19"/>
        <v>9163318</v>
      </c>
      <c r="Z283" s="47">
        <v>85800</v>
      </c>
      <c r="AA283" s="47">
        <v>9077518</v>
      </c>
    </row>
    <row r="284" spans="1:27" ht="15">
      <c r="A284" s="96" t="s">
        <v>1667</v>
      </c>
      <c r="B284" s="97" t="s">
        <v>1364</v>
      </c>
      <c r="C284" s="47">
        <v>3697420</v>
      </c>
      <c r="D284" s="47">
        <f t="shared" si="16"/>
        <v>1395360</v>
      </c>
      <c r="E284" s="47">
        <v>243650</v>
      </c>
      <c r="F284" s="47">
        <v>1151710</v>
      </c>
      <c r="H284" s="96" t="s">
        <v>1719</v>
      </c>
      <c r="I284" s="97" t="s">
        <v>1407</v>
      </c>
      <c r="J284" s="47">
        <v>501</v>
      </c>
      <c r="K284" s="47">
        <f t="shared" si="17"/>
        <v>354994</v>
      </c>
      <c r="L284" s="47">
        <v>0</v>
      </c>
      <c r="M284" s="47">
        <v>354994</v>
      </c>
      <c r="O284" s="96" t="s">
        <v>1123</v>
      </c>
      <c r="P284" s="97" t="s">
        <v>1358</v>
      </c>
      <c r="Q284" s="47">
        <v>2983602</v>
      </c>
      <c r="R284" s="47">
        <f t="shared" si="18"/>
        <v>3455481</v>
      </c>
      <c r="S284" s="47">
        <v>249833</v>
      </c>
      <c r="T284" s="47">
        <v>3205648</v>
      </c>
      <c r="V284" s="96" t="s">
        <v>1651</v>
      </c>
      <c r="W284" s="97" t="s">
        <v>2261</v>
      </c>
      <c r="X284" s="47">
        <v>16940000</v>
      </c>
      <c r="Y284" s="47">
        <f t="shared" si="19"/>
        <v>228064</v>
      </c>
      <c r="Z284" s="47">
        <v>0</v>
      </c>
      <c r="AA284" s="47">
        <v>228064</v>
      </c>
    </row>
    <row r="285" spans="1:27" ht="15">
      <c r="A285" s="96" t="s">
        <v>1670</v>
      </c>
      <c r="B285" s="97" t="s">
        <v>1365</v>
      </c>
      <c r="C285" s="47">
        <v>318366</v>
      </c>
      <c r="D285" s="47">
        <f t="shared" si="16"/>
        <v>1230503</v>
      </c>
      <c r="E285" s="47">
        <v>0</v>
      </c>
      <c r="F285" s="47">
        <v>1230503</v>
      </c>
      <c r="H285" s="96" t="s">
        <v>1722</v>
      </c>
      <c r="I285" s="97" t="s">
        <v>1408</v>
      </c>
      <c r="J285" s="47">
        <v>10000</v>
      </c>
      <c r="K285" s="47">
        <f t="shared" si="17"/>
        <v>1821358</v>
      </c>
      <c r="L285" s="47">
        <v>0</v>
      </c>
      <c r="M285" s="47">
        <v>1821358</v>
      </c>
      <c r="O285" s="96" t="s">
        <v>1646</v>
      </c>
      <c r="P285" s="97" t="s">
        <v>1359</v>
      </c>
      <c r="Q285" s="47">
        <v>1737099</v>
      </c>
      <c r="R285" s="47">
        <f t="shared" si="18"/>
        <v>3767967</v>
      </c>
      <c r="S285" s="47">
        <v>2775</v>
      </c>
      <c r="T285" s="47">
        <v>3765192</v>
      </c>
      <c r="V285" s="96" t="s">
        <v>1654</v>
      </c>
      <c r="W285" s="97" t="s">
        <v>1360</v>
      </c>
      <c r="X285" s="47">
        <v>0</v>
      </c>
      <c r="Y285" s="47">
        <f t="shared" si="19"/>
        <v>728804</v>
      </c>
      <c r="Z285" s="47">
        <v>39350</v>
      </c>
      <c r="AA285" s="47">
        <v>689454</v>
      </c>
    </row>
    <row r="286" spans="1:27" ht="15">
      <c r="A286" s="96" t="s">
        <v>1673</v>
      </c>
      <c r="B286" s="97" t="s">
        <v>1206</v>
      </c>
      <c r="C286" s="47">
        <v>483300</v>
      </c>
      <c r="D286" s="47">
        <f t="shared" si="16"/>
        <v>497531</v>
      </c>
      <c r="E286" s="47">
        <v>145700</v>
      </c>
      <c r="F286" s="47">
        <v>351831</v>
      </c>
      <c r="H286" s="96" t="s">
        <v>1725</v>
      </c>
      <c r="I286" s="97" t="s">
        <v>1376</v>
      </c>
      <c r="J286" s="47">
        <v>353000</v>
      </c>
      <c r="K286" s="47">
        <f t="shared" si="17"/>
        <v>5477423</v>
      </c>
      <c r="L286" s="47">
        <v>0</v>
      </c>
      <c r="M286" s="47">
        <v>5477423</v>
      </c>
      <c r="O286" s="96" t="s">
        <v>1649</v>
      </c>
      <c r="P286" s="97" t="s">
        <v>1138</v>
      </c>
      <c r="Q286" s="47">
        <v>2961643</v>
      </c>
      <c r="R286" s="47">
        <f t="shared" si="18"/>
        <v>10393672</v>
      </c>
      <c r="S286" s="47">
        <v>953952</v>
      </c>
      <c r="T286" s="47">
        <v>9439720</v>
      </c>
      <c r="V286" s="96" t="s">
        <v>1657</v>
      </c>
      <c r="W286" s="97" t="s">
        <v>1286</v>
      </c>
      <c r="X286" s="47">
        <v>2391754</v>
      </c>
      <c r="Y286" s="47">
        <f t="shared" si="19"/>
        <v>9640120</v>
      </c>
      <c r="Z286" s="47">
        <v>0</v>
      </c>
      <c r="AA286" s="47">
        <v>9640120</v>
      </c>
    </row>
    <row r="287" spans="1:27" ht="15">
      <c r="A287" s="96" t="s">
        <v>1675</v>
      </c>
      <c r="B287" s="97" t="s">
        <v>1366</v>
      </c>
      <c r="C287" s="47">
        <v>1956735</v>
      </c>
      <c r="D287" s="47">
        <f t="shared" si="16"/>
        <v>1161300</v>
      </c>
      <c r="E287" s="47">
        <v>9000</v>
      </c>
      <c r="F287" s="47">
        <v>1152300</v>
      </c>
      <c r="H287" s="96" t="s">
        <v>1728</v>
      </c>
      <c r="I287" s="97" t="s">
        <v>1409</v>
      </c>
      <c r="J287" s="47">
        <v>16443167</v>
      </c>
      <c r="K287" s="47">
        <f t="shared" si="17"/>
        <v>6545191</v>
      </c>
      <c r="L287" s="47">
        <v>0</v>
      </c>
      <c r="M287" s="47">
        <v>6545191</v>
      </c>
      <c r="O287" s="96" t="s">
        <v>1651</v>
      </c>
      <c r="P287" s="97" t="s">
        <v>2261</v>
      </c>
      <c r="Q287" s="47">
        <v>411900</v>
      </c>
      <c r="R287" s="47">
        <f t="shared" si="18"/>
        <v>369411</v>
      </c>
      <c r="S287" s="47">
        <v>0</v>
      </c>
      <c r="T287" s="47">
        <v>369411</v>
      </c>
      <c r="V287" s="96" t="s">
        <v>1659</v>
      </c>
      <c r="W287" s="97" t="s">
        <v>1361</v>
      </c>
      <c r="X287" s="47">
        <v>2116761</v>
      </c>
      <c r="Y287" s="47">
        <f t="shared" si="19"/>
        <v>46286172</v>
      </c>
      <c r="Z287" s="47">
        <v>6272725</v>
      </c>
      <c r="AA287" s="47">
        <v>40013447</v>
      </c>
    </row>
    <row r="288" spans="1:27" ht="15">
      <c r="A288" s="96" t="s">
        <v>1679</v>
      </c>
      <c r="B288" s="97" t="s">
        <v>1367</v>
      </c>
      <c r="C288" s="47">
        <v>219600</v>
      </c>
      <c r="D288" s="47">
        <f t="shared" si="16"/>
        <v>266278</v>
      </c>
      <c r="E288" s="47">
        <v>0</v>
      </c>
      <c r="F288" s="47">
        <v>266278</v>
      </c>
      <c r="H288" s="96" t="s">
        <v>1731</v>
      </c>
      <c r="I288" s="97" t="s">
        <v>1410</v>
      </c>
      <c r="J288" s="47">
        <v>104001</v>
      </c>
      <c r="K288" s="47">
        <f t="shared" si="17"/>
        <v>787489</v>
      </c>
      <c r="L288" s="47">
        <v>0</v>
      </c>
      <c r="M288" s="47">
        <v>787489</v>
      </c>
      <c r="O288" s="96" t="s">
        <v>1654</v>
      </c>
      <c r="P288" s="97" t="s">
        <v>1360</v>
      </c>
      <c r="Q288" s="47">
        <v>0</v>
      </c>
      <c r="R288" s="47">
        <f t="shared" si="18"/>
        <v>780028</v>
      </c>
      <c r="S288" s="47">
        <v>349100</v>
      </c>
      <c r="T288" s="47">
        <v>430928</v>
      </c>
      <c r="V288" s="96" t="s">
        <v>1661</v>
      </c>
      <c r="W288" s="97" t="s">
        <v>1362</v>
      </c>
      <c r="X288" s="47">
        <v>18740</v>
      </c>
      <c r="Y288" s="47">
        <f t="shared" si="19"/>
        <v>198040</v>
      </c>
      <c r="Z288" s="47">
        <v>58000</v>
      </c>
      <c r="AA288" s="47">
        <v>140040</v>
      </c>
    </row>
    <row r="289" spans="1:27" ht="15">
      <c r="A289" s="96" t="s">
        <v>1682</v>
      </c>
      <c r="B289" s="97" t="s">
        <v>1368</v>
      </c>
      <c r="C289" s="47">
        <v>0</v>
      </c>
      <c r="D289" s="47">
        <f t="shared" si="16"/>
        <v>218758</v>
      </c>
      <c r="E289" s="47">
        <v>1100</v>
      </c>
      <c r="F289" s="47">
        <v>217658</v>
      </c>
      <c r="H289" s="96" t="s">
        <v>1734</v>
      </c>
      <c r="I289" s="97" t="s">
        <v>3</v>
      </c>
      <c r="J289" s="47">
        <v>0</v>
      </c>
      <c r="K289" s="47">
        <f t="shared" si="17"/>
        <v>14000</v>
      </c>
      <c r="L289" s="47">
        <v>0</v>
      </c>
      <c r="M289" s="47">
        <v>14000</v>
      </c>
      <c r="O289" s="96" t="s">
        <v>1657</v>
      </c>
      <c r="P289" s="97" t="s">
        <v>1286</v>
      </c>
      <c r="Q289" s="47">
        <v>1879046</v>
      </c>
      <c r="R289" s="47">
        <f t="shared" si="18"/>
        <v>5895580</v>
      </c>
      <c r="S289" s="47">
        <v>1744577</v>
      </c>
      <c r="T289" s="47">
        <v>4151003</v>
      </c>
      <c r="V289" s="96" t="s">
        <v>1664</v>
      </c>
      <c r="W289" s="97" t="s">
        <v>1363</v>
      </c>
      <c r="X289" s="47">
        <v>8050250</v>
      </c>
      <c r="Y289" s="47">
        <f t="shared" si="19"/>
        <v>27435454</v>
      </c>
      <c r="Z289" s="47">
        <v>16600</v>
      </c>
      <c r="AA289" s="47">
        <v>27418854</v>
      </c>
    </row>
    <row r="290" spans="1:27" ht="15">
      <c r="A290" s="96" t="s">
        <v>1685</v>
      </c>
      <c r="B290" s="97" t="s">
        <v>1069</v>
      </c>
      <c r="C290" s="47">
        <v>0</v>
      </c>
      <c r="D290" s="47">
        <f t="shared" si="16"/>
        <v>36217</v>
      </c>
      <c r="E290" s="47">
        <v>0</v>
      </c>
      <c r="F290" s="47">
        <v>36217</v>
      </c>
      <c r="H290" s="96" t="s">
        <v>1737</v>
      </c>
      <c r="I290" s="97" t="s">
        <v>1411</v>
      </c>
      <c r="J290" s="47">
        <v>6601</v>
      </c>
      <c r="K290" s="47">
        <f t="shared" si="17"/>
        <v>1698388</v>
      </c>
      <c r="L290" s="47">
        <v>0</v>
      </c>
      <c r="M290" s="47">
        <v>1698388</v>
      </c>
      <c r="O290" s="96" t="s">
        <v>1659</v>
      </c>
      <c r="P290" s="97" t="s">
        <v>1361</v>
      </c>
      <c r="Q290" s="47">
        <v>176202</v>
      </c>
      <c r="R290" s="47">
        <f t="shared" si="18"/>
        <v>5198085</v>
      </c>
      <c r="S290" s="47">
        <v>668821</v>
      </c>
      <c r="T290" s="47">
        <v>4529264</v>
      </c>
      <c r="V290" s="96" t="s">
        <v>1667</v>
      </c>
      <c r="W290" s="97" t="s">
        <v>1364</v>
      </c>
      <c r="X290" s="47">
        <v>2479784</v>
      </c>
      <c r="Y290" s="47">
        <f t="shared" si="19"/>
        <v>18812939</v>
      </c>
      <c r="Z290" s="47">
        <v>0</v>
      </c>
      <c r="AA290" s="47">
        <v>18812939</v>
      </c>
    </row>
    <row r="291" spans="1:27" ht="15">
      <c r="A291" s="96" t="s">
        <v>1688</v>
      </c>
      <c r="B291" s="97" t="s">
        <v>1399</v>
      </c>
      <c r="C291" s="47">
        <v>0</v>
      </c>
      <c r="D291" s="47">
        <f t="shared" si="16"/>
        <v>1756921</v>
      </c>
      <c r="E291" s="47">
        <v>268500</v>
      </c>
      <c r="F291" s="47">
        <v>1488421</v>
      </c>
      <c r="H291" s="96" t="s">
        <v>1740</v>
      </c>
      <c r="I291" s="97" t="s">
        <v>1412</v>
      </c>
      <c r="J291" s="47">
        <v>8000</v>
      </c>
      <c r="K291" s="47">
        <f t="shared" si="17"/>
        <v>3370944</v>
      </c>
      <c r="L291" s="47">
        <v>0</v>
      </c>
      <c r="M291" s="47">
        <v>3370944</v>
      </c>
      <c r="O291" s="96" t="s">
        <v>1661</v>
      </c>
      <c r="P291" s="97" t="s">
        <v>1362</v>
      </c>
      <c r="Q291" s="47">
        <v>0</v>
      </c>
      <c r="R291" s="47">
        <f t="shared" si="18"/>
        <v>1743072</v>
      </c>
      <c r="S291" s="47">
        <v>683900</v>
      </c>
      <c r="T291" s="47">
        <v>1059172</v>
      </c>
      <c r="V291" s="96" t="s">
        <v>1670</v>
      </c>
      <c r="W291" s="97" t="s">
        <v>1365</v>
      </c>
      <c r="X291" s="47">
        <v>1485000</v>
      </c>
      <c r="Y291" s="47">
        <f t="shared" si="19"/>
        <v>16512726</v>
      </c>
      <c r="Z291" s="47">
        <v>972700</v>
      </c>
      <c r="AA291" s="47">
        <v>15540026</v>
      </c>
    </row>
    <row r="292" spans="1:27" ht="15">
      <c r="A292" s="96" t="s">
        <v>1691</v>
      </c>
      <c r="B292" s="97" t="s">
        <v>1400</v>
      </c>
      <c r="C292" s="47">
        <v>353855</v>
      </c>
      <c r="D292" s="47">
        <f t="shared" si="16"/>
        <v>1709666</v>
      </c>
      <c r="E292" s="47">
        <v>479330</v>
      </c>
      <c r="F292" s="47">
        <v>1230336</v>
      </c>
      <c r="H292" s="96" t="s">
        <v>1743</v>
      </c>
      <c r="I292" s="97" t="s">
        <v>1413</v>
      </c>
      <c r="J292" s="47">
        <v>0</v>
      </c>
      <c r="K292" s="47">
        <f t="shared" si="17"/>
        <v>44019</v>
      </c>
      <c r="L292" s="47">
        <v>0</v>
      </c>
      <c r="M292" s="47">
        <v>44019</v>
      </c>
      <c r="O292" s="96" t="s">
        <v>1664</v>
      </c>
      <c r="P292" s="97" t="s">
        <v>1363</v>
      </c>
      <c r="Q292" s="47">
        <v>1231827</v>
      </c>
      <c r="R292" s="47">
        <f t="shared" si="18"/>
        <v>9816316</v>
      </c>
      <c r="S292" s="47">
        <v>2334526</v>
      </c>
      <c r="T292" s="47">
        <v>7481790</v>
      </c>
      <c r="V292" s="96" t="s">
        <v>1673</v>
      </c>
      <c r="W292" s="97" t="s">
        <v>1206</v>
      </c>
      <c r="X292" s="47">
        <v>19583802</v>
      </c>
      <c r="Y292" s="47">
        <f t="shared" si="19"/>
        <v>7268936</v>
      </c>
      <c r="Z292" s="47">
        <v>14800</v>
      </c>
      <c r="AA292" s="47">
        <v>7254136</v>
      </c>
    </row>
    <row r="293" spans="1:27" ht="15">
      <c r="A293" s="96" t="s">
        <v>1694</v>
      </c>
      <c r="B293" s="97" t="s">
        <v>1401</v>
      </c>
      <c r="C293" s="47">
        <v>0</v>
      </c>
      <c r="D293" s="47">
        <f t="shared" si="16"/>
        <v>19370</v>
      </c>
      <c r="E293" s="47">
        <v>0</v>
      </c>
      <c r="F293" s="47">
        <v>19370</v>
      </c>
      <c r="H293" s="96" t="s">
        <v>1746</v>
      </c>
      <c r="I293" s="97" t="s">
        <v>1414</v>
      </c>
      <c r="J293" s="47">
        <v>0</v>
      </c>
      <c r="K293" s="47">
        <f t="shared" si="17"/>
        <v>2730925</v>
      </c>
      <c r="L293" s="47">
        <v>0</v>
      </c>
      <c r="M293" s="47">
        <v>2730925</v>
      </c>
      <c r="O293" s="96" t="s">
        <v>1667</v>
      </c>
      <c r="P293" s="97" t="s">
        <v>1364</v>
      </c>
      <c r="Q293" s="47">
        <v>5657497</v>
      </c>
      <c r="R293" s="47">
        <f t="shared" si="18"/>
        <v>9223665</v>
      </c>
      <c r="S293" s="47">
        <v>2779482</v>
      </c>
      <c r="T293" s="47">
        <v>6444183</v>
      </c>
      <c r="V293" s="96" t="s">
        <v>1675</v>
      </c>
      <c r="W293" s="97" t="s">
        <v>1366</v>
      </c>
      <c r="X293" s="47">
        <v>1366926</v>
      </c>
      <c r="Y293" s="47">
        <f t="shared" si="19"/>
        <v>19091947</v>
      </c>
      <c r="Z293" s="47">
        <v>178000</v>
      </c>
      <c r="AA293" s="47">
        <v>18913947</v>
      </c>
    </row>
    <row r="294" spans="1:27" ht="15">
      <c r="A294" s="96" t="s">
        <v>1700</v>
      </c>
      <c r="B294" s="97" t="s">
        <v>1402</v>
      </c>
      <c r="C294" s="47">
        <v>0</v>
      </c>
      <c r="D294" s="47">
        <f t="shared" si="16"/>
        <v>144809</v>
      </c>
      <c r="E294" s="47">
        <v>50000</v>
      </c>
      <c r="F294" s="47">
        <v>94809</v>
      </c>
      <c r="H294" s="96" t="s">
        <v>1749</v>
      </c>
      <c r="I294" s="97" t="s">
        <v>1415</v>
      </c>
      <c r="J294" s="47">
        <v>131400</v>
      </c>
      <c r="K294" s="47">
        <f t="shared" si="17"/>
        <v>6170182</v>
      </c>
      <c r="L294" s="47">
        <v>1000</v>
      </c>
      <c r="M294" s="47">
        <v>6169182</v>
      </c>
      <c r="O294" s="96" t="s">
        <v>1670</v>
      </c>
      <c r="P294" s="97" t="s">
        <v>1365</v>
      </c>
      <c r="Q294" s="47">
        <v>849586</v>
      </c>
      <c r="R294" s="47">
        <f t="shared" si="18"/>
        <v>10420043</v>
      </c>
      <c r="S294" s="47">
        <v>27945</v>
      </c>
      <c r="T294" s="47">
        <v>10392098</v>
      </c>
      <c r="V294" s="96" t="s">
        <v>1679</v>
      </c>
      <c r="W294" s="97" t="s">
        <v>1367</v>
      </c>
      <c r="X294" s="47">
        <v>1020000</v>
      </c>
      <c r="Y294" s="47">
        <f t="shared" si="19"/>
        <v>4422365</v>
      </c>
      <c r="Z294" s="47">
        <v>900350</v>
      </c>
      <c r="AA294" s="47">
        <v>3522015</v>
      </c>
    </row>
    <row r="295" spans="1:27" ht="15">
      <c r="A295" s="96" t="s">
        <v>1703</v>
      </c>
      <c r="B295" s="97" t="s">
        <v>1403</v>
      </c>
      <c r="C295" s="47">
        <v>3608</v>
      </c>
      <c r="D295" s="47">
        <f t="shared" si="16"/>
        <v>1490328</v>
      </c>
      <c r="E295" s="47">
        <v>209603</v>
      </c>
      <c r="F295" s="47">
        <v>1280725</v>
      </c>
      <c r="H295" s="96" t="s">
        <v>1753</v>
      </c>
      <c r="I295" s="97" t="s">
        <v>1416</v>
      </c>
      <c r="J295" s="47">
        <v>0</v>
      </c>
      <c r="K295" s="47">
        <f t="shared" si="17"/>
        <v>2000</v>
      </c>
      <c r="L295" s="47">
        <v>0</v>
      </c>
      <c r="M295" s="47">
        <v>2000</v>
      </c>
      <c r="O295" s="96" t="s">
        <v>1673</v>
      </c>
      <c r="P295" s="97" t="s">
        <v>1206</v>
      </c>
      <c r="Q295" s="47">
        <v>1372100</v>
      </c>
      <c r="R295" s="47">
        <f t="shared" si="18"/>
        <v>2268721</v>
      </c>
      <c r="S295" s="47">
        <v>401076</v>
      </c>
      <c r="T295" s="47">
        <v>1867645</v>
      </c>
      <c r="V295" s="96" t="s">
        <v>1682</v>
      </c>
      <c r="W295" s="97" t="s">
        <v>1368</v>
      </c>
      <c r="X295" s="47">
        <v>57500</v>
      </c>
      <c r="Y295" s="47">
        <f t="shared" si="19"/>
        <v>3282407</v>
      </c>
      <c r="Z295" s="47">
        <v>0</v>
      </c>
      <c r="AA295" s="47">
        <v>3282407</v>
      </c>
    </row>
    <row r="296" spans="1:27" ht="15">
      <c r="A296" s="96" t="s">
        <v>1706</v>
      </c>
      <c r="B296" s="97" t="s">
        <v>1404</v>
      </c>
      <c r="C296" s="47">
        <v>0</v>
      </c>
      <c r="D296" s="47">
        <f t="shared" si="16"/>
        <v>642543</v>
      </c>
      <c r="E296" s="47">
        <v>351112</v>
      </c>
      <c r="F296" s="47">
        <v>291431</v>
      </c>
      <c r="H296" s="96" t="s">
        <v>1756</v>
      </c>
      <c r="I296" s="97" t="s">
        <v>1631</v>
      </c>
      <c r="J296" s="47">
        <v>0</v>
      </c>
      <c r="K296" s="47">
        <f t="shared" si="17"/>
        <v>132200</v>
      </c>
      <c r="L296" s="47">
        <v>0</v>
      </c>
      <c r="M296" s="47">
        <v>132200</v>
      </c>
      <c r="O296" s="96" t="s">
        <v>1675</v>
      </c>
      <c r="P296" s="97" t="s">
        <v>1366</v>
      </c>
      <c r="Q296" s="47">
        <v>4223657</v>
      </c>
      <c r="R296" s="47">
        <f t="shared" si="18"/>
        <v>5708297</v>
      </c>
      <c r="S296" s="47">
        <v>698279</v>
      </c>
      <c r="T296" s="47">
        <v>5010018</v>
      </c>
      <c r="V296" s="96" t="s">
        <v>1685</v>
      </c>
      <c r="W296" s="97" t="s">
        <v>1069</v>
      </c>
      <c r="X296" s="47">
        <v>50000</v>
      </c>
      <c r="Y296" s="47">
        <f t="shared" si="19"/>
        <v>476376</v>
      </c>
      <c r="Z296" s="47">
        <v>0</v>
      </c>
      <c r="AA296" s="47">
        <v>476376</v>
      </c>
    </row>
    <row r="297" spans="1:27" ht="15">
      <c r="A297" s="96" t="s">
        <v>1709</v>
      </c>
      <c r="B297" s="97" t="s">
        <v>1375</v>
      </c>
      <c r="C297" s="47">
        <v>0</v>
      </c>
      <c r="D297" s="47">
        <f t="shared" si="16"/>
        <v>349193</v>
      </c>
      <c r="E297" s="47">
        <v>0</v>
      </c>
      <c r="F297" s="47">
        <v>349193</v>
      </c>
      <c r="H297" s="96" t="s">
        <v>1759</v>
      </c>
      <c r="I297" s="97" t="s">
        <v>1417</v>
      </c>
      <c r="J297" s="47">
        <v>0</v>
      </c>
      <c r="K297" s="47">
        <f t="shared" si="17"/>
        <v>204457</v>
      </c>
      <c r="L297" s="47">
        <v>0</v>
      </c>
      <c r="M297" s="47">
        <v>204457</v>
      </c>
      <c r="O297" s="96" t="s">
        <v>1679</v>
      </c>
      <c r="P297" s="97" t="s">
        <v>1367</v>
      </c>
      <c r="Q297" s="47">
        <v>1488179</v>
      </c>
      <c r="R297" s="47">
        <f t="shared" si="18"/>
        <v>3178353</v>
      </c>
      <c r="S297" s="47">
        <v>141500</v>
      </c>
      <c r="T297" s="47">
        <v>3036853</v>
      </c>
      <c r="V297" s="96" t="s">
        <v>1688</v>
      </c>
      <c r="W297" s="97" t="s">
        <v>1399</v>
      </c>
      <c r="X297" s="47">
        <v>1237895</v>
      </c>
      <c r="Y297" s="47">
        <f t="shared" si="19"/>
        <v>11887731</v>
      </c>
      <c r="Z297" s="47">
        <v>13000</v>
      </c>
      <c r="AA297" s="47">
        <v>11874731</v>
      </c>
    </row>
    <row r="298" spans="1:27" ht="15">
      <c r="A298" s="96" t="s">
        <v>1712</v>
      </c>
      <c r="B298" s="97" t="s">
        <v>1405</v>
      </c>
      <c r="C298" s="47">
        <v>0</v>
      </c>
      <c r="D298" s="47">
        <f t="shared" si="16"/>
        <v>106164</v>
      </c>
      <c r="E298" s="47">
        <v>0</v>
      </c>
      <c r="F298" s="47">
        <v>106164</v>
      </c>
      <c r="H298" s="96" t="s">
        <v>1762</v>
      </c>
      <c r="I298" s="97" t="s">
        <v>1418</v>
      </c>
      <c r="J298" s="47">
        <v>0</v>
      </c>
      <c r="K298" s="47">
        <f t="shared" si="17"/>
        <v>2600</v>
      </c>
      <c r="L298" s="47">
        <v>2300</v>
      </c>
      <c r="M298" s="47">
        <v>300</v>
      </c>
      <c r="O298" s="96" t="s">
        <v>1682</v>
      </c>
      <c r="P298" s="97" t="s">
        <v>1368</v>
      </c>
      <c r="Q298" s="47">
        <v>444000</v>
      </c>
      <c r="R298" s="47">
        <f t="shared" si="18"/>
        <v>2123182</v>
      </c>
      <c r="S298" s="47">
        <v>1010783</v>
      </c>
      <c r="T298" s="47">
        <v>1112399</v>
      </c>
      <c r="V298" s="96" t="s">
        <v>1691</v>
      </c>
      <c r="W298" s="97" t="s">
        <v>1400</v>
      </c>
      <c r="X298" s="47">
        <v>4373000</v>
      </c>
      <c r="Y298" s="47">
        <f t="shared" si="19"/>
        <v>28232218</v>
      </c>
      <c r="Z298" s="47">
        <v>6646653</v>
      </c>
      <c r="AA298" s="47">
        <v>21585565</v>
      </c>
    </row>
    <row r="299" spans="1:27" ht="15">
      <c r="A299" s="96" t="s">
        <v>1715</v>
      </c>
      <c r="B299" s="97" t="s">
        <v>1319</v>
      </c>
      <c r="C299" s="47">
        <v>5054011</v>
      </c>
      <c r="D299" s="47">
        <f t="shared" si="16"/>
        <v>1236973</v>
      </c>
      <c r="E299" s="47">
        <v>165203</v>
      </c>
      <c r="F299" s="47">
        <v>1071770</v>
      </c>
      <c r="H299" s="96" t="s">
        <v>1765</v>
      </c>
      <c r="I299" s="97" t="s">
        <v>1377</v>
      </c>
      <c r="J299" s="47">
        <v>0</v>
      </c>
      <c r="K299" s="47">
        <f t="shared" si="17"/>
        <v>45424</v>
      </c>
      <c r="L299" s="47">
        <v>0</v>
      </c>
      <c r="M299" s="47">
        <v>45424</v>
      </c>
      <c r="O299" s="96" t="s">
        <v>1685</v>
      </c>
      <c r="P299" s="97" t="s">
        <v>1069</v>
      </c>
      <c r="Q299" s="47">
        <v>245000</v>
      </c>
      <c r="R299" s="47">
        <f t="shared" si="18"/>
        <v>573649</v>
      </c>
      <c r="S299" s="47">
        <v>0</v>
      </c>
      <c r="T299" s="47">
        <v>573649</v>
      </c>
      <c r="V299" s="96" t="s">
        <v>1694</v>
      </c>
      <c r="W299" s="9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1717</v>
      </c>
      <c r="B300" s="97" t="s">
        <v>1406</v>
      </c>
      <c r="C300" s="47">
        <v>0</v>
      </c>
      <c r="D300" s="47">
        <f t="shared" si="16"/>
        <v>299570</v>
      </c>
      <c r="E300" s="47">
        <v>61000</v>
      </c>
      <c r="F300" s="47">
        <v>238570</v>
      </c>
      <c r="H300" s="96" t="s">
        <v>1768</v>
      </c>
      <c r="I300" s="97" t="s">
        <v>1419</v>
      </c>
      <c r="J300" s="47">
        <v>0</v>
      </c>
      <c r="K300" s="47">
        <f t="shared" si="17"/>
        <v>398651</v>
      </c>
      <c r="L300" s="47">
        <v>0</v>
      </c>
      <c r="M300" s="47">
        <v>398651</v>
      </c>
      <c r="O300" s="96" t="s">
        <v>1688</v>
      </c>
      <c r="P300" s="97" t="s">
        <v>1399</v>
      </c>
      <c r="Q300" s="47">
        <v>0</v>
      </c>
      <c r="R300" s="47">
        <f t="shared" si="18"/>
        <v>7945243</v>
      </c>
      <c r="S300" s="47">
        <v>1211282</v>
      </c>
      <c r="T300" s="47">
        <v>6733961</v>
      </c>
      <c r="V300" s="96" t="s">
        <v>1697</v>
      </c>
      <c r="W300" s="97" t="s">
        <v>2262</v>
      </c>
      <c r="X300" s="47">
        <v>695800</v>
      </c>
      <c r="Y300" s="47">
        <f t="shared" si="19"/>
        <v>1705123</v>
      </c>
      <c r="Z300" s="47">
        <v>136500</v>
      </c>
      <c r="AA300" s="47">
        <v>1568623</v>
      </c>
    </row>
    <row r="301" spans="1:27" ht="15">
      <c r="A301" s="96" t="s">
        <v>1719</v>
      </c>
      <c r="B301" s="97" t="s">
        <v>1407</v>
      </c>
      <c r="C301" s="47">
        <v>1829495</v>
      </c>
      <c r="D301" s="47">
        <f t="shared" si="16"/>
        <v>667355</v>
      </c>
      <c r="E301" s="47">
        <v>43100</v>
      </c>
      <c r="F301" s="47">
        <v>624255</v>
      </c>
      <c r="H301" s="96" t="s">
        <v>1771</v>
      </c>
      <c r="I301" s="97" t="s">
        <v>1420</v>
      </c>
      <c r="J301" s="47">
        <v>4400</v>
      </c>
      <c r="K301" s="47">
        <f t="shared" si="17"/>
        <v>45400</v>
      </c>
      <c r="L301" s="47">
        <v>0</v>
      </c>
      <c r="M301" s="47">
        <v>45400</v>
      </c>
      <c r="O301" s="96" t="s">
        <v>1691</v>
      </c>
      <c r="P301" s="97" t="s">
        <v>1400</v>
      </c>
      <c r="Q301" s="47">
        <v>3437165</v>
      </c>
      <c r="R301" s="47">
        <f t="shared" si="18"/>
        <v>11768137</v>
      </c>
      <c r="S301" s="47">
        <v>3152636</v>
      </c>
      <c r="T301" s="47">
        <v>8615501</v>
      </c>
      <c r="V301" s="96" t="s">
        <v>1700</v>
      </c>
      <c r="W301" s="97" t="s">
        <v>1402</v>
      </c>
      <c r="X301" s="47">
        <v>66277</v>
      </c>
      <c r="Y301" s="47">
        <f t="shared" si="19"/>
        <v>106504</v>
      </c>
      <c r="Z301" s="47">
        <v>0</v>
      </c>
      <c r="AA301" s="47">
        <v>106504</v>
      </c>
    </row>
    <row r="302" spans="1:27" ht="15">
      <c r="A302" s="96" t="s">
        <v>1722</v>
      </c>
      <c r="B302" s="97" t="s">
        <v>1408</v>
      </c>
      <c r="C302" s="47">
        <v>2860</v>
      </c>
      <c r="D302" s="47">
        <f t="shared" si="16"/>
        <v>182969</v>
      </c>
      <c r="E302" s="47">
        <v>0</v>
      </c>
      <c r="F302" s="47">
        <v>182969</v>
      </c>
      <c r="H302" s="96" t="s">
        <v>1774</v>
      </c>
      <c r="I302" s="97" t="s">
        <v>1421</v>
      </c>
      <c r="J302" s="47">
        <v>17900</v>
      </c>
      <c r="K302" s="47">
        <f t="shared" si="17"/>
        <v>30050</v>
      </c>
      <c r="L302" s="47">
        <v>12700</v>
      </c>
      <c r="M302" s="47">
        <v>17350</v>
      </c>
      <c r="O302" s="96" t="s">
        <v>1694</v>
      </c>
      <c r="P302" s="97" t="s">
        <v>1401</v>
      </c>
      <c r="Q302" s="47">
        <v>130000</v>
      </c>
      <c r="R302" s="47">
        <f t="shared" si="18"/>
        <v>143339</v>
      </c>
      <c r="S302" s="47">
        <v>0</v>
      </c>
      <c r="T302" s="47">
        <v>143339</v>
      </c>
      <c r="V302" s="96" t="s">
        <v>1703</v>
      </c>
      <c r="W302" s="97" t="s">
        <v>1403</v>
      </c>
      <c r="X302" s="47">
        <v>377414</v>
      </c>
      <c r="Y302" s="47">
        <f t="shared" si="19"/>
        <v>3318453</v>
      </c>
      <c r="Z302" s="47">
        <v>22001</v>
      </c>
      <c r="AA302" s="47">
        <v>3296452</v>
      </c>
    </row>
    <row r="303" spans="1:27" ht="15">
      <c r="A303" s="96" t="s">
        <v>1725</v>
      </c>
      <c r="B303" s="97" t="s">
        <v>1376</v>
      </c>
      <c r="C303" s="47">
        <v>5733400</v>
      </c>
      <c r="D303" s="47">
        <f t="shared" si="16"/>
        <v>959770</v>
      </c>
      <c r="E303" s="47">
        <v>2100</v>
      </c>
      <c r="F303" s="47">
        <v>957670</v>
      </c>
      <c r="H303" s="96" t="s">
        <v>1777</v>
      </c>
      <c r="I303" s="97" t="s">
        <v>1422</v>
      </c>
      <c r="J303" s="47">
        <v>79500</v>
      </c>
      <c r="K303" s="47">
        <f t="shared" si="17"/>
        <v>37629</v>
      </c>
      <c r="L303" s="47">
        <v>18131</v>
      </c>
      <c r="M303" s="47">
        <v>19498</v>
      </c>
      <c r="O303" s="96" t="s">
        <v>1697</v>
      </c>
      <c r="P303" s="97" t="s">
        <v>2262</v>
      </c>
      <c r="Q303" s="47">
        <v>556932</v>
      </c>
      <c r="R303" s="47">
        <f t="shared" si="18"/>
        <v>257491</v>
      </c>
      <c r="S303" s="47">
        <v>231000</v>
      </c>
      <c r="T303" s="47">
        <v>26491</v>
      </c>
      <c r="V303" s="96" t="s">
        <v>1706</v>
      </c>
      <c r="W303" s="97" t="s">
        <v>1404</v>
      </c>
      <c r="X303" s="47">
        <v>0</v>
      </c>
      <c r="Y303" s="47">
        <f t="shared" si="19"/>
        <v>891975</v>
      </c>
      <c r="Z303" s="47">
        <v>10500</v>
      </c>
      <c r="AA303" s="47">
        <v>881475</v>
      </c>
    </row>
    <row r="304" spans="1:27" ht="15">
      <c r="A304" s="96" t="s">
        <v>1728</v>
      </c>
      <c r="B304" s="97" t="s">
        <v>1409</v>
      </c>
      <c r="C304" s="47">
        <v>0</v>
      </c>
      <c r="D304" s="47">
        <f t="shared" si="16"/>
        <v>629122</v>
      </c>
      <c r="E304" s="47">
        <v>6000</v>
      </c>
      <c r="F304" s="47">
        <v>623122</v>
      </c>
      <c r="H304" s="96" t="s">
        <v>1780</v>
      </c>
      <c r="I304" s="97" t="s">
        <v>1378</v>
      </c>
      <c r="J304" s="47">
        <v>0</v>
      </c>
      <c r="K304" s="47">
        <f t="shared" si="17"/>
        <v>87800</v>
      </c>
      <c r="L304" s="47">
        <v>0</v>
      </c>
      <c r="M304" s="47">
        <v>87800</v>
      </c>
      <c r="O304" s="96" t="s">
        <v>1700</v>
      </c>
      <c r="P304" s="97" t="s">
        <v>1402</v>
      </c>
      <c r="Q304" s="47">
        <v>0</v>
      </c>
      <c r="R304" s="47">
        <f t="shared" si="18"/>
        <v>663710</v>
      </c>
      <c r="S304" s="47">
        <v>206900</v>
      </c>
      <c r="T304" s="47">
        <v>456810</v>
      </c>
      <c r="V304" s="96" t="s">
        <v>1709</v>
      </c>
      <c r="W304" s="97" t="s">
        <v>1375</v>
      </c>
      <c r="X304" s="47">
        <v>0</v>
      </c>
      <c r="Y304" s="47">
        <f t="shared" si="19"/>
        <v>1292028</v>
      </c>
      <c r="Z304" s="47">
        <v>0</v>
      </c>
      <c r="AA304" s="47">
        <v>1292028</v>
      </c>
    </row>
    <row r="305" spans="1:27" ht="15">
      <c r="A305" s="96" t="s">
        <v>1731</v>
      </c>
      <c r="B305" s="97" t="s">
        <v>1410</v>
      </c>
      <c r="C305" s="47">
        <v>309649</v>
      </c>
      <c r="D305" s="47">
        <f t="shared" si="16"/>
        <v>939542</v>
      </c>
      <c r="E305" s="47">
        <v>263300</v>
      </c>
      <c r="F305" s="47">
        <v>676242</v>
      </c>
      <c r="H305" s="96" t="s">
        <v>1783</v>
      </c>
      <c r="I305" s="97" t="s">
        <v>1423</v>
      </c>
      <c r="J305" s="47">
        <v>2500</v>
      </c>
      <c r="K305" s="47">
        <f t="shared" si="17"/>
        <v>349939</v>
      </c>
      <c r="L305" s="47">
        <v>0</v>
      </c>
      <c r="M305" s="47">
        <v>349939</v>
      </c>
      <c r="O305" s="96" t="s">
        <v>1703</v>
      </c>
      <c r="P305" s="97" t="s">
        <v>1403</v>
      </c>
      <c r="Q305" s="47">
        <v>1583042</v>
      </c>
      <c r="R305" s="47">
        <f t="shared" si="18"/>
        <v>7979288</v>
      </c>
      <c r="S305" s="47">
        <v>1067383</v>
      </c>
      <c r="T305" s="47">
        <v>6911905</v>
      </c>
      <c r="V305" s="96" t="s">
        <v>1712</v>
      </c>
      <c r="W305" s="97" t="s">
        <v>1405</v>
      </c>
      <c r="X305" s="47">
        <v>0</v>
      </c>
      <c r="Y305" s="47">
        <f t="shared" si="19"/>
        <v>211291</v>
      </c>
      <c r="Z305" s="47">
        <v>0</v>
      </c>
      <c r="AA305" s="47">
        <v>211291</v>
      </c>
    </row>
    <row r="306" spans="1:27" ht="15">
      <c r="A306" s="96" t="s">
        <v>1734</v>
      </c>
      <c r="B306" s="97" t="s">
        <v>3</v>
      </c>
      <c r="C306" s="47">
        <v>0</v>
      </c>
      <c r="D306" s="47">
        <f t="shared" si="16"/>
        <v>173557</v>
      </c>
      <c r="E306" s="47">
        <v>0</v>
      </c>
      <c r="F306" s="47">
        <v>173557</v>
      </c>
      <c r="H306" s="96" t="s">
        <v>1786</v>
      </c>
      <c r="I306" s="97" t="s">
        <v>1632</v>
      </c>
      <c r="J306" s="47">
        <v>0</v>
      </c>
      <c r="K306" s="47">
        <f t="shared" si="17"/>
        <v>29200</v>
      </c>
      <c r="L306" s="47">
        <v>0</v>
      </c>
      <c r="M306" s="47">
        <v>29200</v>
      </c>
      <c r="O306" s="96" t="s">
        <v>1706</v>
      </c>
      <c r="P306" s="97" t="s">
        <v>1404</v>
      </c>
      <c r="Q306" s="47">
        <v>389000</v>
      </c>
      <c r="R306" s="47">
        <f t="shared" si="18"/>
        <v>3412848</v>
      </c>
      <c r="S306" s="47">
        <v>1170762</v>
      </c>
      <c r="T306" s="47">
        <v>2242086</v>
      </c>
      <c r="V306" s="96" t="s">
        <v>1715</v>
      </c>
      <c r="W306" s="97" t="s">
        <v>1319</v>
      </c>
      <c r="X306" s="47">
        <v>123955</v>
      </c>
      <c r="Y306" s="47">
        <f t="shared" si="19"/>
        <v>11570290</v>
      </c>
      <c r="Z306" s="47">
        <v>497017</v>
      </c>
      <c r="AA306" s="47">
        <v>11073273</v>
      </c>
    </row>
    <row r="307" spans="1:27" ht="15">
      <c r="A307" s="96" t="s">
        <v>1737</v>
      </c>
      <c r="B307" s="97" t="s">
        <v>1411</v>
      </c>
      <c r="C307" s="47">
        <v>2432425</v>
      </c>
      <c r="D307" s="47">
        <f t="shared" si="16"/>
        <v>971280</v>
      </c>
      <c r="E307" s="47">
        <v>70751</v>
      </c>
      <c r="F307" s="47">
        <v>900529</v>
      </c>
      <c r="H307" s="96" t="s">
        <v>1789</v>
      </c>
      <c r="I307" s="97" t="s">
        <v>1424</v>
      </c>
      <c r="J307" s="47">
        <v>0</v>
      </c>
      <c r="K307" s="47">
        <f t="shared" si="17"/>
        <v>4000</v>
      </c>
      <c r="L307" s="47">
        <v>0</v>
      </c>
      <c r="M307" s="47">
        <v>4000</v>
      </c>
      <c r="O307" s="96" t="s">
        <v>1709</v>
      </c>
      <c r="P307" s="97" t="s">
        <v>1375</v>
      </c>
      <c r="Q307" s="47">
        <v>187300</v>
      </c>
      <c r="R307" s="47">
        <f t="shared" si="18"/>
        <v>1356724</v>
      </c>
      <c r="S307" s="47">
        <v>2010</v>
      </c>
      <c r="T307" s="47">
        <v>1354714</v>
      </c>
      <c r="V307" s="96" t="s">
        <v>1717</v>
      </c>
      <c r="W307" s="97" t="s">
        <v>1406</v>
      </c>
      <c r="X307" s="47">
        <v>0</v>
      </c>
      <c r="Y307" s="47">
        <f t="shared" si="19"/>
        <v>37782102</v>
      </c>
      <c r="Z307" s="47">
        <v>0</v>
      </c>
      <c r="AA307" s="47">
        <v>37782102</v>
      </c>
    </row>
    <row r="308" spans="1:27" ht="15">
      <c r="A308" s="96" t="s">
        <v>1740</v>
      </c>
      <c r="B308" s="97" t="s">
        <v>1412</v>
      </c>
      <c r="C308" s="47">
        <v>300640</v>
      </c>
      <c r="D308" s="47">
        <f t="shared" si="16"/>
        <v>138094</v>
      </c>
      <c r="E308" s="47">
        <v>108000</v>
      </c>
      <c r="F308" s="47">
        <v>30094</v>
      </c>
      <c r="H308" s="96" t="s">
        <v>1795</v>
      </c>
      <c r="I308" s="97" t="s">
        <v>1426</v>
      </c>
      <c r="J308" s="47">
        <v>0</v>
      </c>
      <c r="K308" s="47">
        <f t="shared" si="17"/>
        <v>231621</v>
      </c>
      <c r="L308" s="47">
        <v>0</v>
      </c>
      <c r="M308" s="47">
        <v>231621</v>
      </c>
      <c r="O308" s="96" t="s">
        <v>1712</v>
      </c>
      <c r="P308" s="97" t="s">
        <v>1405</v>
      </c>
      <c r="Q308" s="47">
        <v>300000</v>
      </c>
      <c r="R308" s="47">
        <f t="shared" si="18"/>
        <v>900715</v>
      </c>
      <c r="S308" s="47">
        <v>123600</v>
      </c>
      <c r="T308" s="47">
        <v>777115</v>
      </c>
      <c r="V308" s="96" t="s">
        <v>1719</v>
      </c>
      <c r="W308" s="97" t="s">
        <v>1407</v>
      </c>
      <c r="X308" s="47">
        <v>1441381</v>
      </c>
      <c r="Y308" s="47">
        <f t="shared" si="19"/>
        <v>4060757</v>
      </c>
      <c r="Z308" s="47">
        <v>2150</v>
      </c>
      <c r="AA308" s="47">
        <v>4058607</v>
      </c>
    </row>
    <row r="309" spans="1:27" ht="15">
      <c r="A309" s="96" t="s">
        <v>1743</v>
      </c>
      <c r="B309" s="97" t="s">
        <v>1413</v>
      </c>
      <c r="C309" s="47">
        <v>0</v>
      </c>
      <c r="D309" s="47">
        <f t="shared" si="16"/>
        <v>315024</v>
      </c>
      <c r="E309" s="47">
        <v>0</v>
      </c>
      <c r="F309" s="47">
        <v>315024</v>
      </c>
      <c r="H309" s="96" t="s">
        <v>1798</v>
      </c>
      <c r="I309" s="97" t="s">
        <v>1379</v>
      </c>
      <c r="J309" s="47">
        <v>1674000</v>
      </c>
      <c r="K309" s="47">
        <f t="shared" si="17"/>
        <v>1351704</v>
      </c>
      <c r="L309" s="47">
        <v>0</v>
      </c>
      <c r="M309" s="47">
        <v>1351704</v>
      </c>
      <c r="O309" s="96" t="s">
        <v>1715</v>
      </c>
      <c r="P309" s="97" t="s">
        <v>1319</v>
      </c>
      <c r="Q309" s="47">
        <v>25241005</v>
      </c>
      <c r="R309" s="47">
        <f t="shared" si="18"/>
        <v>5700382</v>
      </c>
      <c r="S309" s="47">
        <v>811063</v>
      </c>
      <c r="T309" s="47">
        <v>4889319</v>
      </c>
      <c r="V309" s="96" t="s">
        <v>1722</v>
      </c>
      <c r="W309" s="97" t="s">
        <v>1408</v>
      </c>
      <c r="X309" s="47">
        <v>570681</v>
      </c>
      <c r="Y309" s="47">
        <f t="shared" si="19"/>
        <v>5451398</v>
      </c>
      <c r="Z309" s="47">
        <v>0</v>
      </c>
      <c r="AA309" s="47">
        <v>5451398</v>
      </c>
    </row>
    <row r="310" spans="1:27" ht="15">
      <c r="A310" s="96" t="s">
        <v>1746</v>
      </c>
      <c r="B310" s="97" t="s">
        <v>1414</v>
      </c>
      <c r="C310" s="47">
        <v>0</v>
      </c>
      <c r="D310" s="47">
        <f t="shared" si="16"/>
        <v>87532</v>
      </c>
      <c r="E310" s="47">
        <v>26900</v>
      </c>
      <c r="F310" s="47">
        <v>60632</v>
      </c>
      <c r="H310" s="96" t="s">
        <v>1801</v>
      </c>
      <c r="I310" s="97" t="s">
        <v>1427</v>
      </c>
      <c r="J310" s="47">
        <v>800600</v>
      </c>
      <c r="K310" s="47">
        <f t="shared" si="17"/>
        <v>2950</v>
      </c>
      <c r="L310" s="47">
        <v>0</v>
      </c>
      <c r="M310" s="47">
        <v>2950</v>
      </c>
      <c r="O310" s="96" t="s">
        <v>1717</v>
      </c>
      <c r="P310" s="97" t="s">
        <v>1406</v>
      </c>
      <c r="Q310" s="47">
        <v>873270</v>
      </c>
      <c r="R310" s="47">
        <f t="shared" si="18"/>
        <v>4414284</v>
      </c>
      <c r="S310" s="47">
        <v>171500</v>
      </c>
      <c r="T310" s="47">
        <v>4242784</v>
      </c>
      <c r="V310" s="96" t="s">
        <v>1725</v>
      </c>
      <c r="W310" s="97" t="s">
        <v>1376</v>
      </c>
      <c r="X310" s="47">
        <v>505171</v>
      </c>
      <c r="Y310" s="47">
        <f t="shared" si="19"/>
        <v>17554172</v>
      </c>
      <c r="Z310" s="47">
        <v>6696963</v>
      </c>
      <c r="AA310" s="47">
        <v>10857209</v>
      </c>
    </row>
    <row r="311" spans="1:27" ht="15">
      <c r="A311" s="96" t="s">
        <v>1749</v>
      </c>
      <c r="B311" s="97" t="s">
        <v>1415</v>
      </c>
      <c r="C311" s="47">
        <v>899502</v>
      </c>
      <c r="D311" s="47">
        <f t="shared" si="16"/>
        <v>1813831</v>
      </c>
      <c r="E311" s="47">
        <v>473602</v>
      </c>
      <c r="F311" s="47">
        <v>1340229</v>
      </c>
      <c r="H311" s="96" t="s">
        <v>1804</v>
      </c>
      <c r="I311" s="97" t="s">
        <v>1428</v>
      </c>
      <c r="J311" s="47">
        <v>0</v>
      </c>
      <c r="K311" s="47">
        <f t="shared" si="17"/>
        <v>313900</v>
      </c>
      <c r="L311" s="47">
        <v>0</v>
      </c>
      <c r="M311" s="47">
        <v>313900</v>
      </c>
      <c r="O311" s="96" t="s">
        <v>1719</v>
      </c>
      <c r="P311" s="97" t="s">
        <v>1407</v>
      </c>
      <c r="Q311" s="47">
        <v>5858095</v>
      </c>
      <c r="R311" s="47">
        <f t="shared" si="18"/>
        <v>2974437</v>
      </c>
      <c r="S311" s="47">
        <v>97451</v>
      </c>
      <c r="T311" s="47">
        <v>2876986</v>
      </c>
      <c r="V311" s="96" t="s">
        <v>1728</v>
      </c>
      <c r="W311" s="97" t="s">
        <v>1409</v>
      </c>
      <c r="X311" s="47">
        <v>17716774</v>
      </c>
      <c r="Y311" s="47">
        <f t="shared" si="19"/>
        <v>56963088</v>
      </c>
      <c r="Z311" s="47">
        <v>0</v>
      </c>
      <c r="AA311" s="47">
        <v>56963088</v>
      </c>
    </row>
    <row r="312" spans="1:27" ht="15">
      <c r="A312" s="96" t="s">
        <v>1753</v>
      </c>
      <c r="B312" s="97" t="s">
        <v>1416</v>
      </c>
      <c r="C312" s="47">
        <v>0</v>
      </c>
      <c r="D312" s="47">
        <f t="shared" si="16"/>
        <v>68625</v>
      </c>
      <c r="E312" s="47">
        <v>15500</v>
      </c>
      <c r="F312" s="47">
        <v>53125</v>
      </c>
      <c r="H312" s="96" t="s">
        <v>1807</v>
      </c>
      <c r="I312" s="97" t="s">
        <v>1380</v>
      </c>
      <c r="J312" s="47">
        <v>39400</v>
      </c>
      <c r="K312" s="47">
        <f t="shared" si="17"/>
        <v>481722</v>
      </c>
      <c r="L312" s="47">
        <v>0</v>
      </c>
      <c r="M312" s="47">
        <v>481722</v>
      </c>
      <c r="O312" s="96" t="s">
        <v>1722</v>
      </c>
      <c r="P312" s="97" t="s">
        <v>1408</v>
      </c>
      <c r="Q312" s="47">
        <v>535072</v>
      </c>
      <c r="R312" s="47">
        <f t="shared" si="18"/>
        <v>2566476</v>
      </c>
      <c r="S312" s="47">
        <v>19300</v>
      </c>
      <c r="T312" s="47">
        <v>2547176</v>
      </c>
      <c r="V312" s="96" t="s">
        <v>1731</v>
      </c>
      <c r="W312" s="97" t="s">
        <v>1410</v>
      </c>
      <c r="X312" s="47">
        <v>3106502</v>
      </c>
      <c r="Y312" s="47">
        <f t="shared" si="19"/>
        <v>3165481</v>
      </c>
      <c r="Z312" s="47">
        <v>29800</v>
      </c>
      <c r="AA312" s="47">
        <v>3135681</v>
      </c>
    </row>
    <row r="313" spans="1:27" ht="15">
      <c r="A313" s="96" t="s">
        <v>1756</v>
      </c>
      <c r="B313" s="97" t="s">
        <v>1631</v>
      </c>
      <c r="C313" s="47">
        <v>0</v>
      </c>
      <c r="D313" s="47">
        <f t="shared" si="16"/>
        <v>56057</v>
      </c>
      <c r="E313" s="47">
        <v>0</v>
      </c>
      <c r="F313" s="47">
        <v>56057</v>
      </c>
      <c r="H313" s="96" t="s">
        <v>1813</v>
      </c>
      <c r="I313" s="97" t="s">
        <v>0</v>
      </c>
      <c r="J313" s="47">
        <v>0</v>
      </c>
      <c r="K313" s="47">
        <f t="shared" si="17"/>
        <v>21100</v>
      </c>
      <c r="L313" s="47">
        <v>0</v>
      </c>
      <c r="M313" s="47">
        <v>21100</v>
      </c>
      <c r="O313" s="96" t="s">
        <v>1725</v>
      </c>
      <c r="P313" s="97" t="s">
        <v>1376</v>
      </c>
      <c r="Q313" s="47">
        <v>10022305</v>
      </c>
      <c r="R313" s="47">
        <f t="shared" si="18"/>
        <v>5609731</v>
      </c>
      <c r="S313" s="47">
        <v>391100</v>
      </c>
      <c r="T313" s="47">
        <v>5218631</v>
      </c>
      <c r="V313" s="96" t="s">
        <v>1734</v>
      </c>
      <c r="W313" s="97" t="s">
        <v>3</v>
      </c>
      <c r="X313" s="47">
        <v>1880000</v>
      </c>
      <c r="Y313" s="47">
        <f t="shared" si="19"/>
        <v>327294</v>
      </c>
      <c r="Z313" s="47">
        <v>0</v>
      </c>
      <c r="AA313" s="47">
        <v>327294</v>
      </c>
    </row>
    <row r="314" spans="1:27" ht="15">
      <c r="A314" s="96" t="s">
        <v>1759</v>
      </c>
      <c r="B314" s="97" t="s">
        <v>1417</v>
      </c>
      <c r="C314" s="47">
        <v>0</v>
      </c>
      <c r="D314" s="47">
        <f t="shared" si="16"/>
        <v>340761</v>
      </c>
      <c r="E314" s="47">
        <v>0</v>
      </c>
      <c r="F314" s="47">
        <v>340761</v>
      </c>
      <c r="H314" s="96" t="s">
        <v>1816</v>
      </c>
      <c r="I314" s="97" t="s">
        <v>2271</v>
      </c>
      <c r="J314" s="47">
        <v>0</v>
      </c>
      <c r="K314" s="47">
        <f t="shared" si="17"/>
        <v>410765</v>
      </c>
      <c r="L314" s="47">
        <v>0</v>
      </c>
      <c r="M314" s="47">
        <v>410765</v>
      </c>
      <c r="O314" s="96" t="s">
        <v>1728</v>
      </c>
      <c r="P314" s="97" t="s">
        <v>1409</v>
      </c>
      <c r="Q314" s="47">
        <v>369600</v>
      </c>
      <c r="R314" s="47">
        <f t="shared" si="18"/>
        <v>2760874</v>
      </c>
      <c r="S314" s="47">
        <v>128651</v>
      </c>
      <c r="T314" s="47">
        <v>2632223</v>
      </c>
      <c r="V314" s="96" t="s">
        <v>1737</v>
      </c>
      <c r="W314" s="97" t="s">
        <v>1411</v>
      </c>
      <c r="X314" s="47">
        <v>200813</v>
      </c>
      <c r="Y314" s="47">
        <f t="shared" si="19"/>
        <v>12403174</v>
      </c>
      <c r="Z314" s="47">
        <v>1169170</v>
      </c>
      <c r="AA314" s="47">
        <v>11234004</v>
      </c>
    </row>
    <row r="315" spans="1:27" ht="15">
      <c r="A315" s="96" t="s">
        <v>1762</v>
      </c>
      <c r="B315" s="97" t="s">
        <v>1418</v>
      </c>
      <c r="C315" s="47">
        <v>0</v>
      </c>
      <c r="D315" s="47">
        <f t="shared" si="16"/>
        <v>228255</v>
      </c>
      <c r="E315" s="47">
        <v>149500</v>
      </c>
      <c r="F315" s="47">
        <v>78755</v>
      </c>
      <c r="H315" s="96" t="s">
        <v>1819</v>
      </c>
      <c r="I315" s="97" t="s">
        <v>1429</v>
      </c>
      <c r="J315" s="47">
        <v>196525</v>
      </c>
      <c r="K315" s="47">
        <f t="shared" si="17"/>
        <v>67211</v>
      </c>
      <c r="L315" s="47">
        <v>0</v>
      </c>
      <c r="M315" s="47">
        <v>67211</v>
      </c>
      <c r="O315" s="96" t="s">
        <v>1731</v>
      </c>
      <c r="P315" s="97" t="s">
        <v>1410</v>
      </c>
      <c r="Q315" s="47">
        <v>3263267</v>
      </c>
      <c r="R315" s="47">
        <f t="shared" si="18"/>
        <v>4198831</v>
      </c>
      <c r="S315" s="47">
        <v>721929</v>
      </c>
      <c r="T315" s="47">
        <v>3476902</v>
      </c>
      <c r="V315" s="96" t="s">
        <v>1740</v>
      </c>
      <c r="W315" s="97" t="s">
        <v>1412</v>
      </c>
      <c r="X315" s="47">
        <v>63000</v>
      </c>
      <c r="Y315" s="47">
        <f t="shared" si="19"/>
        <v>17234745</v>
      </c>
      <c r="Z315" s="47">
        <v>300</v>
      </c>
      <c r="AA315" s="47">
        <v>17234445</v>
      </c>
    </row>
    <row r="316" spans="1:27" ht="15">
      <c r="A316" s="96" t="s">
        <v>1765</v>
      </c>
      <c r="B316" s="97" t="s">
        <v>1377</v>
      </c>
      <c r="C316" s="47">
        <v>450000</v>
      </c>
      <c r="D316" s="47">
        <f t="shared" si="16"/>
        <v>204293</v>
      </c>
      <c r="E316" s="47">
        <v>0</v>
      </c>
      <c r="F316" s="47">
        <v>204293</v>
      </c>
      <c r="H316" s="96" t="s">
        <v>1825</v>
      </c>
      <c r="I316" s="97" t="s">
        <v>1430</v>
      </c>
      <c r="J316" s="47">
        <v>3100</v>
      </c>
      <c r="K316" s="47">
        <f t="shared" si="17"/>
        <v>2636926</v>
      </c>
      <c r="L316" s="47">
        <v>0</v>
      </c>
      <c r="M316" s="47">
        <v>2636926</v>
      </c>
      <c r="O316" s="96" t="s">
        <v>1734</v>
      </c>
      <c r="P316" s="97" t="s">
        <v>3</v>
      </c>
      <c r="Q316" s="47">
        <v>139600</v>
      </c>
      <c r="R316" s="47">
        <f t="shared" si="18"/>
        <v>826721</v>
      </c>
      <c r="S316" s="47">
        <v>0</v>
      </c>
      <c r="T316" s="47">
        <v>826721</v>
      </c>
      <c r="V316" s="96" t="s">
        <v>1743</v>
      </c>
      <c r="W316" s="97" t="s">
        <v>1413</v>
      </c>
      <c r="X316" s="47">
        <v>0</v>
      </c>
      <c r="Y316" s="47">
        <f t="shared" si="19"/>
        <v>398333</v>
      </c>
      <c r="Z316" s="47">
        <v>0</v>
      </c>
      <c r="AA316" s="47">
        <v>398333</v>
      </c>
    </row>
    <row r="317" spans="1:27" ht="15">
      <c r="A317" s="96" t="s">
        <v>1768</v>
      </c>
      <c r="B317" s="97" t="s">
        <v>1419</v>
      </c>
      <c r="C317" s="47">
        <v>82150</v>
      </c>
      <c r="D317" s="47">
        <f t="shared" si="16"/>
        <v>225854</v>
      </c>
      <c r="E317" s="47">
        <v>8300</v>
      </c>
      <c r="F317" s="47">
        <v>217554</v>
      </c>
      <c r="H317" s="96" t="s">
        <v>1828</v>
      </c>
      <c r="I317" s="97" t="s">
        <v>1431</v>
      </c>
      <c r="J317" s="47">
        <v>0</v>
      </c>
      <c r="K317" s="47">
        <f t="shared" si="17"/>
        <v>441200</v>
      </c>
      <c r="L317" s="47">
        <v>0</v>
      </c>
      <c r="M317" s="47">
        <v>441200</v>
      </c>
      <c r="O317" s="96" t="s">
        <v>1737</v>
      </c>
      <c r="P317" s="97" t="s">
        <v>1411</v>
      </c>
      <c r="Q317" s="47">
        <v>5595620</v>
      </c>
      <c r="R317" s="47">
        <f t="shared" si="18"/>
        <v>4962932</v>
      </c>
      <c r="S317" s="47">
        <v>299614</v>
      </c>
      <c r="T317" s="47">
        <v>4663318</v>
      </c>
      <c r="V317" s="96" t="s">
        <v>1746</v>
      </c>
      <c r="W317" s="97" t="s">
        <v>1414</v>
      </c>
      <c r="X317" s="47">
        <v>1000</v>
      </c>
      <c r="Y317" s="47">
        <f t="shared" si="19"/>
        <v>3439752</v>
      </c>
      <c r="Z317" s="47">
        <v>0</v>
      </c>
      <c r="AA317" s="47">
        <v>3439752</v>
      </c>
    </row>
    <row r="318" spans="1:27" ht="15">
      <c r="A318" s="96" t="s">
        <v>1771</v>
      </c>
      <c r="B318" s="97" t="s">
        <v>1420</v>
      </c>
      <c r="C318" s="47">
        <v>1000</v>
      </c>
      <c r="D318" s="47">
        <f t="shared" si="16"/>
        <v>241579</v>
      </c>
      <c r="E318" s="47">
        <v>1001</v>
      </c>
      <c r="F318" s="47">
        <v>240578</v>
      </c>
      <c r="H318" s="96" t="s">
        <v>1831</v>
      </c>
      <c r="I318" s="97" t="s">
        <v>1432</v>
      </c>
      <c r="J318" s="47">
        <v>26500</v>
      </c>
      <c r="K318" s="47">
        <f t="shared" si="17"/>
        <v>103176</v>
      </c>
      <c r="L318" s="47">
        <v>0</v>
      </c>
      <c r="M318" s="47">
        <v>103176</v>
      </c>
      <c r="O318" s="96" t="s">
        <v>1740</v>
      </c>
      <c r="P318" s="97" t="s">
        <v>1412</v>
      </c>
      <c r="Q318" s="47">
        <v>1124210</v>
      </c>
      <c r="R318" s="47">
        <f t="shared" si="18"/>
        <v>998394</v>
      </c>
      <c r="S318" s="47">
        <v>749570</v>
      </c>
      <c r="T318" s="47">
        <v>248824</v>
      </c>
      <c r="V318" s="96" t="s">
        <v>1749</v>
      </c>
      <c r="W318" s="97" t="s">
        <v>1415</v>
      </c>
      <c r="X318" s="47">
        <v>4257259</v>
      </c>
      <c r="Y318" s="47">
        <f t="shared" si="19"/>
        <v>39267441</v>
      </c>
      <c r="Z318" s="47">
        <v>760802</v>
      </c>
      <c r="AA318" s="47">
        <v>38506639</v>
      </c>
    </row>
    <row r="319" spans="1:27" ht="15">
      <c r="A319" s="96" t="s">
        <v>1774</v>
      </c>
      <c r="B319" s="97" t="s">
        <v>1421</v>
      </c>
      <c r="C319" s="47">
        <v>253500</v>
      </c>
      <c r="D319" s="47">
        <f t="shared" si="16"/>
        <v>266680</v>
      </c>
      <c r="E319" s="47">
        <v>50000</v>
      </c>
      <c r="F319" s="47">
        <v>216680</v>
      </c>
      <c r="H319" s="96" t="s">
        <v>1834</v>
      </c>
      <c r="I319" s="97" t="s">
        <v>1433</v>
      </c>
      <c r="J319" s="47">
        <v>1</v>
      </c>
      <c r="K319" s="47">
        <f t="shared" si="17"/>
        <v>572431</v>
      </c>
      <c r="L319" s="47">
        <v>0</v>
      </c>
      <c r="M319" s="47">
        <v>572431</v>
      </c>
      <c r="O319" s="96" t="s">
        <v>1743</v>
      </c>
      <c r="P319" s="97" t="s">
        <v>1413</v>
      </c>
      <c r="Q319" s="47">
        <v>223700</v>
      </c>
      <c r="R319" s="47">
        <f t="shared" si="18"/>
        <v>1700836</v>
      </c>
      <c r="S319" s="47">
        <v>11030</v>
      </c>
      <c r="T319" s="47">
        <v>1689806</v>
      </c>
      <c r="V319" s="96" t="s">
        <v>1753</v>
      </c>
      <c r="W319" s="97" t="s">
        <v>1416</v>
      </c>
      <c r="X319" s="47">
        <v>0</v>
      </c>
      <c r="Y319" s="47">
        <f t="shared" si="19"/>
        <v>70207</v>
      </c>
      <c r="Z319" s="47">
        <v>37201</v>
      </c>
      <c r="AA319" s="47">
        <v>33006</v>
      </c>
    </row>
    <row r="320" spans="1:27" ht="15">
      <c r="A320" s="96" t="s">
        <v>1777</v>
      </c>
      <c r="B320" s="97" t="s">
        <v>1422</v>
      </c>
      <c r="C320" s="47">
        <v>489701</v>
      </c>
      <c r="D320" s="47">
        <f t="shared" si="16"/>
        <v>502874</v>
      </c>
      <c r="E320" s="47">
        <v>0</v>
      </c>
      <c r="F320" s="47">
        <v>502874</v>
      </c>
      <c r="H320" s="96" t="s">
        <v>1837</v>
      </c>
      <c r="I320" s="97" t="s">
        <v>1434</v>
      </c>
      <c r="J320" s="47">
        <v>0</v>
      </c>
      <c r="K320" s="47">
        <f t="shared" si="17"/>
        <v>163860</v>
      </c>
      <c r="L320" s="47">
        <v>0</v>
      </c>
      <c r="M320" s="47">
        <v>163860</v>
      </c>
      <c r="O320" s="96" t="s">
        <v>1746</v>
      </c>
      <c r="P320" s="97" t="s">
        <v>1414</v>
      </c>
      <c r="Q320" s="47">
        <v>0</v>
      </c>
      <c r="R320" s="47">
        <f t="shared" si="18"/>
        <v>649675</v>
      </c>
      <c r="S320" s="47">
        <v>28550</v>
      </c>
      <c r="T320" s="47">
        <v>621125</v>
      </c>
      <c r="V320" s="96" t="s">
        <v>1756</v>
      </c>
      <c r="W320" s="97" t="s">
        <v>1631</v>
      </c>
      <c r="X320" s="47">
        <v>0</v>
      </c>
      <c r="Y320" s="47">
        <f t="shared" si="19"/>
        <v>141000</v>
      </c>
      <c r="Z320" s="47">
        <v>0</v>
      </c>
      <c r="AA320" s="47">
        <v>141000</v>
      </c>
    </row>
    <row r="321" spans="1:27" ht="15">
      <c r="A321" s="96" t="s">
        <v>1780</v>
      </c>
      <c r="B321" s="97" t="s">
        <v>1378</v>
      </c>
      <c r="C321" s="47">
        <v>2012000</v>
      </c>
      <c r="D321" s="47">
        <f t="shared" si="16"/>
        <v>258785</v>
      </c>
      <c r="E321" s="47">
        <v>0</v>
      </c>
      <c r="F321" s="47">
        <v>258785</v>
      </c>
      <c r="H321" s="96" t="s">
        <v>1840</v>
      </c>
      <c r="I321" s="97" t="s">
        <v>1435</v>
      </c>
      <c r="J321" s="47">
        <v>785500</v>
      </c>
      <c r="K321" s="47">
        <f t="shared" si="17"/>
        <v>926800</v>
      </c>
      <c r="L321" s="47">
        <v>0</v>
      </c>
      <c r="M321" s="47">
        <v>926800</v>
      </c>
      <c r="O321" s="96" t="s">
        <v>1749</v>
      </c>
      <c r="P321" s="97" t="s">
        <v>1415</v>
      </c>
      <c r="Q321" s="47">
        <v>2886364</v>
      </c>
      <c r="R321" s="47">
        <f t="shared" si="18"/>
        <v>11738445</v>
      </c>
      <c r="S321" s="47">
        <v>2794145</v>
      </c>
      <c r="T321" s="47">
        <v>8944300</v>
      </c>
      <c r="V321" s="96" t="s">
        <v>1759</v>
      </c>
      <c r="W321" s="97" t="s">
        <v>1417</v>
      </c>
      <c r="X321" s="47">
        <v>0</v>
      </c>
      <c r="Y321" s="47">
        <f t="shared" si="19"/>
        <v>1113428</v>
      </c>
      <c r="Z321" s="47">
        <v>0</v>
      </c>
      <c r="AA321" s="47">
        <v>1113428</v>
      </c>
    </row>
    <row r="322" spans="1:27" ht="15">
      <c r="A322" s="96" t="s">
        <v>1783</v>
      </c>
      <c r="B322" s="97" t="s">
        <v>1423</v>
      </c>
      <c r="C322" s="47">
        <v>0</v>
      </c>
      <c r="D322" s="47">
        <f t="shared" si="16"/>
        <v>195568</v>
      </c>
      <c r="E322" s="47">
        <v>42050</v>
      </c>
      <c r="F322" s="47">
        <v>153518</v>
      </c>
      <c r="H322" s="96" t="s">
        <v>1843</v>
      </c>
      <c r="I322" s="97" t="s">
        <v>1436</v>
      </c>
      <c r="J322" s="47">
        <v>0</v>
      </c>
      <c r="K322" s="47">
        <f t="shared" si="17"/>
        <v>3987176</v>
      </c>
      <c r="L322" s="47">
        <v>865000</v>
      </c>
      <c r="M322" s="47">
        <v>3122176</v>
      </c>
      <c r="O322" s="96" t="s">
        <v>1753</v>
      </c>
      <c r="P322" s="97" t="s">
        <v>1416</v>
      </c>
      <c r="Q322" s="47">
        <v>0</v>
      </c>
      <c r="R322" s="47">
        <f t="shared" si="18"/>
        <v>873301</v>
      </c>
      <c r="S322" s="47">
        <v>287500</v>
      </c>
      <c r="T322" s="47">
        <v>585801</v>
      </c>
      <c r="V322" s="96" t="s">
        <v>1762</v>
      </c>
      <c r="W322" s="97" t="s">
        <v>1418</v>
      </c>
      <c r="X322" s="47">
        <v>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1786</v>
      </c>
      <c r="B323" s="97" t="s">
        <v>1632</v>
      </c>
      <c r="C323" s="47">
        <v>180000</v>
      </c>
      <c r="D323" s="47">
        <f t="shared" si="16"/>
        <v>34870</v>
      </c>
      <c r="E323" s="47">
        <v>0</v>
      </c>
      <c r="F323" s="47">
        <v>34870</v>
      </c>
      <c r="H323" s="96" t="s">
        <v>1846</v>
      </c>
      <c r="I323" s="97" t="s">
        <v>1437</v>
      </c>
      <c r="J323" s="47">
        <v>17000</v>
      </c>
      <c r="K323" s="47">
        <f t="shared" si="17"/>
        <v>139748</v>
      </c>
      <c r="L323" s="47">
        <v>11900</v>
      </c>
      <c r="M323" s="47">
        <v>127848</v>
      </c>
      <c r="O323" s="96" t="s">
        <v>1756</v>
      </c>
      <c r="P323" s="97" t="s">
        <v>1631</v>
      </c>
      <c r="Q323" s="47">
        <v>0</v>
      </c>
      <c r="R323" s="47">
        <f t="shared" si="18"/>
        <v>424976</v>
      </c>
      <c r="S323" s="47">
        <v>0</v>
      </c>
      <c r="T323" s="47">
        <v>424976</v>
      </c>
      <c r="V323" s="96" t="s">
        <v>1765</v>
      </c>
      <c r="W323" s="9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1789</v>
      </c>
      <c r="B324" s="97" t="s">
        <v>1424</v>
      </c>
      <c r="C324" s="47">
        <v>1517350</v>
      </c>
      <c r="D324" s="47">
        <f aca="true" t="shared" si="20" ref="D324:D387">E324+F324</f>
        <v>267704</v>
      </c>
      <c r="E324" s="47">
        <v>25000</v>
      </c>
      <c r="F324" s="47">
        <v>242704</v>
      </c>
      <c r="H324" s="96" t="s">
        <v>1849</v>
      </c>
      <c r="I324" s="97" t="s">
        <v>1438</v>
      </c>
      <c r="J324" s="47">
        <v>3700</v>
      </c>
      <c r="K324" s="47">
        <f aca="true" t="shared" si="21" ref="K324:K387">L324+M324</f>
        <v>129501</v>
      </c>
      <c r="L324" s="47">
        <v>0</v>
      </c>
      <c r="M324" s="47">
        <v>129501</v>
      </c>
      <c r="O324" s="96" t="s">
        <v>1759</v>
      </c>
      <c r="P324" s="97" t="s">
        <v>1417</v>
      </c>
      <c r="Q324" s="47">
        <v>206300</v>
      </c>
      <c r="R324" s="47">
        <f aca="true" t="shared" si="22" ref="R324:R387">S324+T324</f>
        <v>1844862</v>
      </c>
      <c r="S324" s="47">
        <v>0</v>
      </c>
      <c r="T324" s="47">
        <v>1844862</v>
      </c>
      <c r="V324" s="96" t="s">
        <v>1768</v>
      </c>
      <c r="W324" s="97" t="s">
        <v>1419</v>
      </c>
      <c r="X324" s="47">
        <v>179567</v>
      </c>
      <c r="Y324" s="47">
        <f aca="true" t="shared" si="23" ref="Y324:Y387">Z324+AA324</f>
        <v>883510</v>
      </c>
      <c r="Z324" s="47">
        <v>0</v>
      </c>
      <c r="AA324" s="47">
        <v>883510</v>
      </c>
    </row>
    <row r="325" spans="1:27" ht="15">
      <c r="A325" s="96" t="s">
        <v>1792</v>
      </c>
      <c r="B325" s="97" t="s">
        <v>1425</v>
      </c>
      <c r="C325" s="47">
        <v>0</v>
      </c>
      <c r="D325" s="47">
        <f t="shared" si="20"/>
        <v>40535</v>
      </c>
      <c r="E325" s="47">
        <v>0</v>
      </c>
      <c r="F325" s="47">
        <v>40535</v>
      </c>
      <c r="H325" s="96" t="s">
        <v>1852</v>
      </c>
      <c r="I325" s="97" t="s">
        <v>1439</v>
      </c>
      <c r="J325" s="47">
        <v>971650</v>
      </c>
      <c r="K325" s="47">
        <f t="shared" si="21"/>
        <v>725246</v>
      </c>
      <c r="L325" s="47">
        <v>2000</v>
      </c>
      <c r="M325" s="47">
        <v>723246</v>
      </c>
      <c r="O325" s="96" t="s">
        <v>1762</v>
      </c>
      <c r="P325" s="97" t="s">
        <v>1418</v>
      </c>
      <c r="Q325" s="47">
        <v>184000</v>
      </c>
      <c r="R325" s="47">
        <f t="shared" si="22"/>
        <v>1002686</v>
      </c>
      <c r="S325" s="47">
        <v>382480</v>
      </c>
      <c r="T325" s="47">
        <v>620206</v>
      </c>
      <c r="V325" s="96" t="s">
        <v>1771</v>
      </c>
      <c r="W325" s="97" t="s">
        <v>1420</v>
      </c>
      <c r="X325" s="47">
        <v>4400</v>
      </c>
      <c r="Y325" s="47">
        <f t="shared" si="23"/>
        <v>140662</v>
      </c>
      <c r="Z325" s="47">
        <v>0</v>
      </c>
      <c r="AA325" s="47">
        <v>140662</v>
      </c>
    </row>
    <row r="326" spans="1:27" ht="15">
      <c r="A326" s="96" t="s">
        <v>1795</v>
      </c>
      <c r="B326" s="97" t="s">
        <v>1426</v>
      </c>
      <c r="C326" s="47">
        <v>0</v>
      </c>
      <c r="D326" s="47">
        <f t="shared" si="20"/>
        <v>154064</v>
      </c>
      <c r="E326" s="47">
        <v>19400</v>
      </c>
      <c r="F326" s="47">
        <v>134664</v>
      </c>
      <c r="H326" s="96" t="s">
        <v>1855</v>
      </c>
      <c r="I326" s="97" t="s">
        <v>1440</v>
      </c>
      <c r="J326" s="47">
        <v>0</v>
      </c>
      <c r="K326" s="47">
        <f t="shared" si="21"/>
        <v>145257</v>
      </c>
      <c r="L326" s="47">
        <v>0</v>
      </c>
      <c r="M326" s="47">
        <v>145257</v>
      </c>
      <c r="O326" s="96" t="s">
        <v>1765</v>
      </c>
      <c r="P326" s="97" t="s">
        <v>1377</v>
      </c>
      <c r="Q326" s="47">
        <v>1670500</v>
      </c>
      <c r="R326" s="47">
        <f t="shared" si="22"/>
        <v>1130252</v>
      </c>
      <c r="S326" s="47">
        <v>0</v>
      </c>
      <c r="T326" s="47">
        <v>1130252</v>
      </c>
      <c r="V326" s="96" t="s">
        <v>1774</v>
      </c>
      <c r="W326" s="97" t="s">
        <v>1421</v>
      </c>
      <c r="X326" s="47">
        <v>181575</v>
      </c>
      <c r="Y326" s="47">
        <f t="shared" si="23"/>
        <v>1524999</v>
      </c>
      <c r="Z326" s="47">
        <v>62700</v>
      </c>
      <c r="AA326" s="47">
        <v>1462299</v>
      </c>
    </row>
    <row r="327" spans="1:27" ht="15">
      <c r="A327" s="96" t="s">
        <v>1798</v>
      </c>
      <c r="B327" s="97" t="s">
        <v>1379</v>
      </c>
      <c r="C327" s="47">
        <v>0</v>
      </c>
      <c r="D327" s="47">
        <f t="shared" si="20"/>
        <v>1007556</v>
      </c>
      <c r="E327" s="47">
        <v>0</v>
      </c>
      <c r="F327" s="47">
        <v>1007556</v>
      </c>
      <c r="H327" s="96" t="s">
        <v>1858</v>
      </c>
      <c r="I327" s="97" t="s">
        <v>1441</v>
      </c>
      <c r="J327" s="47">
        <v>0</v>
      </c>
      <c r="K327" s="47">
        <f t="shared" si="21"/>
        <v>2437800</v>
      </c>
      <c r="L327" s="47">
        <v>0</v>
      </c>
      <c r="M327" s="47">
        <v>2437800</v>
      </c>
      <c r="O327" s="96" t="s">
        <v>1768</v>
      </c>
      <c r="P327" s="97" t="s">
        <v>1419</v>
      </c>
      <c r="Q327" s="47">
        <v>697520</v>
      </c>
      <c r="R327" s="47">
        <f t="shared" si="22"/>
        <v>2377079</v>
      </c>
      <c r="S327" s="47">
        <v>1137450</v>
      </c>
      <c r="T327" s="47">
        <v>1239629</v>
      </c>
      <c r="V327" s="96" t="s">
        <v>1777</v>
      </c>
      <c r="W327" s="97" t="s">
        <v>1422</v>
      </c>
      <c r="X327" s="47">
        <v>1482827</v>
      </c>
      <c r="Y327" s="47">
        <f t="shared" si="23"/>
        <v>599091</v>
      </c>
      <c r="Z327" s="47">
        <v>18131</v>
      </c>
      <c r="AA327" s="47">
        <v>580960</v>
      </c>
    </row>
    <row r="328" spans="1:27" ht="15">
      <c r="A328" s="96" t="s">
        <v>1801</v>
      </c>
      <c r="B328" s="97" t="s">
        <v>1427</v>
      </c>
      <c r="C328" s="47">
        <v>128000</v>
      </c>
      <c r="D328" s="47">
        <f t="shared" si="20"/>
        <v>111460</v>
      </c>
      <c r="E328" s="47">
        <v>64200</v>
      </c>
      <c r="F328" s="47">
        <v>47260</v>
      </c>
      <c r="H328" s="96" t="s">
        <v>1861</v>
      </c>
      <c r="I328" s="97" t="s">
        <v>1442</v>
      </c>
      <c r="J328" s="47">
        <v>3400</v>
      </c>
      <c r="K328" s="47">
        <f t="shared" si="21"/>
        <v>427481</v>
      </c>
      <c r="L328" s="47">
        <v>0</v>
      </c>
      <c r="M328" s="47">
        <v>427481</v>
      </c>
      <c r="O328" s="96" t="s">
        <v>1771</v>
      </c>
      <c r="P328" s="97" t="s">
        <v>1420</v>
      </c>
      <c r="Q328" s="47">
        <v>105004</v>
      </c>
      <c r="R328" s="47">
        <f t="shared" si="22"/>
        <v>2246396</v>
      </c>
      <c r="S328" s="47">
        <v>757103</v>
      </c>
      <c r="T328" s="47">
        <v>1489293</v>
      </c>
      <c r="V328" s="96" t="s">
        <v>1780</v>
      </c>
      <c r="W328" s="97" t="s">
        <v>1378</v>
      </c>
      <c r="X328" s="47">
        <v>0</v>
      </c>
      <c r="Y328" s="47">
        <f t="shared" si="23"/>
        <v>291430</v>
      </c>
      <c r="Z328" s="47">
        <v>0</v>
      </c>
      <c r="AA328" s="47">
        <v>291430</v>
      </c>
    </row>
    <row r="329" spans="1:27" ht="15">
      <c r="A329" s="96" t="s">
        <v>1804</v>
      </c>
      <c r="B329" s="97" t="s">
        <v>1428</v>
      </c>
      <c r="C329" s="47">
        <v>52000</v>
      </c>
      <c r="D329" s="47">
        <f t="shared" si="20"/>
        <v>1288537</v>
      </c>
      <c r="E329" s="47">
        <v>352200</v>
      </c>
      <c r="F329" s="47">
        <v>936337</v>
      </c>
      <c r="H329" s="96" t="s">
        <v>1864</v>
      </c>
      <c r="I329" s="97" t="s">
        <v>1443</v>
      </c>
      <c r="J329" s="47">
        <v>0</v>
      </c>
      <c r="K329" s="47">
        <f t="shared" si="21"/>
        <v>142325</v>
      </c>
      <c r="L329" s="47">
        <v>0</v>
      </c>
      <c r="M329" s="47">
        <v>142325</v>
      </c>
      <c r="O329" s="96" t="s">
        <v>1774</v>
      </c>
      <c r="P329" s="97" t="s">
        <v>1421</v>
      </c>
      <c r="Q329" s="47">
        <v>254000</v>
      </c>
      <c r="R329" s="47">
        <f t="shared" si="22"/>
        <v>1000343</v>
      </c>
      <c r="S329" s="47">
        <v>201650</v>
      </c>
      <c r="T329" s="47">
        <v>798693</v>
      </c>
      <c r="V329" s="96" t="s">
        <v>1783</v>
      </c>
      <c r="W329" s="97" t="s">
        <v>1423</v>
      </c>
      <c r="X329" s="47">
        <v>7300</v>
      </c>
      <c r="Y329" s="47">
        <f t="shared" si="23"/>
        <v>3856734</v>
      </c>
      <c r="Z329" s="47">
        <v>4240</v>
      </c>
      <c r="AA329" s="47">
        <v>3852494</v>
      </c>
    </row>
    <row r="330" spans="1:27" ht="15">
      <c r="A330" s="96" t="s">
        <v>1807</v>
      </c>
      <c r="B330" s="97" t="s">
        <v>1380</v>
      </c>
      <c r="C330" s="47">
        <v>2898042</v>
      </c>
      <c r="D330" s="47">
        <f t="shared" si="20"/>
        <v>1320425</v>
      </c>
      <c r="E330" s="47">
        <v>93371</v>
      </c>
      <c r="F330" s="47">
        <v>1227054</v>
      </c>
      <c r="H330" s="96" t="s">
        <v>1867</v>
      </c>
      <c r="I330" s="97" t="s">
        <v>1444</v>
      </c>
      <c r="J330" s="47">
        <v>0</v>
      </c>
      <c r="K330" s="47">
        <f t="shared" si="21"/>
        <v>599800</v>
      </c>
      <c r="L330" s="47">
        <v>0</v>
      </c>
      <c r="M330" s="47">
        <v>599800</v>
      </c>
      <c r="O330" s="96" t="s">
        <v>1777</v>
      </c>
      <c r="P330" s="97" t="s">
        <v>1422</v>
      </c>
      <c r="Q330" s="47">
        <v>3393702</v>
      </c>
      <c r="R330" s="47">
        <f t="shared" si="22"/>
        <v>4013199</v>
      </c>
      <c r="S330" s="47">
        <v>231281</v>
      </c>
      <c r="T330" s="47">
        <v>3781918</v>
      </c>
      <c r="V330" s="96" t="s">
        <v>1786</v>
      </c>
      <c r="W330" s="9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1810</v>
      </c>
      <c r="B331" s="97" t="s">
        <v>1534</v>
      </c>
      <c r="C331" s="47">
        <v>0</v>
      </c>
      <c r="D331" s="47">
        <f t="shared" si="20"/>
        <v>30650</v>
      </c>
      <c r="E331" s="47">
        <v>0</v>
      </c>
      <c r="F331" s="47">
        <v>30650</v>
      </c>
      <c r="H331" s="96" t="s">
        <v>1870</v>
      </c>
      <c r="I331" s="97" t="s">
        <v>1445</v>
      </c>
      <c r="J331" s="47">
        <v>8000</v>
      </c>
      <c r="K331" s="47">
        <f t="shared" si="21"/>
        <v>252381</v>
      </c>
      <c r="L331" s="47">
        <v>102425</v>
      </c>
      <c r="M331" s="47">
        <v>149956</v>
      </c>
      <c r="O331" s="96" t="s">
        <v>1780</v>
      </c>
      <c r="P331" s="97" t="s">
        <v>1378</v>
      </c>
      <c r="Q331" s="47">
        <v>3256210</v>
      </c>
      <c r="R331" s="47">
        <f t="shared" si="22"/>
        <v>1789533</v>
      </c>
      <c r="S331" s="47">
        <v>729200</v>
      </c>
      <c r="T331" s="47">
        <v>1060333</v>
      </c>
      <c r="V331" s="96" t="s">
        <v>1789</v>
      </c>
      <c r="W331" s="97" t="s">
        <v>1424</v>
      </c>
      <c r="X331" s="47">
        <v>0</v>
      </c>
      <c r="Y331" s="47">
        <f t="shared" si="23"/>
        <v>53400</v>
      </c>
      <c r="Z331" s="47">
        <v>0</v>
      </c>
      <c r="AA331" s="47">
        <v>53400</v>
      </c>
    </row>
    <row r="332" spans="1:27" ht="15">
      <c r="A332" s="96" t="s">
        <v>1813</v>
      </c>
      <c r="B332" s="97" t="s">
        <v>0</v>
      </c>
      <c r="C332" s="47">
        <v>72100</v>
      </c>
      <c r="D332" s="47">
        <f t="shared" si="20"/>
        <v>289784</v>
      </c>
      <c r="E332" s="47">
        <v>77000</v>
      </c>
      <c r="F332" s="47">
        <v>212784</v>
      </c>
      <c r="H332" s="96" t="s">
        <v>1876</v>
      </c>
      <c r="I332" s="97" t="s">
        <v>1633</v>
      </c>
      <c r="J332" s="47">
        <v>0</v>
      </c>
      <c r="K332" s="47">
        <f t="shared" si="21"/>
        <v>20500</v>
      </c>
      <c r="L332" s="47">
        <v>0</v>
      </c>
      <c r="M332" s="47">
        <v>20500</v>
      </c>
      <c r="O332" s="96" t="s">
        <v>1783</v>
      </c>
      <c r="P332" s="97" t="s">
        <v>1423</v>
      </c>
      <c r="Q332" s="47">
        <v>223002</v>
      </c>
      <c r="R332" s="47">
        <f t="shared" si="22"/>
        <v>1678478</v>
      </c>
      <c r="S332" s="47">
        <v>524328</v>
      </c>
      <c r="T332" s="47">
        <v>1154150</v>
      </c>
      <c r="V332" s="96" t="s">
        <v>1792</v>
      </c>
      <c r="W332" s="97" t="s">
        <v>1425</v>
      </c>
      <c r="X332" s="47">
        <v>46787</v>
      </c>
      <c r="Y332" s="47">
        <f t="shared" si="23"/>
        <v>31623</v>
      </c>
      <c r="Z332" s="47">
        <v>0</v>
      </c>
      <c r="AA332" s="47">
        <v>31623</v>
      </c>
    </row>
    <row r="333" spans="1:27" ht="15">
      <c r="A333" s="96" t="s">
        <v>1816</v>
      </c>
      <c r="B333" s="97" t="s">
        <v>2271</v>
      </c>
      <c r="C333" s="47">
        <v>0</v>
      </c>
      <c r="D333" s="47">
        <f t="shared" si="20"/>
        <v>70386</v>
      </c>
      <c r="E333" s="47">
        <v>0</v>
      </c>
      <c r="F333" s="47">
        <v>70386</v>
      </c>
      <c r="H333" s="96" t="s">
        <v>1879</v>
      </c>
      <c r="I333" s="97" t="s">
        <v>1446</v>
      </c>
      <c r="J333" s="47">
        <v>0</v>
      </c>
      <c r="K333" s="47">
        <f t="shared" si="21"/>
        <v>5000</v>
      </c>
      <c r="L333" s="47">
        <v>0</v>
      </c>
      <c r="M333" s="47">
        <v>5000</v>
      </c>
      <c r="O333" s="96" t="s">
        <v>1786</v>
      </c>
      <c r="P333" s="97" t="s">
        <v>1632</v>
      </c>
      <c r="Q333" s="47">
        <v>1061000</v>
      </c>
      <c r="R333" s="47">
        <f t="shared" si="22"/>
        <v>197345</v>
      </c>
      <c r="S333" s="47">
        <v>17600</v>
      </c>
      <c r="T333" s="47">
        <v>179745</v>
      </c>
      <c r="V333" s="96" t="s">
        <v>1795</v>
      </c>
      <c r="W333" s="97" t="s">
        <v>1426</v>
      </c>
      <c r="X333" s="47">
        <v>0</v>
      </c>
      <c r="Y333" s="47">
        <f t="shared" si="23"/>
        <v>1533242</v>
      </c>
      <c r="Z333" s="47">
        <v>0</v>
      </c>
      <c r="AA333" s="47">
        <v>1533242</v>
      </c>
    </row>
    <row r="334" spans="1:27" ht="15">
      <c r="A334" s="96" t="s">
        <v>1819</v>
      </c>
      <c r="B334" s="97" t="s">
        <v>1429</v>
      </c>
      <c r="C334" s="47">
        <v>24000</v>
      </c>
      <c r="D334" s="47">
        <f t="shared" si="20"/>
        <v>513241</v>
      </c>
      <c r="E334" s="47">
        <v>173186</v>
      </c>
      <c r="F334" s="47">
        <v>340055</v>
      </c>
      <c r="H334" s="96" t="s">
        <v>1882</v>
      </c>
      <c r="I334" s="97" t="s">
        <v>1447</v>
      </c>
      <c r="J334" s="47">
        <v>2000</v>
      </c>
      <c r="K334" s="47">
        <f t="shared" si="21"/>
        <v>3750</v>
      </c>
      <c r="L334" s="47">
        <v>0</v>
      </c>
      <c r="M334" s="47">
        <v>3750</v>
      </c>
      <c r="O334" s="96" t="s">
        <v>1789</v>
      </c>
      <c r="P334" s="97" t="s">
        <v>1424</v>
      </c>
      <c r="Q334" s="47">
        <v>2482900</v>
      </c>
      <c r="R334" s="47">
        <f t="shared" si="22"/>
        <v>1801848</v>
      </c>
      <c r="S334" s="47">
        <v>730190</v>
      </c>
      <c r="T334" s="47">
        <v>1071658</v>
      </c>
      <c r="V334" s="96" t="s">
        <v>1798</v>
      </c>
      <c r="W334" s="97" t="s">
        <v>1379</v>
      </c>
      <c r="X334" s="47">
        <v>1772500</v>
      </c>
      <c r="Y334" s="47">
        <f t="shared" si="23"/>
        <v>9763597</v>
      </c>
      <c r="Z334" s="47">
        <v>0</v>
      </c>
      <c r="AA334" s="47">
        <v>9763597</v>
      </c>
    </row>
    <row r="335" spans="1:27" ht="15">
      <c r="A335" s="96" t="s">
        <v>1822</v>
      </c>
      <c r="B335" s="97" t="s">
        <v>2288</v>
      </c>
      <c r="C335" s="47">
        <v>0</v>
      </c>
      <c r="D335" s="47">
        <f t="shared" si="20"/>
        <v>10650</v>
      </c>
      <c r="E335" s="47">
        <v>0</v>
      </c>
      <c r="F335" s="47">
        <v>10650</v>
      </c>
      <c r="H335" s="96" t="s">
        <v>1885</v>
      </c>
      <c r="I335" s="97" t="s">
        <v>1448</v>
      </c>
      <c r="J335" s="47">
        <v>0</v>
      </c>
      <c r="K335" s="47">
        <f t="shared" si="21"/>
        <v>881485</v>
      </c>
      <c r="L335" s="47">
        <v>0</v>
      </c>
      <c r="M335" s="47">
        <v>881485</v>
      </c>
      <c r="O335" s="96" t="s">
        <v>1792</v>
      </c>
      <c r="P335" s="97" t="s">
        <v>1425</v>
      </c>
      <c r="Q335" s="47">
        <v>0</v>
      </c>
      <c r="R335" s="47">
        <f t="shared" si="22"/>
        <v>129303</v>
      </c>
      <c r="S335" s="47">
        <v>2455</v>
      </c>
      <c r="T335" s="47">
        <v>126848</v>
      </c>
      <c r="V335" s="96" t="s">
        <v>1801</v>
      </c>
      <c r="W335" s="97" t="s">
        <v>1427</v>
      </c>
      <c r="X335" s="47">
        <v>800600</v>
      </c>
      <c r="Y335" s="47">
        <f t="shared" si="23"/>
        <v>343770</v>
      </c>
      <c r="Z335" s="47">
        <v>0</v>
      </c>
      <c r="AA335" s="47">
        <v>343770</v>
      </c>
    </row>
    <row r="336" spans="1:27" ht="15">
      <c r="A336" s="96" t="s">
        <v>1825</v>
      </c>
      <c r="B336" s="97" t="s">
        <v>1430</v>
      </c>
      <c r="C336" s="47">
        <v>1502800</v>
      </c>
      <c r="D336" s="47">
        <f t="shared" si="20"/>
        <v>869392</v>
      </c>
      <c r="E336" s="47">
        <v>2700</v>
      </c>
      <c r="F336" s="47">
        <v>866692</v>
      </c>
      <c r="H336" s="96" t="s">
        <v>1891</v>
      </c>
      <c r="I336" s="97" t="s">
        <v>1535</v>
      </c>
      <c r="J336" s="47">
        <v>0</v>
      </c>
      <c r="K336" s="47">
        <f t="shared" si="21"/>
        <v>2000</v>
      </c>
      <c r="L336" s="47">
        <v>0</v>
      </c>
      <c r="M336" s="47">
        <v>2000</v>
      </c>
      <c r="O336" s="96" t="s">
        <v>1795</v>
      </c>
      <c r="P336" s="97" t="s">
        <v>1426</v>
      </c>
      <c r="Q336" s="47">
        <v>5078</v>
      </c>
      <c r="R336" s="47">
        <f t="shared" si="22"/>
        <v>713238</v>
      </c>
      <c r="S336" s="47">
        <v>19400</v>
      </c>
      <c r="T336" s="47">
        <v>693838</v>
      </c>
      <c r="V336" s="96" t="s">
        <v>1804</v>
      </c>
      <c r="W336" s="97" t="s">
        <v>1428</v>
      </c>
      <c r="X336" s="47">
        <v>21015</v>
      </c>
      <c r="Y336" s="47">
        <f t="shared" si="23"/>
        <v>7012620</v>
      </c>
      <c r="Z336" s="47">
        <v>4110500</v>
      </c>
      <c r="AA336" s="47">
        <v>2902120</v>
      </c>
    </row>
    <row r="337" spans="1:27" ht="15">
      <c r="A337" s="96" t="s">
        <v>1828</v>
      </c>
      <c r="B337" s="97" t="s">
        <v>1431</v>
      </c>
      <c r="C337" s="47">
        <v>1191306</v>
      </c>
      <c r="D337" s="47">
        <f t="shared" si="20"/>
        <v>1848570</v>
      </c>
      <c r="E337" s="47">
        <v>77301</v>
      </c>
      <c r="F337" s="47">
        <v>1771269</v>
      </c>
      <c r="H337" s="96" t="s">
        <v>1893</v>
      </c>
      <c r="I337" s="97" t="s">
        <v>1449</v>
      </c>
      <c r="J337" s="47">
        <v>0</v>
      </c>
      <c r="K337" s="47">
        <f t="shared" si="21"/>
        <v>130800</v>
      </c>
      <c r="L337" s="47">
        <v>0</v>
      </c>
      <c r="M337" s="47">
        <v>130800</v>
      </c>
      <c r="O337" s="96" t="s">
        <v>1798</v>
      </c>
      <c r="P337" s="97" t="s">
        <v>1379</v>
      </c>
      <c r="Q337" s="47">
        <v>56450</v>
      </c>
      <c r="R337" s="47">
        <f t="shared" si="22"/>
        <v>6043994</v>
      </c>
      <c r="S337" s="47">
        <v>337600</v>
      </c>
      <c r="T337" s="47">
        <v>5706394</v>
      </c>
      <c r="V337" s="96" t="s">
        <v>1807</v>
      </c>
      <c r="W337" s="97" t="s">
        <v>1380</v>
      </c>
      <c r="X337" s="47">
        <v>1316600</v>
      </c>
      <c r="Y337" s="47">
        <f t="shared" si="23"/>
        <v>4504323</v>
      </c>
      <c r="Z337" s="47">
        <v>440000</v>
      </c>
      <c r="AA337" s="47">
        <v>4064323</v>
      </c>
    </row>
    <row r="338" spans="1:27" ht="15">
      <c r="A338" s="96" t="s">
        <v>1831</v>
      </c>
      <c r="B338" s="97" t="s">
        <v>1432</v>
      </c>
      <c r="C338" s="47">
        <v>325500</v>
      </c>
      <c r="D338" s="47">
        <f t="shared" si="20"/>
        <v>417937</v>
      </c>
      <c r="E338" s="47">
        <v>256700</v>
      </c>
      <c r="F338" s="47">
        <v>161237</v>
      </c>
      <c r="H338" s="96" t="s">
        <v>1896</v>
      </c>
      <c r="I338" s="97" t="s">
        <v>1450</v>
      </c>
      <c r="J338" s="47">
        <v>18450</v>
      </c>
      <c r="K338" s="47">
        <f t="shared" si="21"/>
        <v>62100</v>
      </c>
      <c r="L338" s="47">
        <v>0</v>
      </c>
      <c r="M338" s="47">
        <v>62100</v>
      </c>
      <c r="O338" s="96" t="s">
        <v>1801</v>
      </c>
      <c r="P338" s="97" t="s">
        <v>1427</v>
      </c>
      <c r="Q338" s="47">
        <v>395000</v>
      </c>
      <c r="R338" s="47">
        <f t="shared" si="22"/>
        <v>1219890</v>
      </c>
      <c r="S338" s="47">
        <v>77700</v>
      </c>
      <c r="T338" s="47">
        <v>1142190</v>
      </c>
      <c r="V338" s="96" t="s">
        <v>1813</v>
      </c>
      <c r="W338" s="9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1834</v>
      </c>
      <c r="B339" s="97" t="s">
        <v>1433</v>
      </c>
      <c r="C339" s="47">
        <v>873315</v>
      </c>
      <c r="D339" s="47">
        <f t="shared" si="20"/>
        <v>1263449</v>
      </c>
      <c r="E339" s="47">
        <v>36501</v>
      </c>
      <c r="F339" s="47">
        <v>1226948</v>
      </c>
      <c r="H339" s="96" t="s">
        <v>1901</v>
      </c>
      <c r="I339" s="97" t="s">
        <v>1451</v>
      </c>
      <c r="J339" s="47">
        <v>184480</v>
      </c>
      <c r="K339" s="47">
        <f t="shared" si="21"/>
        <v>57175</v>
      </c>
      <c r="L339" s="47">
        <v>47500</v>
      </c>
      <c r="M339" s="47">
        <v>9675</v>
      </c>
      <c r="O339" s="96" t="s">
        <v>1804</v>
      </c>
      <c r="P339" s="97" t="s">
        <v>1428</v>
      </c>
      <c r="Q339" s="47">
        <v>764901</v>
      </c>
      <c r="R339" s="47">
        <f t="shared" si="22"/>
        <v>5702918</v>
      </c>
      <c r="S339" s="47">
        <v>2233495</v>
      </c>
      <c r="T339" s="47">
        <v>3469423</v>
      </c>
      <c r="V339" s="96" t="s">
        <v>1816</v>
      </c>
      <c r="W339" s="97" t="s">
        <v>2271</v>
      </c>
      <c r="X339" s="47">
        <v>48050</v>
      </c>
      <c r="Y339" s="47">
        <f t="shared" si="23"/>
        <v>777013</v>
      </c>
      <c r="Z339" s="47">
        <v>0</v>
      </c>
      <c r="AA339" s="47">
        <v>777013</v>
      </c>
    </row>
    <row r="340" spans="1:27" ht="15">
      <c r="A340" s="96" t="s">
        <v>1837</v>
      </c>
      <c r="B340" s="97" t="s">
        <v>1434</v>
      </c>
      <c r="C340" s="47">
        <v>0</v>
      </c>
      <c r="D340" s="47">
        <f t="shared" si="20"/>
        <v>115683</v>
      </c>
      <c r="E340" s="47">
        <v>51000</v>
      </c>
      <c r="F340" s="47">
        <v>64683</v>
      </c>
      <c r="H340" s="96" t="s">
        <v>1904</v>
      </c>
      <c r="I340" s="97" t="s">
        <v>1452</v>
      </c>
      <c r="J340" s="47">
        <v>22200</v>
      </c>
      <c r="K340" s="47">
        <f t="shared" si="21"/>
        <v>1329505</v>
      </c>
      <c r="L340" s="47">
        <v>0</v>
      </c>
      <c r="M340" s="47">
        <v>1329505</v>
      </c>
      <c r="O340" s="96" t="s">
        <v>1807</v>
      </c>
      <c r="P340" s="97" t="s">
        <v>1380</v>
      </c>
      <c r="Q340" s="47">
        <v>7658810</v>
      </c>
      <c r="R340" s="47">
        <f t="shared" si="22"/>
        <v>8421987</v>
      </c>
      <c r="S340" s="47">
        <v>801379</v>
      </c>
      <c r="T340" s="47">
        <v>7620608</v>
      </c>
      <c r="V340" s="96" t="s">
        <v>1819</v>
      </c>
      <c r="W340" s="97" t="s">
        <v>1429</v>
      </c>
      <c r="X340" s="47">
        <v>200625</v>
      </c>
      <c r="Y340" s="47">
        <f t="shared" si="23"/>
        <v>919660</v>
      </c>
      <c r="Z340" s="47">
        <v>0</v>
      </c>
      <c r="AA340" s="47">
        <v>919660</v>
      </c>
    </row>
    <row r="341" spans="1:27" ht="15">
      <c r="A341" s="96" t="s">
        <v>1840</v>
      </c>
      <c r="B341" s="97" t="s">
        <v>1435</v>
      </c>
      <c r="C341" s="47">
        <v>111551</v>
      </c>
      <c r="D341" s="47">
        <f t="shared" si="20"/>
        <v>364985</v>
      </c>
      <c r="E341" s="47">
        <v>48770</v>
      </c>
      <c r="F341" s="47">
        <v>316215</v>
      </c>
      <c r="H341" s="96" t="s">
        <v>1911</v>
      </c>
      <c r="I341" s="97" t="s">
        <v>1453</v>
      </c>
      <c r="J341" s="47">
        <v>0</v>
      </c>
      <c r="K341" s="47">
        <f t="shared" si="21"/>
        <v>117600</v>
      </c>
      <c r="L341" s="47">
        <v>75000</v>
      </c>
      <c r="M341" s="47">
        <v>42600</v>
      </c>
      <c r="O341" s="96" t="s">
        <v>1810</v>
      </c>
      <c r="P341" s="97" t="s">
        <v>1534</v>
      </c>
      <c r="Q341" s="47">
        <v>106200</v>
      </c>
      <c r="R341" s="47">
        <f t="shared" si="22"/>
        <v>472920</v>
      </c>
      <c r="S341" s="47">
        <v>216500</v>
      </c>
      <c r="T341" s="47">
        <v>256420</v>
      </c>
      <c r="V341" s="96" t="s">
        <v>1825</v>
      </c>
      <c r="W341" s="97" t="s">
        <v>1430</v>
      </c>
      <c r="X341" s="47">
        <v>421700</v>
      </c>
      <c r="Y341" s="47">
        <f t="shared" si="23"/>
        <v>4013259</v>
      </c>
      <c r="Z341" s="47">
        <v>19000</v>
      </c>
      <c r="AA341" s="47">
        <v>3994259</v>
      </c>
    </row>
    <row r="342" spans="1:27" ht="15">
      <c r="A342" s="96" t="s">
        <v>1843</v>
      </c>
      <c r="B342" s="97" t="s">
        <v>1436</v>
      </c>
      <c r="C342" s="47">
        <v>108803</v>
      </c>
      <c r="D342" s="47">
        <f t="shared" si="20"/>
        <v>2816024</v>
      </c>
      <c r="E342" s="47">
        <v>851802</v>
      </c>
      <c r="F342" s="47">
        <v>1964222</v>
      </c>
      <c r="H342" s="96" t="s">
        <v>1917</v>
      </c>
      <c r="I342" s="97" t="s">
        <v>1455</v>
      </c>
      <c r="J342" s="47">
        <v>0</v>
      </c>
      <c r="K342" s="47">
        <f t="shared" si="21"/>
        <v>180350</v>
      </c>
      <c r="L342" s="47">
        <v>116450</v>
      </c>
      <c r="M342" s="47">
        <v>63900</v>
      </c>
      <c r="O342" s="96" t="s">
        <v>1813</v>
      </c>
      <c r="P342" s="97" t="s">
        <v>0</v>
      </c>
      <c r="Q342" s="47">
        <v>947600</v>
      </c>
      <c r="R342" s="47">
        <f t="shared" si="22"/>
        <v>864251</v>
      </c>
      <c r="S342" s="47">
        <v>77000</v>
      </c>
      <c r="T342" s="47">
        <v>787251</v>
      </c>
      <c r="V342" s="96" t="s">
        <v>1828</v>
      </c>
      <c r="W342" s="97" t="s">
        <v>1431</v>
      </c>
      <c r="X342" s="47">
        <v>14750</v>
      </c>
      <c r="Y342" s="47">
        <f t="shared" si="23"/>
        <v>4204907</v>
      </c>
      <c r="Z342" s="47">
        <v>3501</v>
      </c>
      <c r="AA342" s="47">
        <v>4201406</v>
      </c>
    </row>
    <row r="343" spans="1:27" ht="15">
      <c r="A343" s="96" t="s">
        <v>1846</v>
      </c>
      <c r="B343" s="97" t="s">
        <v>1437</v>
      </c>
      <c r="C343" s="47">
        <v>0</v>
      </c>
      <c r="D343" s="47">
        <f t="shared" si="20"/>
        <v>214546</v>
      </c>
      <c r="E343" s="47">
        <v>65100</v>
      </c>
      <c r="F343" s="47">
        <v>149446</v>
      </c>
      <c r="H343" s="96" t="s">
        <v>1920</v>
      </c>
      <c r="I343" s="97" t="s">
        <v>1456</v>
      </c>
      <c r="J343" s="47">
        <v>0</v>
      </c>
      <c r="K343" s="47">
        <f t="shared" si="21"/>
        <v>702000</v>
      </c>
      <c r="L343" s="47">
        <v>0</v>
      </c>
      <c r="M343" s="47">
        <v>702000</v>
      </c>
      <c r="O343" s="96" t="s">
        <v>1816</v>
      </c>
      <c r="P343" s="97" t="s">
        <v>2271</v>
      </c>
      <c r="Q343" s="47">
        <v>0</v>
      </c>
      <c r="R343" s="47">
        <f t="shared" si="22"/>
        <v>643746</v>
      </c>
      <c r="S343" s="47">
        <v>26050</v>
      </c>
      <c r="T343" s="47">
        <v>617696</v>
      </c>
      <c r="V343" s="96" t="s">
        <v>1831</v>
      </c>
      <c r="W343" s="97" t="s">
        <v>1432</v>
      </c>
      <c r="X343" s="47">
        <v>136220</v>
      </c>
      <c r="Y343" s="47">
        <f t="shared" si="23"/>
        <v>1063223</v>
      </c>
      <c r="Z343" s="47">
        <v>0</v>
      </c>
      <c r="AA343" s="47">
        <v>1063223</v>
      </c>
    </row>
    <row r="344" spans="1:27" ht="15">
      <c r="A344" s="96" t="s">
        <v>1849</v>
      </c>
      <c r="B344" s="97" t="s">
        <v>1438</v>
      </c>
      <c r="C344" s="47">
        <v>53800</v>
      </c>
      <c r="D344" s="47">
        <f t="shared" si="20"/>
        <v>245392</v>
      </c>
      <c r="E344" s="47">
        <v>71301</v>
      </c>
      <c r="F344" s="47">
        <v>174091</v>
      </c>
      <c r="H344" s="96" t="s">
        <v>1923</v>
      </c>
      <c r="I344" s="97" t="s">
        <v>1457</v>
      </c>
      <c r="J344" s="47">
        <v>0</v>
      </c>
      <c r="K344" s="47">
        <f t="shared" si="21"/>
        <v>15000</v>
      </c>
      <c r="L344" s="47">
        <v>1000</v>
      </c>
      <c r="M344" s="47">
        <v>14000</v>
      </c>
      <c r="O344" s="96" t="s">
        <v>1819</v>
      </c>
      <c r="P344" s="97" t="s">
        <v>1429</v>
      </c>
      <c r="Q344" s="47">
        <v>1008530</v>
      </c>
      <c r="R344" s="47">
        <f t="shared" si="22"/>
        <v>2240649</v>
      </c>
      <c r="S344" s="47">
        <v>758101</v>
      </c>
      <c r="T344" s="47">
        <v>1482548</v>
      </c>
      <c r="V344" s="96" t="s">
        <v>1834</v>
      </c>
      <c r="W344" s="97" t="s">
        <v>1433</v>
      </c>
      <c r="X344" s="47">
        <v>1745984</v>
      </c>
      <c r="Y344" s="47">
        <f t="shared" si="23"/>
        <v>4369225</v>
      </c>
      <c r="Z344" s="47">
        <v>1116000</v>
      </c>
      <c r="AA344" s="47">
        <v>3253225</v>
      </c>
    </row>
    <row r="345" spans="1:27" ht="15">
      <c r="A345" s="96" t="s">
        <v>1852</v>
      </c>
      <c r="B345" s="97" t="s">
        <v>1439</v>
      </c>
      <c r="C345" s="47">
        <v>257000</v>
      </c>
      <c r="D345" s="47">
        <f t="shared" si="20"/>
        <v>582884</v>
      </c>
      <c r="E345" s="47">
        <v>16650</v>
      </c>
      <c r="F345" s="47">
        <v>566234</v>
      </c>
      <c r="H345" s="96" t="s">
        <v>1926</v>
      </c>
      <c r="I345" s="97" t="s">
        <v>1458</v>
      </c>
      <c r="J345" s="47">
        <v>0</v>
      </c>
      <c r="K345" s="47">
        <f t="shared" si="21"/>
        <v>78991</v>
      </c>
      <c r="L345" s="47">
        <v>0</v>
      </c>
      <c r="M345" s="47">
        <v>78991</v>
      </c>
      <c r="O345" s="96" t="s">
        <v>1822</v>
      </c>
      <c r="P345" s="97" t="s">
        <v>2288</v>
      </c>
      <c r="Q345" s="47">
        <v>0</v>
      </c>
      <c r="R345" s="47">
        <f t="shared" si="22"/>
        <v>247070</v>
      </c>
      <c r="S345" s="47">
        <v>167300</v>
      </c>
      <c r="T345" s="47">
        <v>79770</v>
      </c>
      <c r="V345" s="96" t="s">
        <v>1837</v>
      </c>
      <c r="W345" s="97" t="s">
        <v>1434</v>
      </c>
      <c r="X345" s="47">
        <v>0</v>
      </c>
      <c r="Y345" s="47">
        <f t="shared" si="23"/>
        <v>5406461</v>
      </c>
      <c r="Z345" s="47">
        <v>83600</v>
      </c>
      <c r="AA345" s="47">
        <v>5322861</v>
      </c>
    </row>
    <row r="346" spans="1:27" ht="15">
      <c r="A346" s="96" t="s">
        <v>1855</v>
      </c>
      <c r="B346" s="97" t="s">
        <v>1440</v>
      </c>
      <c r="C346" s="47">
        <v>0</v>
      </c>
      <c r="D346" s="47">
        <f t="shared" si="20"/>
        <v>56573</v>
      </c>
      <c r="E346" s="47">
        <v>0</v>
      </c>
      <c r="F346" s="47">
        <v>56573</v>
      </c>
      <c r="H346" s="96" t="s">
        <v>1929</v>
      </c>
      <c r="I346" s="97" t="s">
        <v>1382</v>
      </c>
      <c r="J346" s="47">
        <v>0</v>
      </c>
      <c r="K346" s="47">
        <f t="shared" si="21"/>
        <v>51302</v>
      </c>
      <c r="L346" s="47">
        <v>0</v>
      </c>
      <c r="M346" s="47">
        <v>51302</v>
      </c>
      <c r="O346" s="96" t="s">
        <v>1825</v>
      </c>
      <c r="P346" s="97" t="s">
        <v>1430</v>
      </c>
      <c r="Q346" s="47">
        <v>3741151</v>
      </c>
      <c r="R346" s="47">
        <f t="shared" si="22"/>
        <v>8681134</v>
      </c>
      <c r="S346" s="47">
        <v>429120</v>
      </c>
      <c r="T346" s="47">
        <v>8252014</v>
      </c>
      <c r="V346" s="96" t="s">
        <v>1840</v>
      </c>
      <c r="W346" s="97" t="s">
        <v>1435</v>
      </c>
      <c r="X346" s="47">
        <v>4061800</v>
      </c>
      <c r="Y346" s="47">
        <f t="shared" si="23"/>
        <v>1464355</v>
      </c>
      <c r="Z346" s="47">
        <v>0</v>
      </c>
      <c r="AA346" s="47">
        <v>1464355</v>
      </c>
    </row>
    <row r="347" spans="1:27" ht="15">
      <c r="A347" s="96" t="s">
        <v>1858</v>
      </c>
      <c r="B347" s="97" t="s">
        <v>1441</v>
      </c>
      <c r="C347" s="47">
        <v>18000</v>
      </c>
      <c r="D347" s="47">
        <f t="shared" si="20"/>
        <v>470446</v>
      </c>
      <c r="E347" s="47">
        <v>129800</v>
      </c>
      <c r="F347" s="47">
        <v>340646</v>
      </c>
      <c r="H347" s="96" t="s">
        <v>1932</v>
      </c>
      <c r="I347" s="97" t="s">
        <v>1459</v>
      </c>
      <c r="J347" s="47">
        <v>0</v>
      </c>
      <c r="K347" s="47">
        <f t="shared" si="21"/>
        <v>445686</v>
      </c>
      <c r="L347" s="47">
        <v>0</v>
      </c>
      <c r="M347" s="47">
        <v>445686</v>
      </c>
      <c r="O347" s="96" t="s">
        <v>1828</v>
      </c>
      <c r="P347" s="97" t="s">
        <v>1431</v>
      </c>
      <c r="Q347" s="47">
        <v>6213786</v>
      </c>
      <c r="R347" s="47">
        <f t="shared" si="22"/>
        <v>8663253</v>
      </c>
      <c r="S347" s="47">
        <v>322227</v>
      </c>
      <c r="T347" s="47">
        <v>8341026</v>
      </c>
      <c r="V347" s="96" t="s">
        <v>1843</v>
      </c>
      <c r="W347" s="97" t="s">
        <v>1436</v>
      </c>
      <c r="X347" s="47">
        <v>104000</v>
      </c>
      <c r="Y347" s="47">
        <f t="shared" si="23"/>
        <v>7296722</v>
      </c>
      <c r="Z347" s="47">
        <v>1775000</v>
      </c>
      <c r="AA347" s="47">
        <v>5521722</v>
      </c>
    </row>
    <row r="348" spans="1:27" ht="15">
      <c r="A348" s="96" t="s">
        <v>1861</v>
      </c>
      <c r="B348" s="97" t="s">
        <v>1442</v>
      </c>
      <c r="C348" s="47">
        <v>0</v>
      </c>
      <c r="D348" s="47">
        <f t="shared" si="20"/>
        <v>614699</v>
      </c>
      <c r="E348" s="47">
        <v>178500</v>
      </c>
      <c r="F348" s="47">
        <v>436199</v>
      </c>
      <c r="H348" s="96" t="s">
        <v>1935</v>
      </c>
      <c r="I348" s="97" t="s">
        <v>1460</v>
      </c>
      <c r="J348" s="47">
        <v>0</v>
      </c>
      <c r="K348" s="47">
        <f t="shared" si="21"/>
        <v>432439</v>
      </c>
      <c r="L348" s="47">
        <v>0</v>
      </c>
      <c r="M348" s="47">
        <v>432439</v>
      </c>
      <c r="O348" s="96" t="s">
        <v>1831</v>
      </c>
      <c r="P348" s="97" t="s">
        <v>1432</v>
      </c>
      <c r="Q348" s="47">
        <v>1252600</v>
      </c>
      <c r="R348" s="47">
        <f t="shared" si="22"/>
        <v>2969375</v>
      </c>
      <c r="S348" s="47">
        <v>1294025</v>
      </c>
      <c r="T348" s="47">
        <v>1675350</v>
      </c>
      <c r="V348" s="96" t="s">
        <v>1846</v>
      </c>
      <c r="W348" s="97" t="s">
        <v>1437</v>
      </c>
      <c r="X348" s="47">
        <v>223651</v>
      </c>
      <c r="Y348" s="47">
        <f t="shared" si="23"/>
        <v>1309919</v>
      </c>
      <c r="Z348" s="47">
        <v>245276</v>
      </c>
      <c r="AA348" s="47">
        <v>1064643</v>
      </c>
    </row>
    <row r="349" spans="1:27" ht="15">
      <c r="A349" s="96" t="s">
        <v>1864</v>
      </c>
      <c r="B349" s="97" t="s">
        <v>1443</v>
      </c>
      <c r="C349" s="47">
        <v>1000</v>
      </c>
      <c r="D349" s="47">
        <f t="shared" si="20"/>
        <v>255710</v>
      </c>
      <c r="E349" s="47">
        <v>108950</v>
      </c>
      <c r="F349" s="47">
        <v>146760</v>
      </c>
      <c r="H349" s="96" t="s">
        <v>1938</v>
      </c>
      <c r="I349" s="97" t="s">
        <v>1461</v>
      </c>
      <c r="J349" s="47">
        <v>0</v>
      </c>
      <c r="K349" s="47">
        <f t="shared" si="21"/>
        <v>2668015</v>
      </c>
      <c r="L349" s="47">
        <v>0</v>
      </c>
      <c r="M349" s="47">
        <v>2668015</v>
      </c>
      <c r="O349" s="96" t="s">
        <v>1834</v>
      </c>
      <c r="P349" s="97" t="s">
        <v>1433</v>
      </c>
      <c r="Q349" s="47">
        <v>6443800</v>
      </c>
      <c r="R349" s="47">
        <f t="shared" si="22"/>
        <v>8214685</v>
      </c>
      <c r="S349" s="47">
        <v>906516</v>
      </c>
      <c r="T349" s="47">
        <v>7308169</v>
      </c>
      <c r="V349" s="96" t="s">
        <v>1849</v>
      </c>
      <c r="W349" s="97" t="s">
        <v>1438</v>
      </c>
      <c r="X349" s="47">
        <v>91200</v>
      </c>
      <c r="Y349" s="47">
        <f t="shared" si="23"/>
        <v>641323</v>
      </c>
      <c r="Z349" s="47">
        <v>0</v>
      </c>
      <c r="AA349" s="47">
        <v>641323</v>
      </c>
    </row>
    <row r="350" spans="1:27" ht="15">
      <c r="A350" s="96" t="s">
        <v>1867</v>
      </c>
      <c r="B350" s="97" t="s">
        <v>1444</v>
      </c>
      <c r="C350" s="47">
        <v>0</v>
      </c>
      <c r="D350" s="47">
        <f t="shared" si="20"/>
        <v>544803</v>
      </c>
      <c r="E350" s="47">
        <v>66500</v>
      </c>
      <c r="F350" s="47">
        <v>478303</v>
      </c>
      <c r="H350" s="96" t="s">
        <v>1941</v>
      </c>
      <c r="I350" s="97" t="s">
        <v>1462</v>
      </c>
      <c r="J350" s="47">
        <v>2107500</v>
      </c>
      <c r="K350" s="47">
        <f t="shared" si="21"/>
        <v>1145175</v>
      </c>
      <c r="L350" s="47">
        <v>0</v>
      </c>
      <c r="M350" s="47">
        <v>1145175</v>
      </c>
      <c r="O350" s="96" t="s">
        <v>1837</v>
      </c>
      <c r="P350" s="97" t="s">
        <v>1434</v>
      </c>
      <c r="Q350" s="47">
        <v>0</v>
      </c>
      <c r="R350" s="47">
        <f t="shared" si="22"/>
        <v>912242</v>
      </c>
      <c r="S350" s="47">
        <v>172750</v>
      </c>
      <c r="T350" s="47">
        <v>739492</v>
      </c>
      <c r="V350" s="96" t="s">
        <v>1852</v>
      </c>
      <c r="W350" s="97" t="s">
        <v>1439</v>
      </c>
      <c r="X350" s="47">
        <v>4764099</v>
      </c>
      <c r="Y350" s="47">
        <f t="shared" si="23"/>
        <v>3828030</v>
      </c>
      <c r="Z350" s="47">
        <v>21888</v>
      </c>
      <c r="AA350" s="47">
        <v>3806142</v>
      </c>
    </row>
    <row r="351" spans="1:27" ht="15">
      <c r="A351" s="96" t="s">
        <v>1870</v>
      </c>
      <c r="B351" s="97" t="s">
        <v>1445</v>
      </c>
      <c r="C351" s="47">
        <v>23450</v>
      </c>
      <c r="D351" s="47">
        <f t="shared" si="20"/>
        <v>428599</v>
      </c>
      <c r="E351" s="47">
        <v>256103</v>
      </c>
      <c r="F351" s="47">
        <v>172496</v>
      </c>
      <c r="H351" s="96" t="s">
        <v>1944</v>
      </c>
      <c r="I351" s="97" t="s">
        <v>1463</v>
      </c>
      <c r="J351" s="47">
        <v>0</v>
      </c>
      <c r="K351" s="47">
        <f t="shared" si="21"/>
        <v>6485023</v>
      </c>
      <c r="L351" s="47">
        <v>5033385</v>
      </c>
      <c r="M351" s="47">
        <v>1451638</v>
      </c>
      <c r="O351" s="96" t="s">
        <v>1840</v>
      </c>
      <c r="P351" s="97" t="s">
        <v>1435</v>
      </c>
      <c r="Q351" s="47">
        <v>1918754</v>
      </c>
      <c r="R351" s="47">
        <f t="shared" si="22"/>
        <v>2365524</v>
      </c>
      <c r="S351" s="47">
        <v>546621</v>
      </c>
      <c r="T351" s="47">
        <v>1818903</v>
      </c>
      <c r="V351" s="96" t="s">
        <v>1855</v>
      </c>
      <c r="W351" s="97" t="s">
        <v>1440</v>
      </c>
      <c r="X351" s="47">
        <v>35000</v>
      </c>
      <c r="Y351" s="47">
        <f t="shared" si="23"/>
        <v>1998426</v>
      </c>
      <c r="Z351" s="47">
        <v>5000</v>
      </c>
      <c r="AA351" s="47">
        <v>1993426</v>
      </c>
    </row>
    <row r="352" spans="1:27" ht="15">
      <c r="A352" s="96" t="s">
        <v>1873</v>
      </c>
      <c r="B352" s="97" t="s">
        <v>2289</v>
      </c>
      <c r="C352" s="47">
        <v>0</v>
      </c>
      <c r="D352" s="47">
        <f t="shared" si="20"/>
        <v>7300</v>
      </c>
      <c r="E352" s="47">
        <v>0</v>
      </c>
      <c r="F352" s="47">
        <v>7300</v>
      </c>
      <c r="H352" s="96" t="s">
        <v>1947</v>
      </c>
      <c r="I352" s="97" t="s">
        <v>1464</v>
      </c>
      <c r="J352" s="47">
        <v>0</v>
      </c>
      <c r="K352" s="47">
        <f t="shared" si="21"/>
        <v>39201</v>
      </c>
      <c r="L352" s="47">
        <v>12000</v>
      </c>
      <c r="M352" s="47">
        <v>27201</v>
      </c>
      <c r="O352" s="96" t="s">
        <v>1843</v>
      </c>
      <c r="P352" s="97" t="s">
        <v>1436</v>
      </c>
      <c r="Q352" s="47">
        <v>1936132</v>
      </c>
      <c r="R352" s="47">
        <f t="shared" si="22"/>
        <v>13644853</v>
      </c>
      <c r="S352" s="47">
        <v>2901214</v>
      </c>
      <c r="T352" s="47">
        <v>10743639</v>
      </c>
      <c r="V352" s="96" t="s">
        <v>1858</v>
      </c>
      <c r="W352" s="97" t="s">
        <v>1441</v>
      </c>
      <c r="X352" s="47">
        <v>175541</v>
      </c>
      <c r="Y352" s="47">
        <f t="shared" si="23"/>
        <v>32073930</v>
      </c>
      <c r="Z352" s="47">
        <v>0</v>
      </c>
      <c r="AA352" s="47">
        <v>32073930</v>
      </c>
    </row>
    <row r="353" spans="1:27" ht="15">
      <c r="A353" s="96" t="s">
        <v>1876</v>
      </c>
      <c r="B353" s="97" t="s">
        <v>1633</v>
      </c>
      <c r="C353" s="47">
        <v>561000</v>
      </c>
      <c r="D353" s="47">
        <f t="shared" si="20"/>
        <v>1308383</v>
      </c>
      <c r="E353" s="47">
        <v>963450</v>
      </c>
      <c r="F353" s="47">
        <v>344933</v>
      </c>
      <c r="H353" s="96" t="s">
        <v>1950</v>
      </c>
      <c r="I353" s="97" t="s">
        <v>1465</v>
      </c>
      <c r="J353" s="47">
        <v>21550</v>
      </c>
      <c r="K353" s="47">
        <f t="shared" si="21"/>
        <v>683575</v>
      </c>
      <c r="L353" s="47">
        <v>0</v>
      </c>
      <c r="M353" s="47">
        <v>683575</v>
      </c>
      <c r="O353" s="96" t="s">
        <v>1846</v>
      </c>
      <c r="P353" s="97" t="s">
        <v>1437</v>
      </c>
      <c r="Q353" s="47">
        <v>1047001</v>
      </c>
      <c r="R353" s="47">
        <f t="shared" si="22"/>
        <v>1387473</v>
      </c>
      <c r="S353" s="47">
        <v>164400</v>
      </c>
      <c r="T353" s="47">
        <v>1223073</v>
      </c>
      <c r="V353" s="96" t="s">
        <v>1861</v>
      </c>
      <c r="W353" s="97" t="s">
        <v>1442</v>
      </c>
      <c r="X353" s="47">
        <v>252258</v>
      </c>
      <c r="Y353" s="47">
        <f t="shared" si="23"/>
        <v>5416339</v>
      </c>
      <c r="Z353" s="47">
        <v>549000</v>
      </c>
      <c r="AA353" s="47">
        <v>4867339</v>
      </c>
    </row>
    <row r="354" spans="1:27" ht="15">
      <c r="A354" s="96" t="s">
        <v>1879</v>
      </c>
      <c r="B354" s="97" t="s">
        <v>1446</v>
      </c>
      <c r="C354" s="47">
        <v>342880</v>
      </c>
      <c r="D354" s="47">
        <f t="shared" si="20"/>
        <v>143887</v>
      </c>
      <c r="E354" s="47">
        <v>0</v>
      </c>
      <c r="F354" s="47">
        <v>143887</v>
      </c>
      <c r="H354" s="96" t="s">
        <v>1953</v>
      </c>
      <c r="I354" s="97" t="s">
        <v>1466</v>
      </c>
      <c r="J354" s="47">
        <v>0</v>
      </c>
      <c r="K354" s="47">
        <f t="shared" si="21"/>
        <v>34790</v>
      </c>
      <c r="L354" s="47">
        <v>0</v>
      </c>
      <c r="M354" s="47">
        <v>34790</v>
      </c>
      <c r="O354" s="96" t="s">
        <v>1849</v>
      </c>
      <c r="P354" s="97" t="s">
        <v>1438</v>
      </c>
      <c r="Q354" s="47">
        <v>1934953</v>
      </c>
      <c r="R354" s="47">
        <f t="shared" si="22"/>
        <v>1556727</v>
      </c>
      <c r="S354" s="47">
        <v>554512</v>
      </c>
      <c r="T354" s="47">
        <v>1002215</v>
      </c>
      <c r="V354" s="96" t="s">
        <v>1864</v>
      </c>
      <c r="W354" s="97" t="s">
        <v>1443</v>
      </c>
      <c r="X354" s="47">
        <v>5000</v>
      </c>
      <c r="Y354" s="47">
        <f t="shared" si="23"/>
        <v>470929</v>
      </c>
      <c r="Z354" s="47">
        <v>0</v>
      </c>
      <c r="AA354" s="47">
        <v>470929</v>
      </c>
    </row>
    <row r="355" spans="1:27" ht="15">
      <c r="A355" s="96" t="s">
        <v>1882</v>
      </c>
      <c r="B355" s="97" t="s">
        <v>1447</v>
      </c>
      <c r="C355" s="47">
        <v>2112525</v>
      </c>
      <c r="D355" s="47">
        <f t="shared" si="20"/>
        <v>96366</v>
      </c>
      <c r="E355" s="47">
        <v>0</v>
      </c>
      <c r="F355" s="47">
        <v>96366</v>
      </c>
      <c r="H355" s="96" t="s">
        <v>1956</v>
      </c>
      <c r="I355" s="97" t="s">
        <v>1383</v>
      </c>
      <c r="J355" s="47">
        <v>127000</v>
      </c>
      <c r="K355" s="47">
        <f t="shared" si="21"/>
        <v>5500</v>
      </c>
      <c r="L355" s="47">
        <v>0</v>
      </c>
      <c r="M355" s="47">
        <v>5500</v>
      </c>
      <c r="O355" s="96" t="s">
        <v>1852</v>
      </c>
      <c r="P355" s="97" t="s">
        <v>1439</v>
      </c>
      <c r="Q355" s="47">
        <v>1760251</v>
      </c>
      <c r="R355" s="47">
        <f t="shared" si="22"/>
        <v>3605806</v>
      </c>
      <c r="S355" s="47">
        <v>266100</v>
      </c>
      <c r="T355" s="47">
        <v>3339706</v>
      </c>
      <c r="V355" s="96" t="s">
        <v>1867</v>
      </c>
      <c r="W355" s="97" t="s">
        <v>1444</v>
      </c>
      <c r="X355" s="47">
        <v>1390800</v>
      </c>
      <c r="Y355" s="47">
        <f t="shared" si="23"/>
        <v>1065940</v>
      </c>
      <c r="Z355" s="47">
        <v>0</v>
      </c>
      <c r="AA355" s="47">
        <v>1065940</v>
      </c>
    </row>
    <row r="356" spans="1:27" ht="15">
      <c r="A356" s="96" t="s">
        <v>1885</v>
      </c>
      <c r="B356" s="97" t="s">
        <v>1448</v>
      </c>
      <c r="C356" s="47">
        <v>5750</v>
      </c>
      <c r="D356" s="47">
        <f t="shared" si="20"/>
        <v>124185</v>
      </c>
      <c r="E356" s="47">
        <v>0</v>
      </c>
      <c r="F356" s="47">
        <v>124185</v>
      </c>
      <c r="H356" s="96" t="s">
        <v>1959</v>
      </c>
      <c r="I356" s="97" t="s">
        <v>1467</v>
      </c>
      <c r="J356" s="47">
        <v>9500</v>
      </c>
      <c r="K356" s="47">
        <f t="shared" si="21"/>
        <v>117200</v>
      </c>
      <c r="L356" s="47">
        <v>0</v>
      </c>
      <c r="M356" s="47">
        <v>117200</v>
      </c>
      <c r="O356" s="96" t="s">
        <v>1855</v>
      </c>
      <c r="P356" s="97" t="s">
        <v>1440</v>
      </c>
      <c r="Q356" s="47">
        <v>120000</v>
      </c>
      <c r="R356" s="47">
        <f t="shared" si="22"/>
        <v>635139</v>
      </c>
      <c r="S356" s="47">
        <v>0</v>
      </c>
      <c r="T356" s="47">
        <v>635139</v>
      </c>
      <c r="V356" s="96" t="s">
        <v>1870</v>
      </c>
      <c r="W356" s="97" t="s">
        <v>1445</v>
      </c>
      <c r="X356" s="47">
        <v>8000</v>
      </c>
      <c r="Y356" s="47">
        <f t="shared" si="23"/>
        <v>5837860</v>
      </c>
      <c r="Z356" s="47">
        <v>1009128</v>
      </c>
      <c r="AA356" s="47">
        <v>4828732</v>
      </c>
    </row>
    <row r="357" spans="1:27" ht="15">
      <c r="A357" s="96" t="s">
        <v>1888</v>
      </c>
      <c r="B357" s="97" t="s">
        <v>1634</v>
      </c>
      <c r="C357" s="47">
        <v>0</v>
      </c>
      <c r="D357" s="47">
        <f t="shared" si="20"/>
        <v>10950</v>
      </c>
      <c r="E357" s="47">
        <v>0</v>
      </c>
      <c r="F357" s="47">
        <v>10950</v>
      </c>
      <c r="H357" s="96" t="s">
        <v>1962</v>
      </c>
      <c r="I357" s="97" t="s">
        <v>1468</v>
      </c>
      <c r="J357" s="47">
        <v>41350</v>
      </c>
      <c r="K357" s="47">
        <f t="shared" si="21"/>
        <v>25765</v>
      </c>
      <c r="L357" s="47">
        <v>0</v>
      </c>
      <c r="M357" s="47">
        <v>25765</v>
      </c>
      <c r="O357" s="96" t="s">
        <v>1858</v>
      </c>
      <c r="P357" s="97" t="s">
        <v>1441</v>
      </c>
      <c r="Q357" s="47">
        <v>167050</v>
      </c>
      <c r="R357" s="47">
        <f t="shared" si="22"/>
        <v>3465784</v>
      </c>
      <c r="S357" s="47">
        <v>557202</v>
      </c>
      <c r="T357" s="47">
        <v>2908582</v>
      </c>
      <c r="V357" s="96" t="s">
        <v>1876</v>
      </c>
      <c r="W357" s="97" t="s">
        <v>1633</v>
      </c>
      <c r="X357" s="47">
        <v>0</v>
      </c>
      <c r="Y357" s="47">
        <f t="shared" si="23"/>
        <v>550148</v>
      </c>
      <c r="Z357" s="47">
        <v>85000</v>
      </c>
      <c r="AA357" s="47">
        <v>465148</v>
      </c>
    </row>
    <row r="358" spans="1:27" ht="15">
      <c r="A358" s="96" t="s">
        <v>1891</v>
      </c>
      <c r="B358" s="97" t="s">
        <v>1535</v>
      </c>
      <c r="C358" s="47">
        <v>0</v>
      </c>
      <c r="D358" s="47">
        <f t="shared" si="20"/>
        <v>108659</v>
      </c>
      <c r="E358" s="47">
        <v>0</v>
      </c>
      <c r="F358" s="47">
        <v>108659</v>
      </c>
      <c r="H358" s="96" t="s">
        <v>1965</v>
      </c>
      <c r="I358" s="97" t="s">
        <v>1469</v>
      </c>
      <c r="J358" s="47">
        <v>0</v>
      </c>
      <c r="K358" s="47">
        <f t="shared" si="21"/>
        <v>92642</v>
      </c>
      <c r="L358" s="47">
        <v>0</v>
      </c>
      <c r="M358" s="47">
        <v>92642</v>
      </c>
      <c r="O358" s="96" t="s">
        <v>1861</v>
      </c>
      <c r="P358" s="97" t="s">
        <v>1442</v>
      </c>
      <c r="Q358" s="47">
        <v>1881950</v>
      </c>
      <c r="R358" s="47">
        <f t="shared" si="22"/>
        <v>4767310</v>
      </c>
      <c r="S358" s="47">
        <v>585375</v>
      </c>
      <c r="T358" s="47">
        <v>4181935</v>
      </c>
      <c r="V358" s="96" t="s">
        <v>1879</v>
      </c>
      <c r="W358" s="97" t="s">
        <v>1446</v>
      </c>
      <c r="X358" s="47">
        <v>0</v>
      </c>
      <c r="Y358" s="47">
        <f t="shared" si="23"/>
        <v>238333</v>
      </c>
      <c r="Z358" s="47">
        <v>0</v>
      </c>
      <c r="AA358" s="47">
        <v>238333</v>
      </c>
    </row>
    <row r="359" spans="1:27" ht="15">
      <c r="A359" s="96" t="s">
        <v>1893</v>
      </c>
      <c r="B359" s="97" t="s">
        <v>1449</v>
      </c>
      <c r="C359" s="47">
        <v>2035000</v>
      </c>
      <c r="D359" s="47">
        <f t="shared" si="20"/>
        <v>175599</v>
      </c>
      <c r="E359" s="47">
        <v>54000</v>
      </c>
      <c r="F359" s="47">
        <v>121599</v>
      </c>
      <c r="H359" s="96" t="s">
        <v>1971</v>
      </c>
      <c r="I359" s="97" t="s">
        <v>1470</v>
      </c>
      <c r="J359" s="47">
        <v>204105</v>
      </c>
      <c r="K359" s="47">
        <f t="shared" si="21"/>
        <v>65150</v>
      </c>
      <c r="L359" s="47">
        <v>0</v>
      </c>
      <c r="M359" s="47">
        <v>65150</v>
      </c>
      <c r="O359" s="96" t="s">
        <v>1864</v>
      </c>
      <c r="P359" s="97" t="s">
        <v>1443</v>
      </c>
      <c r="Q359" s="47">
        <v>823600</v>
      </c>
      <c r="R359" s="47">
        <f t="shared" si="22"/>
        <v>2101908</v>
      </c>
      <c r="S359" s="47">
        <v>955125</v>
      </c>
      <c r="T359" s="47">
        <v>1146783</v>
      </c>
      <c r="V359" s="96" t="s">
        <v>1882</v>
      </c>
      <c r="W359" s="97" t="s">
        <v>1447</v>
      </c>
      <c r="X359" s="47">
        <v>322400</v>
      </c>
      <c r="Y359" s="47">
        <f t="shared" si="23"/>
        <v>185601</v>
      </c>
      <c r="Z359" s="47">
        <v>0</v>
      </c>
      <c r="AA359" s="47">
        <v>185601</v>
      </c>
    </row>
    <row r="360" spans="1:27" ht="15">
      <c r="A360" s="96" t="s">
        <v>1896</v>
      </c>
      <c r="B360" s="97" t="s">
        <v>1450</v>
      </c>
      <c r="C360" s="47">
        <v>1850</v>
      </c>
      <c r="D360" s="47">
        <f t="shared" si="20"/>
        <v>141685</v>
      </c>
      <c r="E360" s="47">
        <v>350</v>
      </c>
      <c r="F360" s="47">
        <v>141335</v>
      </c>
      <c r="H360" s="96" t="s">
        <v>1974</v>
      </c>
      <c r="I360" s="97" t="s">
        <v>1471</v>
      </c>
      <c r="J360" s="47">
        <v>44300</v>
      </c>
      <c r="K360" s="47">
        <f t="shared" si="21"/>
        <v>142804</v>
      </c>
      <c r="L360" s="47">
        <v>0</v>
      </c>
      <c r="M360" s="47">
        <v>142804</v>
      </c>
      <c r="O360" s="96" t="s">
        <v>1867</v>
      </c>
      <c r="P360" s="97" t="s">
        <v>1444</v>
      </c>
      <c r="Q360" s="47">
        <v>291151</v>
      </c>
      <c r="R360" s="47">
        <f t="shared" si="22"/>
        <v>2662423</v>
      </c>
      <c r="S360" s="47">
        <v>238510</v>
      </c>
      <c r="T360" s="47">
        <v>2423913</v>
      </c>
      <c r="V360" s="96" t="s">
        <v>1885</v>
      </c>
      <c r="W360" s="97" t="s">
        <v>1448</v>
      </c>
      <c r="X360" s="47">
        <v>0</v>
      </c>
      <c r="Y360" s="47">
        <f t="shared" si="23"/>
        <v>3035481</v>
      </c>
      <c r="Z360" s="47">
        <v>0</v>
      </c>
      <c r="AA360" s="47">
        <v>3035481</v>
      </c>
    </row>
    <row r="361" spans="1:27" ht="15">
      <c r="A361" s="96" t="s">
        <v>1898</v>
      </c>
      <c r="B361" s="97" t="s">
        <v>1381</v>
      </c>
      <c r="C361" s="47">
        <v>0</v>
      </c>
      <c r="D361" s="47">
        <f t="shared" si="20"/>
        <v>128482</v>
      </c>
      <c r="E361" s="47">
        <v>45107</v>
      </c>
      <c r="F361" s="47">
        <v>83375</v>
      </c>
      <c r="H361" s="96" t="s">
        <v>1977</v>
      </c>
      <c r="I361" s="97" t="s">
        <v>1472</v>
      </c>
      <c r="J361" s="47">
        <v>0</v>
      </c>
      <c r="K361" s="47">
        <f t="shared" si="21"/>
        <v>98872</v>
      </c>
      <c r="L361" s="47">
        <v>0</v>
      </c>
      <c r="M361" s="47">
        <v>98872</v>
      </c>
      <c r="O361" s="96" t="s">
        <v>1870</v>
      </c>
      <c r="P361" s="97" t="s">
        <v>1445</v>
      </c>
      <c r="Q361" s="47">
        <v>2173239</v>
      </c>
      <c r="R361" s="47">
        <f t="shared" si="22"/>
        <v>1896453</v>
      </c>
      <c r="S361" s="47">
        <v>980345</v>
      </c>
      <c r="T361" s="47">
        <v>916108</v>
      </c>
      <c r="V361" s="96" t="s">
        <v>1888</v>
      </c>
      <c r="W361" s="9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1901</v>
      </c>
      <c r="B362" s="97" t="s">
        <v>1451</v>
      </c>
      <c r="C362" s="47">
        <v>0</v>
      </c>
      <c r="D362" s="47">
        <f t="shared" si="20"/>
        <v>131280</v>
      </c>
      <c r="E362" s="47">
        <v>15700</v>
      </c>
      <c r="F362" s="47">
        <v>115580</v>
      </c>
      <c r="H362" s="96" t="s">
        <v>1980</v>
      </c>
      <c r="I362" s="97" t="s">
        <v>1473</v>
      </c>
      <c r="J362" s="47">
        <v>0</v>
      </c>
      <c r="K362" s="47">
        <f t="shared" si="21"/>
        <v>2036836</v>
      </c>
      <c r="L362" s="47">
        <v>0</v>
      </c>
      <c r="M362" s="47">
        <v>2036836</v>
      </c>
      <c r="O362" s="96" t="s">
        <v>1873</v>
      </c>
      <c r="P362" s="97" t="s">
        <v>2289</v>
      </c>
      <c r="Q362" s="47">
        <v>0</v>
      </c>
      <c r="R362" s="47">
        <f t="shared" si="22"/>
        <v>146385</v>
      </c>
      <c r="S362" s="47">
        <v>0</v>
      </c>
      <c r="T362" s="47">
        <v>146385</v>
      </c>
      <c r="V362" s="96" t="s">
        <v>1891</v>
      </c>
      <c r="W362" s="97" t="s">
        <v>1535</v>
      </c>
      <c r="X362" s="47">
        <v>17500</v>
      </c>
      <c r="Y362" s="47">
        <f t="shared" si="23"/>
        <v>36250</v>
      </c>
      <c r="Z362" s="47">
        <v>0</v>
      </c>
      <c r="AA362" s="47">
        <v>36250</v>
      </c>
    </row>
    <row r="363" spans="1:27" ht="15">
      <c r="A363" s="96" t="s">
        <v>1904</v>
      </c>
      <c r="B363" s="97" t="s">
        <v>1452</v>
      </c>
      <c r="C363" s="47">
        <v>1035750</v>
      </c>
      <c r="D363" s="47">
        <f t="shared" si="20"/>
        <v>646496</v>
      </c>
      <c r="E363" s="47">
        <v>293600</v>
      </c>
      <c r="F363" s="47">
        <v>352896</v>
      </c>
      <c r="H363" s="96" t="s">
        <v>1983</v>
      </c>
      <c r="I363" s="97" t="s">
        <v>1474</v>
      </c>
      <c r="J363" s="47">
        <v>0</v>
      </c>
      <c r="K363" s="47">
        <f t="shared" si="21"/>
        <v>67800</v>
      </c>
      <c r="L363" s="47">
        <v>0</v>
      </c>
      <c r="M363" s="47">
        <v>67800</v>
      </c>
      <c r="O363" s="96" t="s">
        <v>1876</v>
      </c>
      <c r="P363" s="97" t="s">
        <v>1633</v>
      </c>
      <c r="Q363" s="47">
        <v>13490450</v>
      </c>
      <c r="R363" s="47">
        <f t="shared" si="22"/>
        <v>6947054</v>
      </c>
      <c r="S363" s="47">
        <v>4682210</v>
      </c>
      <c r="T363" s="47">
        <v>2264844</v>
      </c>
      <c r="V363" s="96" t="s">
        <v>1893</v>
      </c>
      <c r="W363" s="97" t="s">
        <v>1449</v>
      </c>
      <c r="X363" s="47">
        <v>41350</v>
      </c>
      <c r="Y363" s="47">
        <f t="shared" si="23"/>
        <v>406489</v>
      </c>
      <c r="Z363" s="47">
        <v>0</v>
      </c>
      <c r="AA363" s="47">
        <v>406489</v>
      </c>
    </row>
    <row r="364" spans="1:27" ht="15">
      <c r="A364" s="96" t="s">
        <v>1911</v>
      </c>
      <c r="B364" s="97" t="s">
        <v>1453</v>
      </c>
      <c r="C364" s="47">
        <v>0</v>
      </c>
      <c r="D364" s="47">
        <f t="shared" si="20"/>
        <v>303650</v>
      </c>
      <c r="E364" s="47">
        <v>33300</v>
      </c>
      <c r="F364" s="47">
        <v>270350</v>
      </c>
      <c r="H364" s="96" t="s">
        <v>1986</v>
      </c>
      <c r="I364" s="97" t="s">
        <v>1475</v>
      </c>
      <c r="J364" s="47">
        <v>0</v>
      </c>
      <c r="K364" s="47">
        <f t="shared" si="21"/>
        <v>10984</v>
      </c>
      <c r="L364" s="47">
        <v>0</v>
      </c>
      <c r="M364" s="47">
        <v>10984</v>
      </c>
      <c r="O364" s="96" t="s">
        <v>1879</v>
      </c>
      <c r="P364" s="97" t="s">
        <v>1446</v>
      </c>
      <c r="Q364" s="47">
        <v>342880</v>
      </c>
      <c r="R364" s="47">
        <f t="shared" si="22"/>
        <v>944733</v>
      </c>
      <c r="S364" s="47">
        <v>298700</v>
      </c>
      <c r="T364" s="47">
        <v>646033</v>
      </c>
      <c r="V364" s="96" t="s">
        <v>1896</v>
      </c>
      <c r="W364" s="97" t="s">
        <v>1450</v>
      </c>
      <c r="X364" s="47">
        <v>134885</v>
      </c>
      <c r="Y364" s="47">
        <f t="shared" si="23"/>
        <v>157191</v>
      </c>
      <c r="Z364" s="47">
        <v>0</v>
      </c>
      <c r="AA364" s="47">
        <v>157191</v>
      </c>
    </row>
    <row r="365" spans="1:27" ht="15">
      <c r="A365" s="96" t="s">
        <v>1914</v>
      </c>
      <c r="B365" s="97" t="s">
        <v>1454</v>
      </c>
      <c r="C365" s="47">
        <v>400000</v>
      </c>
      <c r="D365" s="47">
        <f t="shared" si="20"/>
        <v>222437</v>
      </c>
      <c r="E365" s="47">
        <v>0</v>
      </c>
      <c r="F365" s="47">
        <v>222437</v>
      </c>
      <c r="H365" s="96" t="s">
        <v>1989</v>
      </c>
      <c r="I365" s="97" t="s">
        <v>1476</v>
      </c>
      <c r="J365" s="47">
        <v>10000</v>
      </c>
      <c r="K365" s="47">
        <f t="shared" si="21"/>
        <v>1025650</v>
      </c>
      <c r="L365" s="47">
        <v>0</v>
      </c>
      <c r="M365" s="47">
        <v>1025650</v>
      </c>
      <c r="O365" s="96" t="s">
        <v>1882</v>
      </c>
      <c r="P365" s="97" t="s">
        <v>1447</v>
      </c>
      <c r="Q365" s="47">
        <v>9321274</v>
      </c>
      <c r="R365" s="47">
        <f t="shared" si="22"/>
        <v>967357</v>
      </c>
      <c r="S365" s="47">
        <v>162700</v>
      </c>
      <c r="T365" s="47">
        <v>804657</v>
      </c>
      <c r="V365" s="96" t="s">
        <v>1898</v>
      </c>
      <c r="W365" s="97" t="s">
        <v>1381</v>
      </c>
      <c r="X365" s="47">
        <v>33745</v>
      </c>
      <c r="Y365" s="47">
        <f t="shared" si="23"/>
        <v>430695</v>
      </c>
      <c r="Z365" s="47">
        <v>0</v>
      </c>
      <c r="AA365" s="47">
        <v>430695</v>
      </c>
    </row>
    <row r="366" spans="1:27" ht="15">
      <c r="A366" s="96" t="s">
        <v>1917</v>
      </c>
      <c r="B366" s="97" t="s">
        <v>1455</v>
      </c>
      <c r="C366" s="47">
        <v>0</v>
      </c>
      <c r="D366" s="47">
        <f t="shared" si="20"/>
        <v>433429</v>
      </c>
      <c r="E366" s="47">
        <v>201000</v>
      </c>
      <c r="F366" s="47">
        <v>232429</v>
      </c>
      <c r="H366" s="96" t="s">
        <v>1992</v>
      </c>
      <c r="I366" s="97" t="s">
        <v>1477</v>
      </c>
      <c r="J366" s="47">
        <v>0</v>
      </c>
      <c r="K366" s="47">
        <f t="shared" si="21"/>
        <v>5400</v>
      </c>
      <c r="L366" s="47">
        <v>0</v>
      </c>
      <c r="M366" s="47">
        <v>5400</v>
      </c>
      <c r="O366" s="96" t="s">
        <v>1885</v>
      </c>
      <c r="P366" s="97" t="s">
        <v>1448</v>
      </c>
      <c r="Q366" s="47">
        <v>580550</v>
      </c>
      <c r="R366" s="47">
        <f t="shared" si="22"/>
        <v>1311332</v>
      </c>
      <c r="S366" s="47">
        <v>570950</v>
      </c>
      <c r="T366" s="47">
        <v>740382</v>
      </c>
      <c r="V366" s="96" t="s">
        <v>1901</v>
      </c>
      <c r="W366" s="97" t="s">
        <v>1451</v>
      </c>
      <c r="X366" s="47">
        <v>929388</v>
      </c>
      <c r="Y366" s="47">
        <f t="shared" si="23"/>
        <v>868455</v>
      </c>
      <c r="Z366" s="47">
        <v>82500</v>
      </c>
      <c r="AA366" s="47">
        <v>785955</v>
      </c>
    </row>
    <row r="367" spans="1:27" ht="15">
      <c r="A367" s="96" t="s">
        <v>1920</v>
      </c>
      <c r="B367" s="97" t="s">
        <v>1456</v>
      </c>
      <c r="C367" s="47">
        <v>1413371</v>
      </c>
      <c r="D367" s="47">
        <f t="shared" si="20"/>
        <v>618573</v>
      </c>
      <c r="E367" s="47">
        <v>171500</v>
      </c>
      <c r="F367" s="47">
        <v>447073</v>
      </c>
      <c r="H367" s="96" t="s">
        <v>1995</v>
      </c>
      <c r="I367" s="97" t="s">
        <v>1478</v>
      </c>
      <c r="J367" s="47">
        <v>464001</v>
      </c>
      <c r="K367" s="47">
        <f t="shared" si="21"/>
        <v>1757926</v>
      </c>
      <c r="L367" s="47">
        <v>0</v>
      </c>
      <c r="M367" s="47">
        <v>1757926</v>
      </c>
      <c r="O367" s="96" t="s">
        <v>1888</v>
      </c>
      <c r="P367" s="97" t="s">
        <v>1634</v>
      </c>
      <c r="Q367" s="47">
        <v>0</v>
      </c>
      <c r="R367" s="47">
        <f t="shared" si="22"/>
        <v>68311</v>
      </c>
      <c r="S367" s="47">
        <v>0</v>
      </c>
      <c r="T367" s="47">
        <v>68311</v>
      </c>
      <c r="V367" s="96" t="s">
        <v>1904</v>
      </c>
      <c r="W367" s="97" t="s">
        <v>1452</v>
      </c>
      <c r="X367" s="47">
        <v>87251</v>
      </c>
      <c r="Y367" s="47">
        <f t="shared" si="23"/>
        <v>6630682</v>
      </c>
      <c r="Z367" s="47">
        <v>99900</v>
      </c>
      <c r="AA367" s="47">
        <v>6530782</v>
      </c>
    </row>
    <row r="368" spans="1:27" ht="15">
      <c r="A368" s="96" t="s">
        <v>1923</v>
      </c>
      <c r="B368" s="97" t="s">
        <v>1457</v>
      </c>
      <c r="C368" s="47">
        <v>2673265</v>
      </c>
      <c r="D368" s="47">
        <f t="shared" si="20"/>
        <v>1415465</v>
      </c>
      <c r="E368" s="47">
        <v>1027884</v>
      </c>
      <c r="F368" s="47">
        <v>387581</v>
      </c>
      <c r="H368" s="96" t="s">
        <v>1998</v>
      </c>
      <c r="I368" s="97" t="s">
        <v>1479</v>
      </c>
      <c r="J368" s="47">
        <v>0</v>
      </c>
      <c r="K368" s="47">
        <f t="shared" si="21"/>
        <v>11575</v>
      </c>
      <c r="L368" s="47">
        <v>0</v>
      </c>
      <c r="M368" s="47">
        <v>11575</v>
      </c>
      <c r="O368" s="96" t="s">
        <v>1891</v>
      </c>
      <c r="P368" s="97" t="s">
        <v>1535</v>
      </c>
      <c r="Q368" s="47">
        <v>116666</v>
      </c>
      <c r="R368" s="47">
        <f t="shared" si="22"/>
        <v>660644</v>
      </c>
      <c r="S368" s="47">
        <v>143100</v>
      </c>
      <c r="T368" s="47">
        <v>517544</v>
      </c>
      <c r="V368" s="96" t="s">
        <v>1907</v>
      </c>
      <c r="W368" s="97" t="s">
        <v>2298</v>
      </c>
      <c r="X368" s="47">
        <v>0</v>
      </c>
      <c r="Y368" s="47">
        <f t="shared" si="23"/>
        <v>1468298</v>
      </c>
      <c r="Z368" s="47">
        <v>0</v>
      </c>
      <c r="AA368" s="47">
        <v>1468298</v>
      </c>
    </row>
    <row r="369" spans="1:27" ht="15">
      <c r="A369" s="96" t="s">
        <v>1926</v>
      </c>
      <c r="B369" s="97" t="s">
        <v>1458</v>
      </c>
      <c r="C369" s="47">
        <v>0</v>
      </c>
      <c r="D369" s="47">
        <f t="shared" si="20"/>
        <v>66890</v>
      </c>
      <c r="E369" s="47">
        <v>0</v>
      </c>
      <c r="F369" s="47">
        <v>66890</v>
      </c>
      <c r="H369" s="96" t="s">
        <v>2001</v>
      </c>
      <c r="I369" s="97" t="s">
        <v>1480</v>
      </c>
      <c r="J369" s="47">
        <v>0</v>
      </c>
      <c r="K369" s="47">
        <f t="shared" si="21"/>
        <v>307935</v>
      </c>
      <c r="L369" s="47">
        <v>0</v>
      </c>
      <c r="M369" s="47">
        <v>307935</v>
      </c>
      <c r="O369" s="96" t="s">
        <v>1893</v>
      </c>
      <c r="P369" s="97" t="s">
        <v>1449</v>
      </c>
      <c r="Q369" s="47">
        <v>9874729</v>
      </c>
      <c r="R369" s="47">
        <f t="shared" si="22"/>
        <v>3415884</v>
      </c>
      <c r="S369" s="47">
        <v>1364660</v>
      </c>
      <c r="T369" s="47">
        <v>2051224</v>
      </c>
      <c r="V369" s="96" t="s">
        <v>1911</v>
      </c>
      <c r="W369" s="97" t="s">
        <v>1453</v>
      </c>
      <c r="X369" s="47">
        <v>291</v>
      </c>
      <c r="Y369" s="47">
        <f t="shared" si="23"/>
        <v>347945</v>
      </c>
      <c r="Z369" s="47">
        <v>75100</v>
      </c>
      <c r="AA369" s="47">
        <v>272845</v>
      </c>
    </row>
    <row r="370" spans="1:27" ht="15">
      <c r="A370" s="96" t="s">
        <v>1929</v>
      </c>
      <c r="B370" s="97" t="s">
        <v>1382</v>
      </c>
      <c r="C370" s="47">
        <v>3600</v>
      </c>
      <c r="D370" s="47">
        <f t="shared" si="20"/>
        <v>386948</v>
      </c>
      <c r="E370" s="47">
        <v>129005</v>
      </c>
      <c r="F370" s="47">
        <v>257943</v>
      </c>
      <c r="H370" s="96" t="s">
        <v>2004</v>
      </c>
      <c r="I370" s="97" t="s">
        <v>1481</v>
      </c>
      <c r="J370" s="47">
        <v>0</v>
      </c>
      <c r="K370" s="47">
        <f t="shared" si="21"/>
        <v>13372043</v>
      </c>
      <c r="L370" s="47">
        <v>0</v>
      </c>
      <c r="M370" s="47">
        <v>13372043</v>
      </c>
      <c r="O370" s="96" t="s">
        <v>1896</v>
      </c>
      <c r="P370" s="97" t="s">
        <v>1450</v>
      </c>
      <c r="Q370" s="47">
        <v>636120</v>
      </c>
      <c r="R370" s="47">
        <f t="shared" si="22"/>
        <v>793796</v>
      </c>
      <c r="S370" s="47">
        <v>108120</v>
      </c>
      <c r="T370" s="47">
        <v>685676</v>
      </c>
      <c r="V370" s="96" t="s">
        <v>1917</v>
      </c>
      <c r="W370" s="97" t="s">
        <v>1455</v>
      </c>
      <c r="X370" s="47">
        <v>0</v>
      </c>
      <c r="Y370" s="47">
        <f t="shared" si="23"/>
        <v>517084</v>
      </c>
      <c r="Z370" s="47">
        <v>116450</v>
      </c>
      <c r="AA370" s="47">
        <v>400634</v>
      </c>
    </row>
    <row r="371" spans="1:27" ht="15">
      <c r="A371" s="96" t="s">
        <v>1932</v>
      </c>
      <c r="B371" s="97" t="s">
        <v>1459</v>
      </c>
      <c r="C371" s="47">
        <v>480000</v>
      </c>
      <c r="D371" s="47">
        <f t="shared" si="20"/>
        <v>706593</v>
      </c>
      <c r="E371" s="47">
        <v>205000</v>
      </c>
      <c r="F371" s="47">
        <v>501593</v>
      </c>
      <c r="H371" s="96" t="s">
        <v>2007</v>
      </c>
      <c r="I371" s="97" t="s">
        <v>1482</v>
      </c>
      <c r="J371" s="47">
        <v>0</v>
      </c>
      <c r="K371" s="47">
        <f t="shared" si="21"/>
        <v>10450</v>
      </c>
      <c r="L371" s="47">
        <v>0</v>
      </c>
      <c r="M371" s="47">
        <v>10450</v>
      </c>
      <c r="O371" s="96" t="s">
        <v>1898</v>
      </c>
      <c r="P371" s="97" t="s">
        <v>1381</v>
      </c>
      <c r="Q371" s="47">
        <v>145100</v>
      </c>
      <c r="R371" s="47">
        <f t="shared" si="22"/>
        <v>375215</v>
      </c>
      <c r="S371" s="47">
        <v>100926</v>
      </c>
      <c r="T371" s="47">
        <v>274289</v>
      </c>
      <c r="V371" s="96" t="s">
        <v>1920</v>
      </c>
      <c r="W371" s="97" t="s">
        <v>1456</v>
      </c>
      <c r="X371" s="47">
        <v>40000</v>
      </c>
      <c r="Y371" s="47">
        <f t="shared" si="23"/>
        <v>1192439</v>
      </c>
      <c r="Z371" s="47">
        <v>13450</v>
      </c>
      <c r="AA371" s="47">
        <v>1178989</v>
      </c>
    </row>
    <row r="372" spans="1:27" ht="15">
      <c r="A372" s="96" t="s">
        <v>1935</v>
      </c>
      <c r="B372" s="97" t="s">
        <v>1460</v>
      </c>
      <c r="C372" s="47">
        <v>0</v>
      </c>
      <c r="D372" s="47">
        <f t="shared" si="20"/>
        <v>312118</v>
      </c>
      <c r="E372" s="47">
        <v>0</v>
      </c>
      <c r="F372" s="47">
        <v>312118</v>
      </c>
      <c r="H372" s="96" t="s">
        <v>2010</v>
      </c>
      <c r="I372" s="97" t="s">
        <v>1483</v>
      </c>
      <c r="J372" s="47">
        <v>0</v>
      </c>
      <c r="K372" s="47">
        <f t="shared" si="21"/>
        <v>324900</v>
      </c>
      <c r="L372" s="47">
        <v>284900</v>
      </c>
      <c r="M372" s="47">
        <v>40000</v>
      </c>
      <c r="O372" s="96" t="s">
        <v>1901</v>
      </c>
      <c r="P372" s="97" t="s">
        <v>1451</v>
      </c>
      <c r="Q372" s="47">
        <v>776100</v>
      </c>
      <c r="R372" s="47">
        <f t="shared" si="22"/>
        <v>1111204</v>
      </c>
      <c r="S372" s="47">
        <v>280050</v>
      </c>
      <c r="T372" s="47">
        <v>831154</v>
      </c>
      <c r="V372" s="96" t="s">
        <v>1923</v>
      </c>
      <c r="W372" s="97" t="s">
        <v>1457</v>
      </c>
      <c r="X372" s="47">
        <v>0</v>
      </c>
      <c r="Y372" s="47">
        <f t="shared" si="23"/>
        <v>209996</v>
      </c>
      <c r="Z372" s="47">
        <v>54850</v>
      </c>
      <c r="AA372" s="47">
        <v>155146</v>
      </c>
    </row>
    <row r="373" spans="1:27" ht="15">
      <c r="A373" s="96" t="s">
        <v>1938</v>
      </c>
      <c r="B373" s="97" t="s">
        <v>1461</v>
      </c>
      <c r="C373" s="47">
        <v>0</v>
      </c>
      <c r="D373" s="47">
        <f t="shared" si="20"/>
        <v>244183</v>
      </c>
      <c r="E373" s="47">
        <v>100845</v>
      </c>
      <c r="F373" s="47">
        <v>143338</v>
      </c>
      <c r="H373" s="96" t="s">
        <v>2013</v>
      </c>
      <c r="I373" s="97" t="s">
        <v>1484</v>
      </c>
      <c r="J373" s="47">
        <v>24000</v>
      </c>
      <c r="K373" s="47">
        <f t="shared" si="21"/>
        <v>2635645</v>
      </c>
      <c r="L373" s="47">
        <v>0</v>
      </c>
      <c r="M373" s="47">
        <v>2635645</v>
      </c>
      <c r="O373" s="96" t="s">
        <v>1904</v>
      </c>
      <c r="P373" s="97" t="s">
        <v>1452</v>
      </c>
      <c r="Q373" s="47">
        <v>2113492</v>
      </c>
      <c r="R373" s="47">
        <f t="shared" si="22"/>
        <v>4065378</v>
      </c>
      <c r="S373" s="47">
        <v>1044872</v>
      </c>
      <c r="T373" s="47">
        <v>3020506</v>
      </c>
      <c r="V373" s="96" t="s">
        <v>1926</v>
      </c>
      <c r="W373" s="97" t="s">
        <v>1458</v>
      </c>
      <c r="X373" s="47">
        <v>0</v>
      </c>
      <c r="Y373" s="47">
        <f t="shared" si="23"/>
        <v>1006891</v>
      </c>
      <c r="Z373" s="47">
        <v>0</v>
      </c>
      <c r="AA373" s="47">
        <v>1006891</v>
      </c>
    </row>
    <row r="374" spans="1:27" ht="15">
      <c r="A374" s="96" t="s">
        <v>1941</v>
      </c>
      <c r="B374" s="97" t="s">
        <v>1462</v>
      </c>
      <c r="C374" s="47">
        <v>3520200</v>
      </c>
      <c r="D374" s="47">
        <f t="shared" si="20"/>
        <v>530676</v>
      </c>
      <c r="E374" s="47">
        <v>239500</v>
      </c>
      <c r="F374" s="47">
        <v>291176</v>
      </c>
      <c r="H374" s="96" t="s">
        <v>2016</v>
      </c>
      <c r="I374" s="97" t="s">
        <v>1485</v>
      </c>
      <c r="J374" s="47">
        <v>0</v>
      </c>
      <c r="K374" s="47">
        <f t="shared" si="21"/>
        <v>1240850</v>
      </c>
      <c r="L374" s="47">
        <v>0</v>
      </c>
      <c r="M374" s="47">
        <v>1240850</v>
      </c>
      <c r="O374" s="96" t="s">
        <v>1907</v>
      </c>
      <c r="P374" s="97" t="s">
        <v>2298</v>
      </c>
      <c r="Q374" s="47">
        <v>446800</v>
      </c>
      <c r="R374" s="47">
        <f t="shared" si="22"/>
        <v>1886346</v>
      </c>
      <c r="S374" s="47">
        <v>595520</v>
      </c>
      <c r="T374" s="47">
        <v>1290826</v>
      </c>
      <c r="V374" s="96" t="s">
        <v>1929</v>
      </c>
      <c r="W374" s="97" t="s">
        <v>1382</v>
      </c>
      <c r="X374" s="47">
        <v>101300</v>
      </c>
      <c r="Y374" s="47">
        <f t="shared" si="23"/>
        <v>931518</v>
      </c>
      <c r="Z374" s="47">
        <v>484500</v>
      </c>
      <c r="AA374" s="47">
        <v>447018</v>
      </c>
    </row>
    <row r="375" spans="1:27" ht="15">
      <c r="A375" s="96" t="s">
        <v>1944</v>
      </c>
      <c r="B375" s="97" t="s">
        <v>1463</v>
      </c>
      <c r="C375" s="47">
        <v>746310</v>
      </c>
      <c r="D375" s="47">
        <f t="shared" si="20"/>
        <v>408525</v>
      </c>
      <c r="E375" s="47">
        <v>91500</v>
      </c>
      <c r="F375" s="47">
        <v>317025</v>
      </c>
      <c r="H375" s="96" t="s">
        <v>2022</v>
      </c>
      <c r="I375" s="97" t="s">
        <v>1206</v>
      </c>
      <c r="J375" s="47">
        <v>0</v>
      </c>
      <c r="K375" s="47">
        <f t="shared" si="21"/>
        <v>37900</v>
      </c>
      <c r="L375" s="47">
        <v>0</v>
      </c>
      <c r="M375" s="47">
        <v>37900</v>
      </c>
      <c r="O375" s="96" t="s">
        <v>1911</v>
      </c>
      <c r="P375" s="97" t="s">
        <v>1453</v>
      </c>
      <c r="Q375" s="47">
        <v>375000</v>
      </c>
      <c r="R375" s="47">
        <f t="shared" si="22"/>
        <v>1677392</v>
      </c>
      <c r="S375" s="47">
        <v>763000</v>
      </c>
      <c r="T375" s="47">
        <v>914392</v>
      </c>
      <c r="V375" s="96" t="s">
        <v>1932</v>
      </c>
      <c r="W375" s="97" t="s">
        <v>1459</v>
      </c>
      <c r="X375" s="47">
        <v>804540</v>
      </c>
      <c r="Y375" s="47">
        <f t="shared" si="23"/>
        <v>4583606</v>
      </c>
      <c r="Z375" s="47">
        <v>0</v>
      </c>
      <c r="AA375" s="47">
        <v>4583606</v>
      </c>
    </row>
    <row r="376" spans="1:27" ht="15">
      <c r="A376" s="96" t="s">
        <v>1947</v>
      </c>
      <c r="B376" s="97" t="s">
        <v>1464</v>
      </c>
      <c r="C376" s="47">
        <v>0</v>
      </c>
      <c r="D376" s="47">
        <f t="shared" si="20"/>
        <v>364014</v>
      </c>
      <c r="E376" s="47">
        <v>38150</v>
      </c>
      <c r="F376" s="47">
        <v>325864</v>
      </c>
      <c r="H376" s="96" t="s">
        <v>2024</v>
      </c>
      <c r="I376" s="97" t="s">
        <v>1486</v>
      </c>
      <c r="J376" s="47">
        <v>0</v>
      </c>
      <c r="K376" s="47">
        <f t="shared" si="21"/>
        <v>43200</v>
      </c>
      <c r="L376" s="47">
        <v>0</v>
      </c>
      <c r="M376" s="47">
        <v>43200</v>
      </c>
      <c r="O376" s="96" t="s">
        <v>1914</v>
      </c>
      <c r="P376" s="97" t="s">
        <v>1454</v>
      </c>
      <c r="Q376" s="47">
        <v>1850800</v>
      </c>
      <c r="R376" s="47">
        <f t="shared" si="22"/>
        <v>1250494</v>
      </c>
      <c r="S376" s="47">
        <v>252180</v>
      </c>
      <c r="T376" s="47">
        <v>998314</v>
      </c>
      <c r="V376" s="96" t="s">
        <v>1935</v>
      </c>
      <c r="W376" s="97" t="s">
        <v>1460</v>
      </c>
      <c r="X376" s="47">
        <v>0</v>
      </c>
      <c r="Y376" s="47">
        <f t="shared" si="23"/>
        <v>1626706</v>
      </c>
      <c r="Z376" s="47">
        <v>0</v>
      </c>
      <c r="AA376" s="47">
        <v>1626706</v>
      </c>
    </row>
    <row r="377" spans="1:27" ht="15">
      <c r="A377" s="96" t="s">
        <v>1950</v>
      </c>
      <c r="B377" s="97" t="s">
        <v>1465</v>
      </c>
      <c r="C377" s="47">
        <v>0</v>
      </c>
      <c r="D377" s="47">
        <f t="shared" si="20"/>
        <v>402729</v>
      </c>
      <c r="E377" s="47">
        <v>35800</v>
      </c>
      <c r="F377" s="47">
        <v>366929</v>
      </c>
      <c r="H377" s="96" t="s">
        <v>2028</v>
      </c>
      <c r="I377" s="97" t="s">
        <v>1384</v>
      </c>
      <c r="J377" s="47">
        <v>0</v>
      </c>
      <c r="K377" s="47">
        <f t="shared" si="21"/>
        <v>7249</v>
      </c>
      <c r="L377" s="47">
        <v>0</v>
      </c>
      <c r="M377" s="47">
        <v>7249</v>
      </c>
      <c r="O377" s="96" t="s">
        <v>1917</v>
      </c>
      <c r="P377" s="97" t="s">
        <v>1455</v>
      </c>
      <c r="Q377" s="47">
        <v>0</v>
      </c>
      <c r="R377" s="47">
        <f t="shared" si="22"/>
        <v>1062454</v>
      </c>
      <c r="S377" s="47">
        <v>309075</v>
      </c>
      <c r="T377" s="47">
        <v>753379</v>
      </c>
      <c r="V377" s="96" t="s">
        <v>1938</v>
      </c>
      <c r="W377" s="97" t="s">
        <v>1461</v>
      </c>
      <c r="X377" s="47">
        <v>0</v>
      </c>
      <c r="Y377" s="47">
        <f t="shared" si="23"/>
        <v>13450831</v>
      </c>
      <c r="Z377" s="47">
        <v>0</v>
      </c>
      <c r="AA377" s="47">
        <v>13450831</v>
      </c>
    </row>
    <row r="378" spans="1:27" ht="15">
      <c r="A378" s="96" t="s">
        <v>1953</v>
      </c>
      <c r="B378" s="97" t="s">
        <v>1466</v>
      </c>
      <c r="C378" s="47">
        <v>0</v>
      </c>
      <c r="D378" s="47">
        <f t="shared" si="20"/>
        <v>363693</v>
      </c>
      <c r="E378" s="47">
        <v>116450</v>
      </c>
      <c r="F378" s="47">
        <v>247243</v>
      </c>
      <c r="H378" s="96" t="s">
        <v>2034</v>
      </c>
      <c r="I378" s="97" t="s">
        <v>1487</v>
      </c>
      <c r="J378" s="47">
        <v>4000</v>
      </c>
      <c r="K378" s="47">
        <f t="shared" si="21"/>
        <v>186100</v>
      </c>
      <c r="L378" s="47">
        <v>0</v>
      </c>
      <c r="M378" s="47">
        <v>186100</v>
      </c>
      <c r="O378" s="96" t="s">
        <v>1920</v>
      </c>
      <c r="P378" s="97" t="s">
        <v>1456</v>
      </c>
      <c r="Q378" s="47">
        <v>1703571</v>
      </c>
      <c r="R378" s="47">
        <f t="shared" si="22"/>
        <v>4605987</v>
      </c>
      <c r="S378" s="47">
        <v>1455300</v>
      </c>
      <c r="T378" s="47">
        <v>3150687</v>
      </c>
      <c r="V378" s="96" t="s">
        <v>1941</v>
      </c>
      <c r="W378" s="97" t="s">
        <v>1462</v>
      </c>
      <c r="X378" s="47">
        <v>2107500</v>
      </c>
      <c r="Y378" s="47">
        <f t="shared" si="23"/>
        <v>13507477</v>
      </c>
      <c r="Z378" s="47">
        <v>32000</v>
      </c>
      <c r="AA378" s="47">
        <v>13475477</v>
      </c>
    </row>
    <row r="379" spans="1:27" ht="15">
      <c r="A379" s="96" t="s">
        <v>1956</v>
      </c>
      <c r="B379" s="97" t="s">
        <v>1383</v>
      </c>
      <c r="C379" s="47">
        <v>0</v>
      </c>
      <c r="D379" s="47">
        <f t="shared" si="20"/>
        <v>269357</v>
      </c>
      <c r="E379" s="47">
        <v>149619</v>
      </c>
      <c r="F379" s="47">
        <v>119738</v>
      </c>
      <c r="H379" s="96" t="s">
        <v>2037</v>
      </c>
      <c r="I379" s="97" t="s">
        <v>1636</v>
      </c>
      <c r="J379" s="47">
        <v>0</v>
      </c>
      <c r="K379" s="47">
        <f t="shared" si="21"/>
        <v>52080</v>
      </c>
      <c r="L379" s="47">
        <v>51480</v>
      </c>
      <c r="M379" s="47">
        <v>600</v>
      </c>
      <c r="O379" s="96" t="s">
        <v>1923</v>
      </c>
      <c r="P379" s="97" t="s">
        <v>1457</v>
      </c>
      <c r="Q379" s="47">
        <v>7912167</v>
      </c>
      <c r="R379" s="47">
        <f t="shared" si="22"/>
        <v>4988574</v>
      </c>
      <c r="S379" s="47">
        <v>1966888</v>
      </c>
      <c r="T379" s="47">
        <v>3021686</v>
      </c>
      <c r="V379" s="96" t="s">
        <v>1944</v>
      </c>
      <c r="W379" s="97" t="s">
        <v>1463</v>
      </c>
      <c r="X379" s="47">
        <v>1892800</v>
      </c>
      <c r="Y379" s="47">
        <f t="shared" si="23"/>
        <v>45023709</v>
      </c>
      <c r="Z379" s="47">
        <v>39200086</v>
      </c>
      <c r="AA379" s="47">
        <v>5823623</v>
      </c>
    </row>
    <row r="380" spans="1:27" ht="15">
      <c r="A380" s="96" t="s">
        <v>1959</v>
      </c>
      <c r="B380" s="97" t="s">
        <v>1467</v>
      </c>
      <c r="C380" s="47">
        <v>768000</v>
      </c>
      <c r="D380" s="47">
        <f t="shared" si="20"/>
        <v>1518039</v>
      </c>
      <c r="E380" s="47">
        <v>995200</v>
      </c>
      <c r="F380" s="47">
        <v>522839</v>
      </c>
      <c r="H380" s="96" t="s">
        <v>2040</v>
      </c>
      <c r="I380" s="97" t="s">
        <v>1488</v>
      </c>
      <c r="J380" s="47">
        <v>0</v>
      </c>
      <c r="K380" s="47">
        <f t="shared" si="21"/>
        <v>4503</v>
      </c>
      <c r="L380" s="47">
        <v>0</v>
      </c>
      <c r="M380" s="47">
        <v>4503</v>
      </c>
      <c r="O380" s="96" t="s">
        <v>1926</v>
      </c>
      <c r="P380" s="97" t="s">
        <v>1458</v>
      </c>
      <c r="Q380" s="47">
        <v>289440</v>
      </c>
      <c r="R380" s="47">
        <f t="shared" si="22"/>
        <v>377950</v>
      </c>
      <c r="S380" s="47">
        <v>15000</v>
      </c>
      <c r="T380" s="47">
        <v>362950</v>
      </c>
      <c r="V380" s="96" t="s">
        <v>1947</v>
      </c>
      <c r="W380" s="97" t="s">
        <v>1464</v>
      </c>
      <c r="X380" s="47">
        <v>143000</v>
      </c>
      <c r="Y380" s="47">
        <f t="shared" si="23"/>
        <v>872871</v>
      </c>
      <c r="Z380" s="47">
        <v>12000</v>
      </c>
      <c r="AA380" s="47">
        <v>860871</v>
      </c>
    </row>
    <row r="381" spans="1:27" ht="15">
      <c r="A381" s="96" t="s">
        <v>1962</v>
      </c>
      <c r="B381" s="97" t="s">
        <v>1468</v>
      </c>
      <c r="C381" s="47">
        <v>28800</v>
      </c>
      <c r="D381" s="47">
        <f t="shared" si="20"/>
        <v>164825</v>
      </c>
      <c r="E381" s="47">
        <v>80000</v>
      </c>
      <c r="F381" s="47">
        <v>84825</v>
      </c>
      <c r="H381" s="96" t="s">
        <v>2044</v>
      </c>
      <c r="I381" s="97" t="s">
        <v>1489</v>
      </c>
      <c r="J381" s="47">
        <v>1694000</v>
      </c>
      <c r="K381" s="47">
        <f t="shared" si="21"/>
        <v>31999552</v>
      </c>
      <c r="L381" s="47">
        <v>28174220</v>
      </c>
      <c r="M381" s="47">
        <v>3825332</v>
      </c>
      <c r="O381" s="96" t="s">
        <v>1929</v>
      </c>
      <c r="P381" s="97" t="s">
        <v>1382</v>
      </c>
      <c r="Q381" s="47">
        <v>468749</v>
      </c>
      <c r="R381" s="47">
        <f t="shared" si="22"/>
        <v>2559428</v>
      </c>
      <c r="S381" s="47">
        <v>919956</v>
      </c>
      <c r="T381" s="47">
        <v>1639472</v>
      </c>
      <c r="V381" s="96" t="s">
        <v>1950</v>
      </c>
      <c r="W381" s="97" t="s">
        <v>1465</v>
      </c>
      <c r="X381" s="47">
        <v>70050</v>
      </c>
      <c r="Y381" s="47">
        <f t="shared" si="23"/>
        <v>1354473</v>
      </c>
      <c r="Z381" s="47">
        <v>0</v>
      </c>
      <c r="AA381" s="47">
        <v>1354473</v>
      </c>
    </row>
    <row r="382" spans="1:27" ht="15">
      <c r="A382" s="96" t="s">
        <v>1965</v>
      </c>
      <c r="B382" s="97" t="s">
        <v>1469</v>
      </c>
      <c r="C382" s="47">
        <v>0</v>
      </c>
      <c r="D382" s="47">
        <f t="shared" si="20"/>
        <v>701594</v>
      </c>
      <c r="E382" s="47">
        <v>167202</v>
      </c>
      <c r="F382" s="47">
        <v>534392</v>
      </c>
      <c r="H382" s="96" t="s">
        <v>2047</v>
      </c>
      <c r="I382" s="97" t="s">
        <v>1490</v>
      </c>
      <c r="J382" s="47">
        <v>0</v>
      </c>
      <c r="K382" s="47">
        <f t="shared" si="21"/>
        <v>3145315</v>
      </c>
      <c r="L382" s="47">
        <v>1050000</v>
      </c>
      <c r="M382" s="47">
        <v>2095315</v>
      </c>
      <c r="O382" s="96" t="s">
        <v>1932</v>
      </c>
      <c r="P382" s="97" t="s">
        <v>1459</v>
      </c>
      <c r="Q382" s="47">
        <v>1064275</v>
      </c>
      <c r="R382" s="47">
        <f t="shared" si="22"/>
        <v>4038204</v>
      </c>
      <c r="S382" s="47">
        <v>954360</v>
      </c>
      <c r="T382" s="47">
        <v>3083844</v>
      </c>
      <c r="V382" s="96" t="s">
        <v>1953</v>
      </c>
      <c r="W382" s="97" t="s">
        <v>1466</v>
      </c>
      <c r="X382" s="47">
        <v>602000</v>
      </c>
      <c r="Y382" s="47">
        <f t="shared" si="23"/>
        <v>50540</v>
      </c>
      <c r="Z382" s="47">
        <v>0</v>
      </c>
      <c r="AA382" s="47">
        <v>50540</v>
      </c>
    </row>
    <row r="383" spans="1:27" ht="15">
      <c r="A383" s="96" t="s">
        <v>1968</v>
      </c>
      <c r="B383" s="97" t="s">
        <v>837</v>
      </c>
      <c r="C383" s="47">
        <v>0</v>
      </c>
      <c r="D383" s="47">
        <f t="shared" si="20"/>
        <v>128140</v>
      </c>
      <c r="E383" s="47">
        <v>500</v>
      </c>
      <c r="F383" s="47">
        <v>127640</v>
      </c>
      <c r="H383" s="96" t="s">
        <v>2050</v>
      </c>
      <c r="I383" s="97" t="s">
        <v>1491</v>
      </c>
      <c r="J383" s="47">
        <v>2</v>
      </c>
      <c r="K383" s="47">
        <f t="shared" si="21"/>
        <v>200</v>
      </c>
      <c r="L383" s="47">
        <v>0</v>
      </c>
      <c r="M383" s="47">
        <v>200</v>
      </c>
      <c r="O383" s="96" t="s">
        <v>1935</v>
      </c>
      <c r="P383" s="97" t="s">
        <v>1460</v>
      </c>
      <c r="Q383" s="47">
        <v>195425</v>
      </c>
      <c r="R383" s="47">
        <f t="shared" si="22"/>
        <v>1593734</v>
      </c>
      <c r="S383" s="47">
        <v>400</v>
      </c>
      <c r="T383" s="47">
        <v>1593334</v>
      </c>
      <c r="V383" s="96" t="s">
        <v>1956</v>
      </c>
      <c r="W383" s="97" t="s">
        <v>1383</v>
      </c>
      <c r="X383" s="47">
        <v>1547000</v>
      </c>
      <c r="Y383" s="47">
        <f t="shared" si="23"/>
        <v>518493</v>
      </c>
      <c r="Z383" s="47">
        <v>0</v>
      </c>
      <c r="AA383" s="47">
        <v>518493</v>
      </c>
    </row>
    <row r="384" spans="1:27" ht="15">
      <c r="A384" s="96" t="s">
        <v>1971</v>
      </c>
      <c r="B384" s="97" t="s">
        <v>1470</v>
      </c>
      <c r="C384" s="47">
        <v>357500</v>
      </c>
      <c r="D384" s="47">
        <f t="shared" si="20"/>
        <v>984001</v>
      </c>
      <c r="E384" s="47">
        <v>399000</v>
      </c>
      <c r="F384" s="47">
        <v>585001</v>
      </c>
      <c r="H384" s="96" t="s">
        <v>2059</v>
      </c>
      <c r="I384" s="97" t="s">
        <v>1494</v>
      </c>
      <c r="J384" s="47">
        <v>1910001</v>
      </c>
      <c r="K384" s="47">
        <f t="shared" si="21"/>
        <v>316328</v>
      </c>
      <c r="L384" s="47">
        <v>0</v>
      </c>
      <c r="M384" s="47">
        <v>316328</v>
      </c>
      <c r="O384" s="96" t="s">
        <v>1938</v>
      </c>
      <c r="P384" s="97" t="s">
        <v>1461</v>
      </c>
      <c r="Q384" s="47">
        <v>21000</v>
      </c>
      <c r="R384" s="47">
        <f t="shared" si="22"/>
        <v>1537209</v>
      </c>
      <c r="S384" s="47">
        <v>386220</v>
      </c>
      <c r="T384" s="47">
        <v>1150989</v>
      </c>
      <c r="V384" s="96" t="s">
        <v>1959</v>
      </c>
      <c r="W384" s="97" t="s">
        <v>1467</v>
      </c>
      <c r="X384" s="47">
        <v>109300</v>
      </c>
      <c r="Y384" s="47">
        <f t="shared" si="23"/>
        <v>8003656</v>
      </c>
      <c r="Z384" s="47">
        <v>300900</v>
      </c>
      <c r="AA384" s="47">
        <v>7702756</v>
      </c>
    </row>
    <row r="385" spans="1:27" ht="15">
      <c r="A385" s="96" t="s">
        <v>1974</v>
      </c>
      <c r="B385" s="97" t="s">
        <v>1471</v>
      </c>
      <c r="C385" s="47">
        <v>0</v>
      </c>
      <c r="D385" s="47">
        <f t="shared" si="20"/>
        <v>1082195</v>
      </c>
      <c r="E385" s="47">
        <v>30100</v>
      </c>
      <c r="F385" s="47">
        <v>1052095</v>
      </c>
      <c r="H385" s="96" t="s">
        <v>2062</v>
      </c>
      <c r="I385" s="97" t="s">
        <v>1495</v>
      </c>
      <c r="J385" s="47">
        <v>0</v>
      </c>
      <c r="K385" s="47">
        <f t="shared" si="21"/>
        <v>157069</v>
      </c>
      <c r="L385" s="47">
        <v>2857</v>
      </c>
      <c r="M385" s="47">
        <v>154212</v>
      </c>
      <c r="O385" s="96" t="s">
        <v>1941</v>
      </c>
      <c r="P385" s="97" t="s">
        <v>1462</v>
      </c>
      <c r="Q385" s="47">
        <v>4584800</v>
      </c>
      <c r="R385" s="47">
        <f t="shared" si="22"/>
        <v>2432540</v>
      </c>
      <c r="S385" s="47">
        <v>698600</v>
      </c>
      <c r="T385" s="47">
        <v>1733940</v>
      </c>
      <c r="V385" s="96" t="s">
        <v>1962</v>
      </c>
      <c r="W385" s="97" t="s">
        <v>1468</v>
      </c>
      <c r="X385" s="47">
        <v>41350</v>
      </c>
      <c r="Y385" s="47">
        <f t="shared" si="23"/>
        <v>366429</v>
      </c>
      <c r="Z385" s="47">
        <v>0</v>
      </c>
      <c r="AA385" s="47">
        <v>366429</v>
      </c>
    </row>
    <row r="386" spans="1:27" ht="15">
      <c r="A386" s="96" t="s">
        <v>1977</v>
      </c>
      <c r="B386" s="97" t="s">
        <v>1472</v>
      </c>
      <c r="C386" s="47">
        <v>0</v>
      </c>
      <c r="D386" s="47">
        <f t="shared" si="20"/>
        <v>298960</v>
      </c>
      <c r="E386" s="47">
        <v>122500</v>
      </c>
      <c r="F386" s="47">
        <v>176460</v>
      </c>
      <c r="H386" s="96" t="s">
        <v>2065</v>
      </c>
      <c r="I386" s="97" t="s">
        <v>1637</v>
      </c>
      <c r="J386" s="47">
        <v>15000</v>
      </c>
      <c r="K386" s="47">
        <f t="shared" si="21"/>
        <v>5500</v>
      </c>
      <c r="L386" s="47">
        <v>0</v>
      </c>
      <c r="M386" s="47">
        <v>5500</v>
      </c>
      <c r="O386" s="96" t="s">
        <v>1944</v>
      </c>
      <c r="P386" s="97" t="s">
        <v>1463</v>
      </c>
      <c r="Q386" s="47">
        <v>1911975</v>
      </c>
      <c r="R386" s="47">
        <f t="shared" si="22"/>
        <v>2334494</v>
      </c>
      <c r="S386" s="47">
        <v>638550</v>
      </c>
      <c r="T386" s="47">
        <v>1695944</v>
      </c>
      <c r="V386" s="96" t="s">
        <v>1965</v>
      </c>
      <c r="W386" s="97" t="s">
        <v>1469</v>
      </c>
      <c r="X386" s="47">
        <v>17750</v>
      </c>
      <c r="Y386" s="47">
        <f t="shared" si="23"/>
        <v>286517</v>
      </c>
      <c r="Z386" s="47">
        <v>0</v>
      </c>
      <c r="AA386" s="47">
        <v>286517</v>
      </c>
    </row>
    <row r="387" spans="1:27" ht="15">
      <c r="A387" s="96" t="s">
        <v>1980</v>
      </c>
      <c r="B387" s="97" t="s">
        <v>1473</v>
      </c>
      <c r="C387" s="47">
        <v>0</v>
      </c>
      <c r="D387" s="47">
        <f t="shared" si="20"/>
        <v>676241</v>
      </c>
      <c r="E387" s="47">
        <v>34800</v>
      </c>
      <c r="F387" s="47">
        <v>641441</v>
      </c>
      <c r="H387" s="96" t="s">
        <v>2068</v>
      </c>
      <c r="I387" s="97" t="s">
        <v>1496</v>
      </c>
      <c r="J387" s="47">
        <v>1504823</v>
      </c>
      <c r="K387" s="47">
        <f t="shared" si="21"/>
        <v>949332</v>
      </c>
      <c r="L387" s="47">
        <v>19201</v>
      </c>
      <c r="M387" s="47">
        <v>930131</v>
      </c>
      <c r="O387" s="96" t="s">
        <v>1947</v>
      </c>
      <c r="P387" s="97" t="s">
        <v>1464</v>
      </c>
      <c r="Q387" s="47">
        <v>723000</v>
      </c>
      <c r="R387" s="47">
        <f t="shared" si="22"/>
        <v>2111189</v>
      </c>
      <c r="S387" s="47">
        <v>850020</v>
      </c>
      <c r="T387" s="47">
        <v>1261169</v>
      </c>
      <c r="V387" s="96" t="s">
        <v>1968</v>
      </c>
      <c r="W387" s="97" t="s">
        <v>837</v>
      </c>
      <c r="X387" s="47">
        <v>0</v>
      </c>
      <c r="Y387" s="47">
        <f t="shared" si="23"/>
        <v>5500</v>
      </c>
      <c r="Z387" s="47">
        <v>0</v>
      </c>
      <c r="AA387" s="47">
        <v>5500</v>
      </c>
    </row>
    <row r="388" spans="1:27" ht="15">
      <c r="A388" s="96" t="s">
        <v>1983</v>
      </c>
      <c r="B388" s="97" t="s">
        <v>1474</v>
      </c>
      <c r="C388" s="47">
        <v>0</v>
      </c>
      <c r="D388" s="47">
        <f aca="true" t="shared" si="24" ref="D388:D451">E388+F388</f>
        <v>159653</v>
      </c>
      <c r="E388" s="47">
        <v>64000</v>
      </c>
      <c r="F388" s="47">
        <v>95653</v>
      </c>
      <c r="H388" s="96" t="s">
        <v>2071</v>
      </c>
      <c r="I388" s="97" t="s">
        <v>1385</v>
      </c>
      <c r="J388" s="47">
        <v>0</v>
      </c>
      <c r="K388" s="47">
        <f aca="true" t="shared" si="25" ref="K388:K451">L388+M388</f>
        <v>17500</v>
      </c>
      <c r="L388" s="47">
        <v>17000</v>
      </c>
      <c r="M388" s="47">
        <v>500</v>
      </c>
      <c r="O388" s="96" t="s">
        <v>1950</v>
      </c>
      <c r="P388" s="97" t="s">
        <v>1465</v>
      </c>
      <c r="Q388" s="47">
        <v>137302</v>
      </c>
      <c r="R388" s="47">
        <f aca="true" t="shared" si="26" ref="R388:R451">S388+T388</f>
        <v>2424304</v>
      </c>
      <c r="S388" s="47">
        <v>458521</v>
      </c>
      <c r="T388" s="47">
        <v>1965783</v>
      </c>
      <c r="V388" s="96" t="s">
        <v>1971</v>
      </c>
      <c r="W388" s="97" t="s">
        <v>1470</v>
      </c>
      <c r="X388" s="47">
        <v>1417734</v>
      </c>
      <c r="Y388" s="47">
        <f aca="true" t="shared" si="27" ref="Y388:Y451">Z388+AA388</f>
        <v>2030298</v>
      </c>
      <c r="Z388" s="47">
        <v>100</v>
      </c>
      <c r="AA388" s="47">
        <v>2030198</v>
      </c>
    </row>
    <row r="389" spans="1:27" ht="15">
      <c r="A389" s="96" t="s">
        <v>1986</v>
      </c>
      <c r="B389" s="97" t="s">
        <v>1475</v>
      </c>
      <c r="C389" s="47">
        <v>0</v>
      </c>
      <c r="D389" s="47">
        <f t="shared" si="24"/>
        <v>64594</v>
      </c>
      <c r="E389" s="47">
        <v>0</v>
      </c>
      <c r="F389" s="47">
        <v>64594</v>
      </c>
      <c r="H389" s="96" t="s">
        <v>2074</v>
      </c>
      <c r="I389" s="97" t="s">
        <v>1497</v>
      </c>
      <c r="J389" s="47">
        <v>0</v>
      </c>
      <c r="K389" s="47">
        <f t="shared" si="25"/>
        <v>2780</v>
      </c>
      <c r="L389" s="47">
        <v>0</v>
      </c>
      <c r="M389" s="47">
        <v>2780</v>
      </c>
      <c r="O389" s="96" t="s">
        <v>1953</v>
      </c>
      <c r="P389" s="97" t="s">
        <v>1466</v>
      </c>
      <c r="Q389" s="47">
        <v>700600</v>
      </c>
      <c r="R389" s="47">
        <f t="shared" si="26"/>
        <v>2634138</v>
      </c>
      <c r="S389" s="47">
        <v>763368</v>
      </c>
      <c r="T389" s="47">
        <v>1870770</v>
      </c>
      <c r="V389" s="96" t="s">
        <v>1974</v>
      </c>
      <c r="W389" s="97" t="s">
        <v>1471</v>
      </c>
      <c r="X389" s="47">
        <v>44300</v>
      </c>
      <c r="Y389" s="47">
        <f t="shared" si="27"/>
        <v>7343535</v>
      </c>
      <c r="Z389" s="47">
        <v>0</v>
      </c>
      <c r="AA389" s="47">
        <v>7343535</v>
      </c>
    </row>
    <row r="390" spans="1:27" ht="15">
      <c r="A390" s="96" t="s">
        <v>1989</v>
      </c>
      <c r="B390" s="97" t="s">
        <v>1476</v>
      </c>
      <c r="C390" s="47">
        <v>693983</v>
      </c>
      <c r="D390" s="47">
        <f t="shared" si="24"/>
        <v>456225</v>
      </c>
      <c r="E390" s="47">
        <v>135200</v>
      </c>
      <c r="F390" s="47">
        <v>321025</v>
      </c>
      <c r="H390" s="96" t="s">
        <v>2077</v>
      </c>
      <c r="I390" s="97" t="s">
        <v>1498</v>
      </c>
      <c r="J390" s="47">
        <v>0</v>
      </c>
      <c r="K390" s="47">
        <f t="shared" si="25"/>
        <v>6800</v>
      </c>
      <c r="L390" s="47">
        <v>0</v>
      </c>
      <c r="M390" s="47">
        <v>6800</v>
      </c>
      <c r="O390" s="96" t="s">
        <v>1956</v>
      </c>
      <c r="P390" s="97" t="s">
        <v>1383</v>
      </c>
      <c r="Q390" s="47">
        <v>394300</v>
      </c>
      <c r="R390" s="47">
        <f t="shared" si="26"/>
        <v>2123347</v>
      </c>
      <c r="S390" s="47">
        <v>206819</v>
      </c>
      <c r="T390" s="47">
        <v>1916528</v>
      </c>
      <c r="V390" s="96" t="s">
        <v>1977</v>
      </c>
      <c r="W390" s="97" t="s">
        <v>1472</v>
      </c>
      <c r="X390" s="47">
        <v>1659250</v>
      </c>
      <c r="Y390" s="47">
        <f t="shared" si="27"/>
        <v>1406245</v>
      </c>
      <c r="Z390" s="47">
        <v>0</v>
      </c>
      <c r="AA390" s="47">
        <v>1406245</v>
      </c>
    </row>
    <row r="391" spans="1:27" ht="15">
      <c r="A391" s="96" t="s">
        <v>1992</v>
      </c>
      <c r="B391" s="97" t="s">
        <v>1477</v>
      </c>
      <c r="C391" s="47">
        <v>0</v>
      </c>
      <c r="D391" s="47">
        <f t="shared" si="24"/>
        <v>2320</v>
      </c>
      <c r="E391" s="47">
        <v>0</v>
      </c>
      <c r="F391" s="47">
        <v>2320</v>
      </c>
      <c r="H391" s="96" t="s">
        <v>2080</v>
      </c>
      <c r="I391" s="97" t="s">
        <v>1499</v>
      </c>
      <c r="J391" s="47">
        <v>0</v>
      </c>
      <c r="K391" s="47">
        <f t="shared" si="25"/>
        <v>183176</v>
      </c>
      <c r="L391" s="47">
        <v>0</v>
      </c>
      <c r="M391" s="47">
        <v>183176</v>
      </c>
      <c r="O391" s="96" t="s">
        <v>1959</v>
      </c>
      <c r="P391" s="97" t="s">
        <v>1467</v>
      </c>
      <c r="Q391" s="47">
        <v>2132820</v>
      </c>
      <c r="R391" s="47">
        <f t="shared" si="26"/>
        <v>4770492</v>
      </c>
      <c r="S391" s="47">
        <v>2492173</v>
      </c>
      <c r="T391" s="47">
        <v>2278319</v>
      </c>
      <c r="V391" s="96" t="s">
        <v>1980</v>
      </c>
      <c r="W391" s="97" t="s">
        <v>1473</v>
      </c>
      <c r="X391" s="47">
        <v>293160</v>
      </c>
      <c r="Y391" s="47">
        <f t="shared" si="27"/>
        <v>6848129</v>
      </c>
      <c r="Z391" s="47">
        <v>12265</v>
      </c>
      <c r="AA391" s="47">
        <v>6835864</v>
      </c>
    </row>
    <row r="392" spans="1:27" ht="15">
      <c r="A392" s="96" t="s">
        <v>1995</v>
      </c>
      <c r="B392" s="97" t="s">
        <v>1478</v>
      </c>
      <c r="C392" s="47">
        <v>452852</v>
      </c>
      <c r="D392" s="47">
        <f t="shared" si="24"/>
        <v>1364293</v>
      </c>
      <c r="E392" s="47">
        <v>47551</v>
      </c>
      <c r="F392" s="47">
        <v>1316742</v>
      </c>
      <c r="H392" s="96" t="s">
        <v>2086</v>
      </c>
      <c r="I392" s="97" t="s">
        <v>1442</v>
      </c>
      <c r="J392" s="47">
        <v>0</v>
      </c>
      <c r="K392" s="47">
        <f t="shared" si="25"/>
        <v>50</v>
      </c>
      <c r="L392" s="47">
        <v>0</v>
      </c>
      <c r="M392" s="47">
        <v>50</v>
      </c>
      <c r="O392" s="96" t="s">
        <v>1962</v>
      </c>
      <c r="P392" s="97" t="s">
        <v>1468</v>
      </c>
      <c r="Q392" s="47">
        <v>28801</v>
      </c>
      <c r="R392" s="47">
        <f t="shared" si="26"/>
        <v>1766014</v>
      </c>
      <c r="S392" s="47">
        <v>779471</v>
      </c>
      <c r="T392" s="47">
        <v>986543</v>
      </c>
      <c r="V392" s="96" t="s">
        <v>1983</v>
      </c>
      <c r="W392" s="97" t="s">
        <v>1474</v>
      </c>
      <c r="X392" s="47">
        <v>0</v>
      </c>
      <c r="Y392" s="47">
        <f t="shared" si="27"/>
        <v>1172617</v>
      </c>
      <c r="Z392" s="47">
        <v>0</v>
      </c>
      <c r="AA392" s="47">
        <v>1172617</v>
      </c>
    </row>
    <row r="393" spans="1:27" ht="15">
      <c r="A393" s="96" t="s">
        <v>1998</v>
      </c>
      <c r="B393" s="97" t="s">
        <v>1479</v>
      </c>
      <c r="C393" s="47">
        <v>550000</v>
      </c>
      <c r="D393" s="47">
        <f t="shared" si="24"/>
        <v>487508</v>
      </c>
      <c r="E393" s="47">
        <v>89500</v>
      </c>
      <c r="F393" s="47">
        <v>398008</v>
      </c>
      <c r="H393" s="96" t="s">
        <v>2088</v>
      </c>
      <c r="I393" s="97" t="s">
        <v>1638</v>
      </c>
      <c r="J393" s="47">
        <v>10200</v>
      </c>
      <c r="K393" s="47">
        <f t="shared" si="25"/>
        <v>7000</v>
      </c>
      <c r="L393" s="47">
        <v>0</v>
      </c>
      <c r="M393" s="47">
        <v>7000</v>
      </c>
      <c r="O393" s="96" t="s">
        <v>1965</v>
      </c>
      <c r="P393" s="97" t="s">
        <v>1469</v>
      </c>
      <c r="Q393" s="47">
        <v>0</v>
      </c>
      <c r="R393" s="47">
        <f t="shared" si="26"/>
        <v>4010145</v>
      </c>
      <c r="S393" s="47">
        <v>1287202</v>
      </c>
      <c r="T393" s="47">
        <v>2722943</v>
      </c>
      <c r="V393" s="96" t="s">
        <v>1986</v>
      </c>
      <c r="W393" s="97" t="s">
        <v>1475</v>
      </c>
      <c r="X393" s="47">
        <v>0</v>
      </c>
      <c r="Y393" s="47">
        <f t="shared" si="27"/>
        <v>99959</v>
      </c>
      <c r="Z393" s="47">
        <v>0</v>
      </c>
      <c r="AA393" s="47">
        <v>99959</v>
      </c>
    </row>
    <row r="394" spans="1:27" ht="15">
      <c r="A394" s="96" t="s">
        <v>2001</v>
      </c>
      <c r="B394" s="97" t="s">
        <v>1480</v>
      </c>
      <c r="C394" s="47">
        <v>0</v>
      </c>
      <c r="D394" s="47">
        <f t="shared" si="24"/>
        <v>908166</v>
      </c>
      <c r="E394" s="47">
        <v>414876</v>
      </c>
      <c r="F394" s="47">
        <v>493290</v>
      </c>
      <c r="H394" s="96" t="s">
        <v>2094</v>
      </c>
      <c r="I394" s="97" t="s">
        <v>1501</v>
      </c>
      <c r="J394" s="47">
        <v>0</v>
      </c>
      <c r="K394" s="47">
        <f t="shared" si="25"/>
        <v>708118</v>
      </c>
      <c r="L394" s="47">
        <v>0</v>
      </c>
      <c r="M394" s="47">
        <v>708118</v>
      </c>
      <c r="O394" s="96" t="s">
        <v>1968</v>
      </c>
      <c r="P394" s="97" t="s">
        <v>837</v>
      </c>
      <c r="Q394" s="47">
        <v>363390</v>
      </c>
      <c r="R394" s="47">
        <f t="shared" si="26"/>
        <v>507888</v>
      </c>
      <c r="S394" s="47">
        <v>1250</v>
      </c>
      <c r="T394" s="47">
        <v>506638</v>
      </c>
      <c r="V394" s="96" t="s">
        <v>1989</v>
      </c>
      <c r="W394" s="97" t="s">
        <v>1476</v>
      </c>
      <c r="X394" s="47">
        <v>214061</v>
      </c>
      <c r="Y394" s="47">
        <f t="shared" si="27"/>
        <v>2645476</v>
      </c>
      <c r="Z394" s="47">
        <v>5200</v>
      </c>
      <c r="AA394" s="47">
        <v>2640276</v>
      </c>
    </row>
    <row r="395" spans="1:27" ht="15">
      <c r="A395" s="96" t="s">
        <v>2004</v>
      </c>
      <c r="B395" s="97" t="s">
        <v>1481</v>
      </c>
      <c r="C395" s="47">
        <v>248600</v>
      </c>
      <c r="D395" s="47">
        <f t="shared" si="24"/>
        <v>1199310</v>
      </c>
      <c r="E395" s="47">
        <v>149000</v>
      </c>
      <c r="F395" s="47">
        <v>1050310</v>
      </c>
      <c r="H395" s="96" t="s">
        <v>2097</v>
      </c>
      <c r="I395" s="97" t="s">
        <v>1502</v>
      </c>
      <c r="J395" s="47">
        <v>0</v>
      </c>
      <c r="K395" s="47">
        <f t="shared" si="25"/>
        <v>256024</v>
      </c>
      <c r="L395" s="47">
        <v>58300</v>
      </c>
      <c r="M395" s="47">
        <v>197724</v>
      </c>
      <c r="O395" s="96" t="s">
        <v>1971</v>
      </c>
      <c r="P395" s="97" t="s">
        <v>1470</v>
      </c>
      <c r="Q395" s="47">
        <v>2880450</v>
      </c>
      <c r="R395" s="47">
        <f t="shared" si="26"/>
        <v>4560464</v>
      </c>
      <c r="S395" s="47">
        <v>1843426</v>
      </c>
      <c r="T395" s="47">
        <v>2717038</v>
      </c>
      <c r="V395" s="96" t="s">
        <v>1992</v>
      </c>
      <c r="W395" s="97" t="s">
        <v>1477</v>
      </c>
      <c r="X395" s="47">
        <v>0</v>
      </c>
      <c r="Y395" s="47">
        <f t="shared" si="27"/>
        <v>36766</v>
      </c>
      <c r="Z395" s="47">
        <v>0</v>
      </c>
      <c r="AA395" s="47">
        <v>36766</v>
      </c>
    </row>
    <row r="396" spans="1:27" ht="15">
      <c r="A396" s="96" t="s">
        <v>2007</v>
      </c>
      <c r="B396" s="97" t="s">
        <v>1482</v>
      </c>
      <c r="C396" s="47">
        <v>0</v>
      </c>
      <c r="D396" s="47">
        <f t="shared" si="24"/>
        <v>19628</v>
      </c>
      <c r="E396" s="47">
        <v>0</v>
      </c>
      <c r="F396" s="47">
        <v>19628</v>
      </c>
      <c r="H396" s="96" t="s">
        <v>2100</v>
      </c>
      <c r="I396" s="97" t="s">
        <v>1503</v>
      </c>
      <c r="J396" s="47">
        <v>500</v>
      </c>
      <c r="K396" s="47">
        <f t="shared" si="25"/>
        <v>172253</v>
      </c>
      <c r="L396" s="47">
        <v>0</v>
      </c>
      <c r="M396" s="47">
        <v>172253</v>
      </c>
      <c r="O396" s="96" t="s">
        <v>1974</v>
      </c>
      <c r="P396" s="97" t="s">
        <v>1471</v>
      </c>
      <c r="Q396" s="47">
        <v>974243</v>
      </c>
      <c r="R396" s="47">
        <f t="shared" si="26"/>
        <v>6680065</v>
      </c>
      <c r="S396" s="47">
        <v>961599</v>
      </c>
      <c r="T396" s="47">
        <v>5718466</v>
      </c>
      <c r="V396" s="96" t="s">
        <v>1995</v>
      </c>
      <c r="W396" s="97" t="s">
        <v>1478</v>
      </c>
      <c r="X396" s="47">
        <v>36490664</v>
      </c>
      <c r="Y396" s="47">
        <f t="shared" si="27"/>
        <v>29431518</v>
      </c>
      <c r="Z396" s="47">
        <v>308550</v>
      </c>
      <c r="AA396" s="47">
        <v>29122968</v>
      </c>
    </row>
    <row r="397" spans="1:27" ht="15">
      <c r="A397" s="96" t="s">
        <v>2010</v>
      </c>
      <c r="B397" s="97" t="s">
        <v>1483</v>
      </c>
      <c r="C397" s="47">
        <v>0</v>
      </c>
      <c r="D397" s="47">
        <f t="shared" si="24"/>
        <v>143375</v>
      </c>
      <c r="E397" s="47">
        <v>0</v>
      </c>
      <c r="F397" s="47">
        <v>143375</v>
      </c>
      <c r="H397" s="96" t="s">
        <v>2103</v>
      </c>
      <c r="I397" s="97" t="s">
        <v>1504</v>
      </c>
      <c r="J397" s="47">
        <v>0</v>
      </c>
      <c r="K397" s="47">
        <f t="shared" si="25"/>
        <v>372255</v>
      </c>
      <c r="L397" s="47">
        <v>0</v>
      </c>
      <c r="M397" s="47">
        <v>372255</v>
      </c>
      <c r="O397" s="96" t="s">
        <v>1977</v>
      </c>
      <c r="P397" s="97" t="s">
        <v>1472</v>
      </c>
      <c r="Q397" s="47">
        <v>390680</v>
      </c>
      <c r="R397" s="47">
        <f t="shared" si="26"/>
        <v>2352558</v>
      </c>
      <c r="S397" s="47">
        <v>339233</v>
      </c>
      <c r="T397" s="47">
        <v>2013325</v>
      </c>
      <c r="V397" s="96" t="s">
        <v>1998</v>
      </c>
      <c r="W397" s="97" t="s">
        <v>1479</v>
      </c>
      <c r="X397" s="47">
        <v>109385</v>
      </c>
      <c r="Y397" s="47">
        <f t="shared" si="27"/>
        <v>174739</v>
      </c>
      <c r="Z397" s="47">
        <v>8000</v>
      </c>
      <c r="AA397" s="47">
        <v>166739</v>
      </c>
    </row>
    <row r="398" spans="1:27" ht="15">
      <c r="A398" s="96" t="s">
        <v>2013</v>
      </c>
      <c r="B398" s="97" t="s">
        <v>1484</v>
      </c>
      <c r="C398" s="47">
        <v>0</v>
      </c>
      <c r="D398" s="47">
        <f t="shared" si="24"/>
        <v>638679</v>
      </c>
      <c r="E398" s="47">
        <v>173500</v>
      </c>
      <c r="F398" s="47">
        <v>465179</v>
      </c>
      <c r="H398" s="96" t="s">
        <v>2106</v>
      </c>
      <c r="I398" s="97" t="s">
        <v>1505</v>
      </c>
      <c r="J398" s="47">
        <v>0</v>
      </c>
      <c r="K398" s="47">
        <f t="shared" si="25"/>
        <v>25365</v>
      </c>
      <c r="L398" s="47">
        <v>0</v>
      </c>
      <c r="M398" s="47">
        <v>25365</v>
      </c>
      <c r="O398" s="96" t="s">
        <v>1980</v>
      </c>
      <c r="P398" s="97" t="s">
        <v>1473</v>
      </c>
      <c r="Q398" s="47">
        <v>0</v>
      </c>
      <c r="R398" s="47">
        <f t="shared" si="26"/>
        <v>3060519</v>
      </c>
      <c r="S398" s="47">
        <v>284130</v>
      </c>
      <c r="T398" s="47">
        <v>2776389</v>
      </c>
      <c r="V398" s="96" t="s">
        <v>2001</v>
      </c>
      <c r="W398" s="97" t="s">
        <v>1480</v>
      </c>
      <c r="X398" s="47">
        <v>157657</v>
      </c>
      <c r="Y398" s="47">
        <f t="shared" si="27"/>
        <v>1862313</v>
      </c>
      <c r="Z398" s="47">
        <v>0</v>
      </c>
      <c r="AA398" s="47">
        <v>1862313</v>
      </c>
    </row>
    <row r="399" spans="1:27" ht="15">
      <c r="A399" s="96" t="s">
        <v>2016</v>
      </c>
      <c r="B399" s="97" t="s">
        <v>1485</v>
      </c>
      <c r="C399" s="47">
        <v>417150</v>
      </c>
      <c r="D399" s="47">
        <f t="shared" si="24"/>
        <v>690912</v>
      </c>
      <c r="E399" s="47">
        <v>0</v>
      </c>
      <c r="F399" s="47">
        <v>690912</v>
      </c>
      <c r="H399" s="96" t="s">
        <v>2109</v>
      </c>
      <c r="I399" s="97" t="s">
        <v>1506</v>
      </c>
      <c r="J399" s="47">
        <v>0</v>
      </c>
      <c r="K399" s="47">
        <f t="shared" si="25"/>
        <v>223270</v>
      </c>
      <c r="L399" s="47">
        <v>0</v>
      </c>
      <c r="M399" s="47">
        <v>223270</v>
      </c>
      <c r="O399" s="96" t="s">
        <v>1983</v>
      </c>
      <c r="P399" s="97" t="s">
        <v>1474</v>
      </c>
      <c r="Q399" s="47">
        <v>2234000</v>
      </c>
      <c r="R399" s="47">
        <f t="shared" si="26"/>
        <v>1656091</v>
      </c>
      <c r="S399" s="47">
        <v>401600</v>
      </c>
      <c r="T399" s="47">
        <v>1254491</v>
      </c>
      <c r="V399" s="96" t="s">
        <v>2004</v>
      </c>
      <c r="W399" s="97" t="s">
        <v>1481</v>
      </c>
      <c r="X399" s="47">
        <v>80001</v>
      </c>
      <c r="Y399" s="47">
        <f t="shared" si="27"/>
        <v>19586982</v>
      </c>
      <c r="Z399" s="47">
        <v>230000</v>
      </c>
      <c r="AA399" s="47">
        <v>19356982</v>
      </c>
    </row>
    <row r="400" spans="1:27" ht="15">
      <c r="A400" s="96" t="s">
        <v>2019</v>
      </c>
      <c r="B400" s="97" t="s">
        <v>2272</v>
      </c>
      <c r="C400" s="47">
        <v>0</v>
      </c>
      <c r="D400" s="47">
        <f t="shared" si="24"/>
        <v>13400</v>
      </c>
      <c r="E400" s="47">
        <v>0</v>
      </c>
      <c r="F400" s="47">
        <v>13400</v>
      </c>
      <c r="H400" s="96" t="s">
        <v>2112</v>
      </c>
      <c r="I400" s="97" t="s">
        <v>1507</v>
      </c>
      <c r="J400" s="47">
        <v>0</v>
      </c>
      <c r="K400" s="47">
        <f t="shared" si="25"/>
        <v>854</v>
      </c>
      <c r="L400" s="47">
        <v>0</v>
      </c>
      <c r="M400" s="47">
        <v>854</v>
      </c>
      <c r="O400" s="96" t="s">
        <v>1986</v>
      </c>
      <c r="P400" s="97" t="s">
        <v>1475</v>
      </c>
      <c r="Q400" s="47">
        <v>411701</v>
      </c>
      <c r="R400" s="47">
        <f t="shared" si="26"/>
        <v>474348</v>
      </c>
      <c r="S400" s="47">
        <v>195800</v>
      </c>
      <c r="T400" s="47">
        <v>278548</v>
      </c>
      <c r="V400" s="96" t="s">
        <v>2007</v>
      </c>
      <c r="W400" s="97" t="s">
        <v>1482</v>
      </c>
      <c r="X400" s="47">
        <v>0</v>
      </c>
      <c r="Y400" s="47">
        <f t="shared" si="27"/>
        <v>346669</v>
      </c>
      <c r="Z400" s="47">
        <v>0</v>
      </c>
      <c r="AA400" s="47">
        <v>346669</v>
      </c>
    </row>
    <row r="401" spans="1:27" ht="15">
      <c r="A401" s="96" t="s">
        <v>2022</v>
      </c>
      <c r="B401" s="97" t="s">
        <v>1206</v>
      </c>
      <c r="C401" s="47">
        <v>2100</v>
      </c>
      <c r="D401" s="47">
        <f t="shared" si="24"/>
        <v>939718</v>
      </c>
      <c r="E401" s="47">
        <v>66300</v>
      </c>
      <c r="F401" s="47">
        <v>873418</v>
      </c>
      <c r="H401" s="96" t="s">
        <v>2115</v>
      </c>
      <c r="I401" s="97" t="s">
        <v>1508</v>
      </c>
      <c r="J401" s="47">
        <v>900</v>
      </c>
      <c r="K401" s="47">
        <f t="shared" si="25"/>
        <v>450667</v>
      </c>
      <c r="L401" s="47">
        <v>0</v>
      </c>
      <c r="M401" s="47">
        <v>450667</v>
      </c>
      <c r="O401" s="96" t="s">
        <v>1989</v>
      </c>
      <c r="P401" s="97" t="s">
        <v>1476</v>
      </c>
      <c r="Q401" s="47">
        <v>4732429</v>
      </c>
      <c r="R401" s="47">
        <f t="shared" si="26"/>
        <v>2272117</v>
      </c>
      <c r="S401" s="47">
        <v>323500</v>
      </c>
      <c r="T401" s="47">
        <v>1948617</v>
      </c>
      <c r="V401" s="96" t="s">
        <v>2010</v>
      </c>
      <c r="W401" s="97" t="s">
        <v>1483</v>
      </c>
      <c r="X401" s="47">
        <v>11350</v>
      </c>
      <c r="Y401" s="47">
        <f t="shared" si="27"/>
        <v>844260</v>
      </c>
      <c r="Z401" s="47">
        <v>284900</v>
      </c>
      <c r="AA401" s="47">
        <v>559360</v>
      </c>
    </row>
    <row r="402" spans="1:27" ht="15">
      <c r="A402" s="96" t="s">
        <v>2024</v>
      </c>
      <c r="B402" s="97" t="s">
        <v>1486</v>
      </c>
      <c r="C402" s="47">
        <v>0</v>
      </c>
      <c r="D402" s="47">
        <f t="shared" si="24"/>
        <v>50118</v>
      </c>
      <c r="E402" s="47">
        <v>0</v>
      </c>
      <c r="F402" s="47">
        <v>50118</v>
      </c>
      <c r="H402" s="96" t="s">
        <v>2118</v>
      </c>
      <c r="I402" s="97" t="s">
        <v>1640</v>
      </c>
      <c r="J402" s="47">
        <v>0</v>
      </c>
      <c r="K402" s="47">
        <f t="shared" si="25"/>
        <v>45500</v>
      </c>
      <c r="L402" s="47">
        <v>45500</v>
      </c>
      <c r="M402" s="47">
        <v>0</v>
      </c>
      <c r="O402" s="96" t="s">
        <v>1992</v>
      </c>
      <c r="P402" s="97" t="s">
        <v>1477</v>
      </c>
      <c r="Q402" s="47">
        <v>0</v>
      </c>
      <c r="R402" s="47">
        <f t="shared" si="26"/>
        <v>182653</v>
      </c>
      <c r="S402" s="47">
        <v>0</v>
      </c>
      <c r="T402" s="47">
        <v>182653</v>
      </c>
      <c r="V402" s="96" t="s">
        <v>2013</v>
      </c>
      <c r="W402" s="97" t="s">
        <v>1484</v>
      </c>
      <c r="X402" s="47">
        <v>648821</v>
      </c>
      <c r="Y402" s="47">
        <f t="shared" si="27"/>
        <v>5597276</v>
      </c>
      <c r="Z402" s="47">
        <v>14400</v>
      </c>
      <c r="AA402" s="47">
        <v>5582876</v>
      </c>
    </row>
    <row r="403" spans="1:27" ht="15">
      <c r="A403" s="96" t="s">
        <v>2028</v>
      </c>
      <c r="B403" s="97" t="s">
        <v>1384</v>
      </c>
      <c r="C403" s="47">
        <v>0</v>
      </c>
      <c r="D403" s="47">
        <f t="shared" si="24"/>
        <v>23900</v>
      </c>
      <c r="E403" s="47">
        <v>0</v>
      </c>
      <c r="F403" s="47">
        <v>23900</v>
      </c>
      <c r="H403" s="96" t="s">
        <v>2121</v>
      </c>
      <c r="I403" s="97" t="s">
        <v>1509</v>
      </c>
      <c r="J403" s="47">
        <v>0</v>
      </c>
      <c r="K403" s="47">
        <f t="shared" si="25"/>
        <v>140190</v>
      </c>
      <c r="L403" s="47">
        <v>0</v>
      </c>
      <c r="M403" s="47">
        <v>140190</v>
      </c>
      <c r="O403" s="96" t="s">
        <v>1995</v>
      </c>
      <c r="P403" s="97" t="s">
        <v>1478</v>
      </c>
      <c r="Q403" s="47">
        <v>1335950</v>
      </c>
      <c r="R403" s="47">
        <f t="shared" si="26"/>
        <v>6407461</v>
      </c>
      <c r="S403" s="47">
        <v>813654</v>
      </c>
      <c r="T403" s="47">
        <v>5593807</v>
      </c>
      <c r="V403" s="96" t="s">
        <v>2016</v>
      </c>
      <c r="W403" s="97" t="s">
        <v>1485</v>
      </c>
      <c r="X403" s="47">
        <v>0</v>
      </c>
      <c r="Y403" s="47">
        <f t="shared" si="27"/>
        <v>2273331</v>
      </c>
      <c r="Z403" s="47">
        <v>0</v>
      </c>
      <c r="AA403" s="47">
        <v>2273331</v>
      </c>
    </row>
    <row r="404" spans="1:27" ht="15">
      <c r="A404" s="96" t="s">
        <v>2031</v>
      </c>
      <c r="B404" s="97" t="s">
        <v>1635</v>
      </c>
      <c r="C404" s="47">
        <v>0</v>
      </c>
      <c r="D404" s="47">
        <f t="shared" si="24"/>
        <v>514385</v>
      </c>
      <c r="E404" s="47">
        <v>284800</v>
      </c>
      <c r="F404" s="47">
        <v>229585</v>
      </c>
      <c r="H404" s="96" t="s">
        <v>2124</v>
      </c>
      <c r="I404" s="97" t="s">
        <v>1510</v>
      </c>
      <c r="J404" s="47">
        <v>17100</v>
      </c>
      <c r="K404" s="47">
        <f t="shared" si="25"/>
        <v>2644980</v>
      </c>
      <c r="L404" s="47">
        <v>0</v>
      </c>
      <c r="M404" s="47">
        <v>2644980</v>
      </c>
      <c r="O404" s="96" t="s">
        <v>1998</v>
      </c>
      <c r="P404" s="97" t="s">
        <v>1479</v>
      </c>
      <c r="Q404" s="47">
        <v>1494250</v>
      </c>
      <c r="R404" s="47">
        <f t="shared" si="26"/>
        <v>1957110</v>
      </c>
      <c r="S404" s="47">
        <v>489945</v>
      </c>
      <c r="T404" s="47">
        <v>1467165</v>
      </c>
      <c r="V404" s="96" t="s">
        <v>2022</v>
      </c>
      <c r="W404" s="97" t="s">
        <v>1206</v>
      </c>
      <c r="X404" s="47">
        <v>12000</v>
      </c>
      <c r="Y404" s="47">
        <f t="shared" si="27"/>
        <v>885415</v>
      </c>
      <c r="Z404" s="47">
        <v>0</v>
      </c>
      <c r="AA404" s="47">
        <v>885415</v>
      </c>
    </row>
    <row r="405" spans="1:27" ht="15">
      <c r="A405" s="96" t="s">
        <v>2034</v>
      </c>
      <c r="B405" s="97" t="s">
        <v>1487</v>
      </c>
      <c r="C405" s="47">
        <v>282001</v>
      </c>
      <c r="D405" s="47">
        <f t="shared" si="24"/>
        <v>118794</v>
      </c>
      <c r="E405" s="47">
        <v>8700</v>
      </c>
      <c r="F405" s="47">
        <v>110094</v>
      </c>
      <c r="H405" s="96" t="s">
        <v>2128</v>
      </c>
      <c r="I405" s="97" t="s">
        <v>1511</v>
      </c>
      <c r="J405" s="47">
        <v>0</v>
      </c>
      <c r="K405" s="47">
        <f t="shared" si="25"/>
        <v>46000</v>
      </c>
      <c r="L405" s="47">
        <v>0</v>
      </c>
      <c r="M405" s="47">
        <v>46000</v>
      </c>
      <c r="O405" s="96" t="s">
        <v>2001</v>
      </c>
      <c r="P405" s="97" t="s">
        <v>1480</v>
      </c>
      <c r="Q405" s="47">
        <v>1491301</v>
      </c>
      <c r="R405" s="47">
        <f t="shared" si="26"/>
        <v>7379599</v>
      </c>
      <c r="S405" s="47">
        <v>1933361</v>
      </c>
      <c r="T405" s="47">
        <v>5446238</v>
      </c>
      <c r="V405" s="96" t="s">
        <v>2024</v>
      </c>
      <c r="W405" s="97" t="s">
        <v>1486</v>
      </c>
      <c r="X405" s="47">
        <v>0</v>
      </c>
      <c r="Y405" s="47">
        <f t="shared" si="27"/>
        <v>288482</v>
      </c>
      <c r="Z405" s="47">
        <v>0</v>
      </c>
      <c r="AA405" s="47">
        <v>288482</v>
      </c>
    </row>
    <row r="406" spans="1:27" ht="15">
      <c r="A406" s="96" t="s">
        <v>2037</v>
      </c>
      <c r="B406" s="97" t="s">
        <v>1636</v>
      </c>
      <c r="C406" s="47">
        <v>0</v>
      </c>
      <c r="D406" s="47">
        <f t="shared" si="24"/>
        <v>396734</v>
      </c>
      <c r="E406" s="47">
        <v>126073</v>
      </c>
      <c r="F406" s="47">
        <v>270661</v>
      </c>
      <c r="H406" s="96" t="s">
        <v>2131</v>
      </c>
      <c r="I406" s="97" t="s">
        <v>1512</v>
      </c>
      <c r="J406" s="47">
        <v>10166850</v>
      </c>
      <c r="K406" s="47">
        <f t="shared" si="25"/>
        <v>2264370</v>
      </c>
      <c r="L406" s="47">
        <v>2000</v>
      </c>
      <c r="M406" s="47">
        <v>2262370</v>
      </c>
      <c r="O406" s="96" t="s">
        <v>2004</v>
      </c>
      <c r="P406" s="97" t="s">
        <v>1481</v>
      </c>
      <c r="Q406" s="47">
        <v>1974701</v>
      </c>
      <c r="R406" s="47">
        <f t="shared" si="26"/>
        <v>4926351</v>
      </c>
      <c r="S406" s="47">
        <v>606847</v>
      </c>
      <c r="T406" s="47">
        <v>4319504</v>
      </c>
      <c r="V406" s="96" t="s">
        <v>2028</v>
      </c>
      <c r="W406" s="97" t="s">
        <v>1384</v>
      </c>
      <c r="X406" s="47">
        <v>0</v>
      </c>
      <c r="Y406" s="47">
        <f t="shared" si="27"/>
        <v>23049</v>
      </c>
      <c r="Z406" s="47">
        <v>0</v>
      </c>
      <c r="AA406" s="47">
        <v>23049</v>
      </c>
    </row>
    <row r="407" spans="1:27" ht="15">
      <c r="A407" s="96" t="s">
        <v>2040</v>
      </c>
      <c r="B407" s="97" t="s">
        <v>1488</v>
      </c>
      <c r="C407" s="47">
        <v>726921</v>
      </c>
      <c r="D407" s="47">
        <f t="shared" si="24"/>
        <v>1664703</v>
      </c>
      <c r="E407" s="47">
        <v>165438</v>
      </c>
      <c r="F407" s="47">
        <v>1499265</v>
      </c>
      <c r="H407" s="96" t="s">
        <v>2134</v>
      </c>
      <c r="I407" s="97" t="s">
        <v>1513</v>
      </c>
      <c r="J407" s="47">
        <v>0</v>
      </c>
      <c r="K407" s="47">
        <f t="shared" si="25"/>
        <v>5500</v>
      </c>
      <c r="L407" s="47">
        <v>0</v>
      </c>
      <c r="M407" s="47">
        <v>5500</v>
      </c>
      <c r="O407" s="96" t="s">
        <v>2007</v>
      </c>
      <c r="P407" s="97" t="s">
        <v>1482</v>
      </c>
      <c r="Q407" s="47">
        <v>2623700</v>
      </c>
      <c r="R407" s="47">
        <f t="shared" si="26"/>
        <v>279128</v>
      </c>
      <c r="S407" s="47">
        <v>0</v>
      </c>
      <c r="T407" s="47">
        <v>279128</v>
      </c>
      <c r="V407" s="96" t="s">
        <v>2031</v>
      </c>
      <c r="W407" s="97" t="s">
        <v>1635</v>
      </c>
      <c r="X407" s="47">
        <v>0</v>
      </c>
      <c r="Y407" s="47">
        <f t="shared" si="27"/>
        <v>55000</v>
      </c>
      <c r="Z407" s="47">
        <v>0</v>
      </c>
      <c r="AA407" s="47">
        <v>55000</v>
      </c>
    </row>
    <row r="408" spans="1:27" ht="15">
      <c r="A408" s="96" t="s">
        <v>2044</v>
      </c>
      <c r="B408" s="97" t="s">
        <v>1489</v>
      </c>
      <c r="C408" s="47">
        <v>5770300</v>
      </c>
      <c r="D408" s="47">
        <f t="shared" si="24"/>
        <v>2897330</v>
      </c>
      <c r="E408" s="47">
        <v>140100</v>
      </c>
      <c r="F408" s="47">
        <v>2757230</v>
      </c>
      <c r="H408" s="96" t="s">
        <v>2137</v>
      </c>
      <c r="I408" s="97" t="s">
        <v>1514</v>
      </c>
      <c r="J408" s="47">
        <v>0</v>
      </c>
      <c r="K408" s="47">
        <f t="shared" si="25"/>
        <v>2906</v>
      </c>
      <c r="L408" s="47">
        <v>0</v>
      </c>
      <c r="M408" s="47">
        <v>2906</v>
      </c>
      <c r="O408" s="96" t="s">
        <v>2010</v>
      </c>
      <c r="P408" s="97" t="s">
        <v>1483</v>
      </c>
      <c r="Q408" s="47">
        <v>0</v>
      </c>
      <c r="R408" s="47">
        <f t="shared" si="26"/>
        <v>710010</v>
      </c>
      <c r="S408" s="47">
        <v>0</v>
      </c>
      <c r="T408" s="47">
        <v>710010</v>
      </c>
      <c r="V408" s="96" t="s">
        <v>2034</v>
      </c>
      <c r="W408" s="97" t="s">
        <v>1487</v>
      </c>
      <c r="X408" s="47">
        <v>4000</v>
      </c>
      <c r="Y408" s="47">
        <f t="shared" si="27"/>
        <v>535600</v>
      </c>
      <c r="Z408" s="47">
        <v>59700</v>
      </c>
      <c r="AA408" s="47">
        <v>475900</v>
      </c>
    </row>
    <row r="409" spans="1:27" ht="15">
      <c r="A409" s="96" t="s">
        <v>2047</v>
      </c>
      <c r="B409" s="97" t="s">
        <v>1490</v>
      </c>
      <c r="C409" s="47">
        <v>459028</v>
      </c>
      <c r="D409" s="47">
        <f t="shared" si="24"/>
        <v>2651301</v>
      </c>
      <c r="E409" s="47">
        <v>332750</v>
      </c>
      <c r="F409" s="47">
        <v>2318551</v>
      </c>
      <c r="H409" s="96" t="s">
        <v>2140</v>
      </c>
      <c r="I409" s="97" t="s">
        <v>1515</v>
      </c>
      <c r="J409" s="47">
        <v>0</v>
      </c>
      <c r="K409" s="47">
        <f t="shared" si="25"/>
        <v>2355976</v>
      </c>
      <c r="L409" s="47">
        <v>3750</v>
      </c>
      <c r="M409" s="47">
        <v>2352226</v>
      </c>
      <c r="O409" s="96" t="s">
        <v>2013</v>
      </c>
      <c r="P409" s="97" t="s">
        <v>1484</v>
      </c>
      <c r="Q409" s="47">
        <v>1729720</v>
      </c>
      <c r="R409" s="47">
        <f t="shared" si="26"/>
        <v>3320866</v>
      </c>
      <c r="S409" s="47">
        <v>847675</v>
      </c>
      <c r="T409" s="47">
        <v>2473191</v>
      </c>
      <c r="V409" s="96" t="s">
        <v>2037</v>
      </c>
      <c r="W409" s="97" t="s">
        <v>1636</v>
      </c>
      <c r="X409" s="47">
        <v>43700</v>
      </c>
      <c r="Y409" s="47">
        <f t="shared" si="27"/>
        <v>136247</v>
      </c>
      <c r="Z409" s="47">
        <v>104146</v>
      </c>
      <c r="AA409" s="47">
        <v>32101</v>
      </c>
    </row>
    <row r="410" spans="1:27" ht="15">
      <c r="A410" s="96" t="s">
        <v>2050</v>
      </c>
      <c r="B410" s="97" t="s">
        <v>1491</v>
      </c>
      <c r="C410" s="47">
        <v>263000</v>
      </c>
      <c r="D410" s="47">
        <f t="shared" si="24"/>
        <v>5675</v>
      </c>
      <c r="E410" s="47">
        <v>0</v>
      </c>
      <c r="F410" s="47">
        <v>5675</v>
      </c>
      <c r="H410" s="96" t="s">
        <v>2146</v>
      </c>
      <c r="I410" s="97" t="s">
        <v>1517</v>
      </c>
      <c r="J410" s="47">
        <v>0</v>
      </c>
      <c r="K410" s="47">
        <f t="shared" si="25"/>
        <v>346908</v>
      </c>
      <c r="L410" s="47">
        <v>0</v>
      </c>
      <c r="M410" s="47">
        <v>346908</v>
      </c>
      <c r="O410" s="96" t="s">
        <v>2016</v>
      </c>
      <c r="P410" s="97" t="s">
        <v>1485</v>
      </c>
      <c r="Q410" s="47">
        <v>901500</v>
      </c>
      <c r="R410" s="47">
        <f t="shared" si="26"/>
        <v>2859939</v>
      </c>
      <c r="S410" s="47">
        <v>435700</v>
      </c>
      <c r="T410" s="47">
        <v>2424239</v>
      </c>
      <c r="V410" s="96" t="s">
        <v>2040</v>
      </c>
      <c r="W410" s="97" t="s">
        <v>1488</v>
      </c>
      <c r="X410" s="47">
        <v>283000</v>
      </c>
      <c r="Y410" s="47">
        <f t="shared" si="27"/>
        <v>497524</v>
      </c>
      <c r="Z410" s="47">
        <v>28400</v>
      </c>
      <c r="AA410" s="47">
        <v>469124</v>
      </c>
    </row>
    <row r="411" spans="1:27" ht="15">
      <c r="A411" s="96" t="s">
        <v>2053</v>
      </c>
      <c r="B411" s="97" t="s">
        <v>1492</v>
      </c>
      <c r="C411" s="47">
        <v>15000</v>
      </c>
      <c r="D411" s="47">
        <f t="shared" si="24"/>
        <v>64150</v>
      </c>
      <c r="E411" s="47">
        <v>0</v>
      </c>
      <c r="F411" s="47">
        <v>64150</v>
      </c>
      <c r="H411" s="96" t="s">
        <v>2152</v>
      </c>
      <c r="I411" s="97" t="s">
        <v>1518</v>
      </c>
      <c r="J411" s="47">
        <v>0</v>
      </c>
      <c r="K411" s="47">
        <f t="shared" si="25"/>
        <v>12600</v>
      </c>
      <c r="L411" s="47">
        <v>0</v>
      </c>
      <c r="M411" s="47">
        <v>12600</v>
      </c>
      <c r="O411" s="96" t="s">
        <v>2019</v>
      </c>
      <c r="P411" s="97" t="s">
        <v>2272</v>
      </c>
      <c r="Q411" s="47">
        <v>0</v>
      </c>
      <c r="R411" s="47">
        <f t="shared" si="26"/>
        <v>43715</v>
      </c>
      <c r="S411" s="47">
        <v>12800</v>
      </c>
      <c r="T411" s="47">
        <v>30915</v>
      </c>
      <c r="V411" s="96" t="s">
        <v>2044</v>
      </c>
      <c r="W411" s="97" t="s">
        <v>1489</v>
      </c>
      <c r="X411" s="47">
        <v>3118464</v>
      </c>
      <c r="Y411" s="47">
        <f t="shared" si="27"/>
        <v>56926445</v>
      </c>
      <c r="Z411" s="47">
        <v>39987463</v>
      </c>
      <c r="AA411" s="47">
        <v>16938982</v>
      </c>
    </row>
    <row r="412" spans="1:27" ht="15">
      <c r="A412" s="96" t="s">
        <v>2056</v>
      </c>
      <c r="B412" s="97" t="s">
        <v>1493</v>
      </c>
      <c r="C412" s="47">
        <v>0</v>
      </c>
      <c r="D412" s="47">
        <f t="shared" si="24"/>
        <v>140707</v>
      </c>
      <c r="E412" s="47">
        <v>0</v>
      </c>
      <c r="F412" s="47">
        <v>140707</v>
      </c>
      <c r="H412" s="96" t="s">
        <v>2158</v>
      </c>
      <c r="I412" s="97" t="s">
        <v>1520</v>
      </c>
      <c r="J412" s="47">
        <v>18000</v>
      </c>
      <c r="K412" s="47">
        <f t="shared" si="25"/>
        <v>7180875</v>
      </c>
      <c r="L412" s="47">
        <v>7050000</v>
      </c>
      <c r="M412" s="47">
        <v>130875</v>
      </c>
      <c r="O412" s="96" t="s">
        <v>2022</v>
      </c>
      <c r="P412" s="97" t="s">
        <v>1206</v>
      </c>
      <c r="Q412" s="47">
        <v>231435</v>
      </c>
      <c r="R412" s="47">
        <f t="shared" si="26"/>
        <v>4502861</v>
      </c>
      <c r="S412" s="47">
        <v>317184</v>
      </c>
      <c r="T412" s="47">
        <v>4185677</v>
      </c>
      <c r="V412" s="96" t="s">
        <v>2047</v>
      </c>
      <c r="W412" s="97" t="s">
        <v>1490</v>
      </c>
      <c r="X412" s="47">
        <v>3830587</v>
      </c>
      <c r="Y412" s="47">
        <f t="shared" si="27"/>
        <v>23988546</v>
      </c>
      <c r="Z412" s="47">
        <v>10309802</v>
      </c>
      <c r="AA412" s="47">
        <v>13678744</v>
      </c>
    </row>
    <row r="413" spans="1:27" ht="15">
      <c r="A413" s="96" t="s">
        <v>2059</v>
      </c>
      <c r="B413" s="97" t="s">
        <v>1494</v>
      </c>
      <c r="C413" s="47">
        <v>331504</v>
      </c>
      <c r="D413" s="47">
        <f t="shared" si="24"/>
        <v>1746652</v>
      </c>
      <c r="E413" s="47">
        <v>448282</v>
      </c>
      <c r="F413" s="47">
        <v>1298370</v>
      </c>
      <c r="H413" s="96" t="s">
        <v>2161</v>
      </c>
      <c r="I413" s="97" t="s">
        <v>1521</v>
      </c>
      <c r="J413" s="47">
        <v>0</v>
      </c>
      <c r="K413" s="47">
        <f t="shared" si="25"/>
        <v>228930</v>
      </c>
      <c r="L413" s="47">
        <v>0</v>
      </c>
      <c r="M413" s="47">
        <v>228930</v>
      </c>
      <c r="O413" s="96" t="s">
        <v>2024</v>
      </c>
      <c r="P413" s="97" t="s">
        <v>1486</v>
      </c>
      <c r="Q413" s="47">
        <v>78300</v>
      </c>
      <c r="R413" s="47">
        <f t="shared" si="26"/>
        <v>449478</v>
      </c>
      <c r="S413" s="47">
        <v>0</v>
      </c>
      <c r="T413" s="47">
        <v>449478</v>
      </c>
      <c r="V413" s="96" t="s">
        <v>2050</v>
      </c>
      <c r="W413" s="97" t="s">
        <v>1491</v>
      </c>
      <c r="X413" s="47">
        <v>11502</v>
      </c>
      <c r="Y413" s="47">
        <f t="shared" si="27"/>
        <v>60160</v>
      </c>
      <c r="Z413" s="47">
        <v>0</v>
      </c>
      <c r="AA413" s="47">
        <v>60160</v>
      </c>
    </row>
    <row r="414" spans="1:27" ht="15">
      <c r="A414" s="96" t="s">
        <v>2062</v>
      </c>
      <c r="B414" s="97" t="s">
        <v>1495</v>
      </c>
      <c r="C414" s="47">
        <v>172350</v>
      </c>
      <c r="D414" s="47">
        <f t="shared" si="24"/>
        <v>866113</v>
      </c>
      <c r="E414" s="47">
        <v>259702</v>
      </c>
      <c r="F414" s="47">
        <v>606411</v>
      </c>
      <c r="H414" s="96" t="s">
        <v>2164</v>
      </c>
      <c r="I414" s="97" t="s">
        <v>1522</v>
      </c>
      <c r="J414" s="47">
        <v>0</v>
      </c>
      <c r="K414" s="47">
        <f t="shared" si="25"/>
        <v>107990</v>
      </c>
      <c r="L414" s="47">
        <v>0</v>
      </c>
      <c r="M414" s="47">
        <v>107990</v>
      </c>
      <c r="O414" s="96" t="s">
        <v>2028</v>
      </c>
      <c r="P414" s="97" t="s">
        <v>1384</v>
      </c>
      <c r="Q414" s="47">
        <v>352400</v>
      </c>
      <c r="R414" s="47">
        <f t="shared" si="26"/>
        <v>1116136</v>
      </c>
      <c r="S414" s="47">
        <v>583500</v>
      </c>
      <c r="T414" s="47">
        <v>532636</v>
      </c>
      <c r="V414" s="96" t="s">
        <v>2053</v>
      </c>
      <c r="W414" s="97" t="s">
        <v>1492</v>
      </c>
      <c r="X414" s="47">
        <v>36900</v>
      </c>
      <c r="Y414" s="47">
        <f t="shared" si="27"/>
        <v>1000</v>
      </c>
      <c r="Z414" s="47">
        <v>0</v>
      </c>
      <c r="AA414" s="47">
        <v>1000</v>
      </c>
    </row>
    <row r="415" spans="1:27" ht="15">
      <c r="A415" s="96" t="s">
        <v>2065</v>
      </c>
      <c r="B415" s="97" t="s">
        <v>1637</v>
      </c>
      <c r="C415" s="47">
        <v>0</v>
      </c>
      <c r="D415" s="47">
        <f t="shared" si="24"/>
        <v>9375</v>
      </c>
      <c r="E415" s="47">
        <v>0</v>
      </c>
      <c r="F415" s="47">
        <v>9375</v>
      </c>
      <c r="H415" s="96" t="s">
        <v>2167</v>
      </c>
      <c r="I415" s="97" t="s">
        <v>1523</v>
      </c>
      <c r="J415" s="47">
        <v>0</v>
      </c>
      <c r="K415" s="47">
        <f t="shared" si="25"/>
        <v>2617348</v>
      </c>
      <c r="L415" s="47">
        <v>0</v>
      </c>
      <c r="M415" s="47">
        <v>2617348</v>
      </c>
      <c r="O415" s="96" t="s">
        <v>2031</v>
      </c>
      <c r="P415" s="97" t="s">
        <v>1635</v>
      </c>
      <c r="Q415" s="47">
        <v>0</v>
      </c>
      <c r="R415" s="47">
        <f t="shared" si="26"/>
        <v>1945856</v>
      </c>
      <c r="S415" s="47">
        <v>439800</v>
      </c>
      <c r="T415" s="47">
        <v>1506056</v>
      </c>
      <c r="V415" s="96" t="s">
        <v>2056</v>
      </c>
      <c r="W415" s="97" t="s">
        <v>1493</v>
      </c>
      <c r="X415" s="47">
        <v>220000</v>
      </c>
      <c r="Y415" s="47">
        <f t="shared" si="27"/>
        <v>37000</v>
      </c>
      <c r="Z415" s="47">
        <v>0</v>
      </c>
      <c r="AA415" s="47">
        <v>37000</v>
      </c>
    </row>
    <row r="416" spans="1:27" ht="15">
      <c r="A416" s="96" t="s">
        <v>2068</v>
      </c>
      <c r="B416" s="97" t="s">
        <v>1496</v>
      </c>
      <c r="C416" s="47">
        <v>2366795</v>
      </c>
      <c r="D416" s="47">
        <f t="shared" si="24"/>
        <v>774510</v>
      </c>
      <c r="E416" s="47">
        <v>109502</v>
      </c>
      <c r="F416" s="47">
        <v>665008</v>
      </c>
      <c r="H416" s="96" t="s">
        <v>2170</v>
      </c>
      <c r="I416" s="97" t="s">
        <v>1524</v>
      </c>
      <c r="J416" s="47">
        <v>2500</v>
      </c>
      <c r="K416" s="47">
        <f t="shared" si="25"/>
        <v>175803</v>
      </c>
      <c r="L416" s="47">
        <v>0</v>
      </c>
      <c r="M416" s="47">
        <v>175803</v>
      </c>
      <c r="O416" s="96" t="s">
        <v>2034</v>
      </c>
      <c r="P416" s="97" t="s">
        <v>1487</v>
      </c>
      <c r="Q416" s="47">
        <v>1881801</v>
      </c>
      <c r="R416" s="47">
        <f t="shared" si="26"/>
        <v>1108662</v>
      </c>
      <c r="S416" s="47">
        <v>244100</v>
      </c>
      <c r="T416" s="47">
        <v>864562</v>
      </c>
      <c r="V416" s="96" t="s">
        <v>2059</v>
      </c>
      <c r="W416" s="97" t="s">
        <v>1494</v>
      </c>
      <c r="X416" s="47">
        <v>13012133</v>
      </c>
      <c r="Y416" s="47">
        <f t="shared" si="27"/>
        <v>1892808</v>
      </c>
      <c r="Z416" s="47">
        <v>12600</v>
      </c>
      <c r="AA416" s="47">
        <v>1880208</v>
      </c>
    </row>
    <row r="417" spans="1:27" ht="15">
      <c r="A417" s="96" t="s">
        <v>2071</v>
      </c>
      <c r="B417" s="97" t="s">
        <v>1385</v>
      </c>
      <c r="C417" s="47">
        <v>329250</v>
      </c>
      <c r="D417" s="47">
        <f t="shared" si="24"/>
        <v>185435</v>
      </c>
      <c r="E417" s="47">
        <v>18300</v>
      </c>
      <c r="F417" s="47">
        <v>167135</v>
      </c>
      <c r="H417" s="96" t="s">
        <v>2173</v>
      </c>
      <c r="I417" s="97" t="s">
        <v>1525</v>
      </c>
      <c r="J417" s="47">
        <v>0</v>
      </c>
      <c r="K417" s="47">
        <f t="shared" si="25"/>
        <v>111633</v>
      </c>
      <c r="L417" s="47">
        <v>0</v>
      </c>
      <c r="M417" s="47">
        <v>111633</v>
      </c>
      <c r="O417" s="96" t="s">
        <v>2037</v>
      </c>
      <c r="P417" s="97" t="s">
        <v>1636</v>
      </c>
      <c r="Q417" s="47">
        <v>247500</v>
      </c>
      <c r="R417" s="47">
        <f t="shared" si="26"/>
        <v>1439867</v>
      </c>
      <c r="S417" s="47">
        <v>219323</v>
      </c>
      <c r="T417" s="47">
        <v>1220544</v>
      </c>
      <c r="V417" s="96" t="s">
        <v>2062</v>
      </c>
      <c r="W417" s="97" t="s">
        <v>1495</v>
      </c>
      <c r="X417" s="47">
        <v>147901</v>
      </c>
      <c r="Y417" s="47">
        <f t="shared" si="27"/>
        <v>1839633</v>
      </c>
      <c r="Z417" s="47">
        <v>115006</v>
      </c>
      <c r="AA417" s="47">
        <v>1724627</v>
      </c>
    </row>
    <row r="418" spans="1:27" ht="15">
      <c r="A418" s="96" t="s">
        <v>2074</v>
      </c>
      <c r="B418" s="97" t="s">
        <v>1497</v>
      </c>
      <c r="C418" s="47">
        <v>220550</v>
      </c>
      <c r="D418" s="47">
        <f t="shared" si="24"/>
        <v>714868</v>
      </c>
      <c r="E418" s="47">
        <v>29800</v>
      </c>
      <c r="F418" s="47">
        <v>685068</v>
      </c>
      <c r="H418" s="96" t="s">
        <v>2180</v>
      </c>
      <c r="I418" s="97" t="s">
        <v>1526</v>
      </c>
      <c r="J418" s="47">
        <v>0</v>
      </c>
      <c r="K418" s="47">
        <f t="shared" si="25"/>
        <v>24225</v>
      </c>
      <c r="L418" s="47">
        <v>0</v>
      </c>
      <c r="M418" s="47">
        <v>24225</v>
      </c>
      <c r="O418" s="96" t="s">
        <v>2040</v>
      </c>
      <c r="P418" s="97" t="s">
        <v>1488</v>
      </c>
      <c r="Q418" s="47">
        <v>6303359</v>
      </c>
      <c r="R418" s="47">
        <f t="shared" si="26"/>
        <v>6907848</v>
      </c>
      <c r="S418" s="47">
        <v>730333</v>
      </c>
      <c r="T418" s="47">
        <v>6177515</v>
      </c>
      <c r="V418" s="96" t="s">
        <v>2065</v>
      </c>
      <c r="W418" s="97" t="s">
        <v>1637</v>
      </c>
      <c r="X418" s="47">
        <v>15000</v>
      </c>
      <c r="Y418" s="47">
        <f t="shared" si="27"/>
        <v>121830</v>
      </c>
      <c r="Z418" s="47">
        <v>0</v>
      </c>
      <c r="AA418" s="47">
        <v>121830</v>
      </c>
    </row>
    <row r="419" spans="1:27" ht="15">
      <c r="A419" s="96" t="s">
        <v>2077</v>
      </c>
      <c r="B419" s="97" t="s">
        <v>1498</v>
      </c>
      <c r="C419" s="47">
        <v>718701</v>
      </c>
      <c r="D419" s="47">
        <f t="shared" si="24"/>
        <v>1076983</v>
      </c>
      <c r="E419" s="47">
        <v>436800</v>
      </c>
      <c r="F419" s="47">
        <v>640183</v>
      </c>
      <c r="H419" s="96" t="s">
        <v>2183</v>
      </c>
      <c r="I419" s="97" t="s">
        <v>1527</v>
      </c>
      <c r="J419" s="47">
        <v>0</v>
      </c>
      <c r="K419" s="47">
        <f t="shared" si="25"/>
        <v>4000</v>
      </c>
      <c r="L419" s="47">
        <v>0</v>
      </c>
      <c r="M419" s="47">
        <v>4000</v>
      </c>
      <c r="O419" s="96" t="s">
        <v>2044</v>
      </c>
      <c r="P419" s="97" t="s">
        <v>1489</v>
      </c>
      <c r="Q419" s="47">
        <v>8134800</v>
      </c>
      <c r="R419" s="47">
        <f t="shared" si="26"/>
        <v>19597194</v>
      </c>
      <c r="S419" s="47">
        <v>5424760</v>
      </c>
      <c r="T419" s="47">
        <v>14172434</v>
      </c>
      <c r="V419" s="96" t="s">
        <v>2068</v>
      </c>
      <c r="W419" s="97" t="s">
        <v>1496</v>
      </c>
      <c r="X419" s="47">
        <v>6558331</v>
      </c>
      <c r="Y419" s="47">
        <f t="shared" si="27"/>
        <v>10113210</v>
      </c>
      <c r="Z419" s="47">
        <v>88805</v>
      </c>
      <c r="AA419" s="47">
        <v>10024405</v>
      </c>
    </row>
    <row r="420" spans="1:27" ht="15">
      <c r="A420" s="96" t="s">
        <v>2080</v>
      </c>
      <c r="B420" s="97" t="s">
        <v>1499</v>
      </c>
      <c r="C420" s="47">
        <v>363024</v>
      </c>
      <c r="D420" s="47">
        <f t="shared" si="24"/>
        <v>1388697</v>
      </c>
      <c r="E420" s="47">
        <v>18050</v>
      </c>
      <c r="F420" s="47">
        <v>1370647</v>
      </c>
      <c r="H420" s="96" t="s">
        <v>2186</v>
      </c>
      <c r="I420" s="97" t="s">
        <v>1528</v>
      </c>
      <c r="J420" s="47">
        <v>0</v>
      </c>
      <c r="K420" s="47">
        <f t="shared" si="25"/>
        <v>845422</v>
      </c>
      <c r="L420" s="47">
        <v>0</v>
      </c>
      <c r="M420" s="47">
        <v>845422</v>
      </c>
      <c r="O420" s="96" t="s">
        <v>2047</v>
      </c>
      <c r="P420" s="97" t="s">
        <v>1490</v>
      </c>
      <c r="Q420" s="47">
        <v>9986775</v>
      </c>
      <c r="R420" s="47">
        <f t="shared" si="26"/>
        <v>13703654</v>
      </c>
      <c r="S420" s="47">
        <v>2701061</v>
      </c>
      <c r="T420" s="47">
        <v>11002593</v>
      </c>
      <c r="V420" s="96" t="s">
        <v>2071</v>
      </c>
      <c r="W420" s="97" t="s">
        <v>1385</v>
      </c>
      <c r="X420" s="47">
        <v>0</v>
      </c>
      <c r="Y420" s="47">
        <f t="shared" si="27"/>
        <v>195195</v>
      </c>
      <c r="Z420" s="47">
        <v>178200</v>
      </c>
      <c r="AA420" s="47">
        <v>16995</v>
      </c>
    </row>
    <row r="421" spans="1:27" ht="15">
      <c r="A421" s="96" t="s">
        <v>2083</v>
      </c>
      <c r="B421" s="97" t="s">
        <v>1500</v>
      </c>
      <c r="C421" s="47">
        <v>270000</v>
      </c>
      <c r="D421" s="47">
        <f t="shared" si="24"/>
        <v>144355</v>
      </c>
      <c r="E421" s="47">
        <v>0</v>
      </c>
      <c r="F421" s="47">
        <v>144355</v>
      </c>
      <c r="H421" s="96" t="s">
        <v>2189</v>
      </c>
      <c r="I421" s="97" t="s">
        <v>1529</v>
      </c>
      <c r="J421" s="47">
        <v>16181</v>
      </c>
      <c r="K421" s="47">
        <f t="shared" si="25"/>
        <v>0</v>
      </c>
      <c r="L421" s="47">
        <v>0</v>
      </c>
      <c r="M421" s="47">
        <v>0</v>
      </c>
      <c r="O421" s="96" t="s">
        <v>2050</v>
      </c>
      <c r="P421" s="97" t="s">
        <v>1491</v>
      </c>
      <c r="Q421" s="47">
        <v>278000</v>
      </c>
      <c r="R421" s="47">
        <f t="shared" si="26"/>
        <v>158124</v>
      </c>
      <c r="S421" s="47">
        <v>10000</v>
      </c>
      <c r="T421" s="47">
        <v>148124</v>
      </c>
      <c r="V421" s="96" t="s">
        <v>2074</v>
      </c>
      <c r="W421" s="97" t="s">
        <v>1497</v>
      </c>
      <c r="X421" s="47">
        <v>3600</v>
      </c>
      <c r="Y421" s="47">
        <f t="shared" si="27"/>
        <v>1118815</v>
      </c>
      <c r="Z421" s="47">
        <v>3800</v>
      </c>
      <c r="AA421" s="47">
        <v>1115015</v>
      </c>
    </row>
    <row r="422" spans="1:27" ht="15">
      <c r="A422" s="96" t="s">
        <v>2086</v>
      </c>
      <c r="B422" s="97" t="s">
        <v>1442</v>
      </c>
      <c r="C422" s="47">
        <v>1395850</v>
      </c>
      <c r="D422" s="47">
        <f t="shared" si="24"/>
        <v>177318</v>
      </c>
      <c r="E422" s="47">
        <v>16500</v>
      </c>
      <c r="F422" s="47">
        <v>160818</v>
      </c>
      <c r="H422" s="96" t="s">
        <v>2192</v>
      </c>
      <c r="I422" s="97" t="s">
        <v>1530</v>
      </c>
      <c r="J422" s="47">
        <v>15100</v>
      </c>
      <c r="K422" s="47">
        <f t="shared" si="25"/>
        <v>0</v>
      </c>
      <c r="L422" s="47">
        <v>0</v>
      </c>
      <c r="M422" s="47">
        <v>0</v>
      </c>
      <c r="O422" s="96" t="s">
        <v>2053</v>
      </c>
      <c r="P422" s="97" t="s">
        <v>1492</v>
      </c>
      <c r="Q422" s="47">
        <v>916815</v>
      </c>
      <c r="R422" s="47">
        <f t="shared" si="26"/>
        <v>1353098</v>
      </c>
      <c r="S422" s="47">
        <v>577400</v>
      </c>
      <c r="T422" s="47">
        <v>775698</v>
      </c>
      <c r="V422" s="96" t="s">
        <v>2077</v>
      </c>
      <c r="W422" s="97" t="s">
        <v>1498</v>
      </c>
      <c r="X422" s="47">
        <v>66200</v>
      </c>
      <c r="Y422" s="47">
        <f t="shared" si="27"/>
        <v>136104</v>
      </c>
      <c r="Z422" s="47">
        <v>0</v>
      </c>
      <c r="AA422" s="47">
        <v>136104</v>
      </c>
    </row>
    <row r="423" spans="1:27" ht="15">
      <c r="A423" s="96" t="s">
        <v>2088</v>
      </c>
      <c r="B423" s="97" t="s">
        <v>1638</v>
      </c>
      <c r="C423" s="47">
        <v>0</v>
      </c>
      <c r="D423" s="47">
        <f t="shared" si="24"/>
        <v>33300</v>
      </c>
      <c r="E423" s="47">
        <v>1000</v>
      </c>
      <c r="F423" s="47">
        <v>32300</v>
      </c>
      <c r="H423" s="96" t="s">
        <v>2195</v>
      </c>
      <c r="I423" s="97" t="s">
        <v>1641</v>
      </c>
      <c r="J423" s="47">
        <v>63000</v>
      </c>
      <c r="K423" s="47">
        <f t="shared" si="25"/>
        <v>13500</v>
      </c>
      <c r="L423" s="47">
        <v>0</v>
      </c>
      <c r="M423" s="47">
        <v>13500</v>
      </c>
      <c r="O423" s="96" t="s">
        <v>2056</v>
      </c>
      <c r="P423" s="97" t="s">
        <v>1493</v>
      </c>
      <c r="Q423" s="47">
        <v>2500</v>
      </c>
      <c r="R423" s="47">
        <f t="shared" si="26"/>
        <v>424441</v>
      </c>
      <c r="S423" s="47">
        <v>85250</v>
      </c>
      <c r="T423" s="47">
        <v>339191</v>
      </c>
      <c r="V423" s="96" t="s">
        <v>2080</v>
      </c>
      <c r="W423" s="97" t="s">
        <v>1499</v>
      </c>
      <c r="X423" s="47">
        <v>0</v>
      </c>
      <c r="Y423" s="47">
        <f t="shared" si="27"/>
        <v>1385545</v>
      </c>
      <c r="Z423" s="47">
        <v>1</v>
      </c>
      <c r="AA423" s="47">
        <v>1385544</v>
      </c>
    </row>
    <row r="424" spans="1:27" ht="15">
      <c r="A424" s="96" t="s">
        <v>2091</v>
      </c>
      <c r="B424" s="97" t="s">
        <v>1639</v>
      </c>
      <c r="C424" s="47">
        <v>210000</v>
      </c>
      <c r="D424" s="47">
        <f t="shared" si="24"/>
        <v>33700</v>
      </c>
      <c r="E424" s="47">
        <v>0</v>
      </c>
      <c r="F424" s="47">
        <v>33700</v>
      </c>
      <c r="H424" s="96" t="s">
        <v>2198</v>
      </c>
      <c r="I424" s="97" t="s">
        <v>1537</v>
      </c>
      <c r="J424" s="47">
        <v>42300</v>
      </c>
      <c r="K424" s="47">
        <f t="shared" si="25"/>
        <v>324530</v>
      </c>
      <c r="L424" s="47">
        <v>0</v>
      </c>
      <c r="M424" s="47">
        <v>324530</v>
      </c>
      <c r="O424" s="96" t="s">
        <v>2059</v>
      </c>
      <c r="P424" s="97" t="s">
        <v>1494</v>
      </c>
      <c r="Q424" s="47">
        <v>5899205</v>
      </c>
      <c r="R424" s="47">
        <f t="shared" si="26"/>
        <v>9706384</v>
      </c>
      <c r="S424" s="47">
        <v>1539708</v>
      </c>
      <c r="T424" s="47">
        <v>8166676</v>
      </c>
      <c r="V424" s="96" t="s">
        <v>2086</v>
      </c>
      <c r="W424" s="97" t="s">
        <v>1442</v>
      </c>
      <c r="X424" s="47">
        <v>51600</v>
      </c>
      <c r="Y424" s="47">
        <f t="shared" si="27"/>
        <v>291855</v>
      </c>
      <c r="Z424" s="47">
        <v>0</v>
      </c>
      <c r="AA424" s="47">
        <v>291855</v>
      </c>
    </row>
    <row r="425" spans="1:27" ht="15">
      <c r="A425" s="96" t="s">
        <v>2094</v>
      </c>
      <c r="B425" s="97" t="s">
        <v>1501</v>
      </c>
      <c r="C425" s="47">
        <v>182000</v>
      </c>
      <c r="D425" s="47">
        <f t="shared" si="24"/>
        <v>206245</v>
      </c>
      <c r="E425" s="47">
        <v>132983</v>
      </c>
      <c r="F425" s="47">
        <v>73262</v>
      </c>
      <c r="H425" s="96" t="s">
        <v>2201</v>
      </c>
      <c r="I425" s="97" t="s">
        <v>1538</v>
      </c>
      <c r="J425" s="47">
        <v>0</v>
      </c>
      <c r="K425" s="47">
        <f t="shared" si="25"/>
        <v>24505</v>
      </c>
      <c r="L425" s="47">
        <v>0</v>
      </c>
      <c r="M425" s="47">
        <v>24505</v>
      </c>
      <c r="O425" s="96" t="s">
        <v>2062</v>
      </c>
      <c r="P425" s="97" t="s">
        <v>1495</v>
      </c>
      <c r="Q425" s="47">
        <v>3281873</v>
      </c>
      <c r="R425" s="47">
        <f t="shared" si="26"/>
        <v>3897093</v>
      </c>
      <c r="S425" s="47">
        <v>900452</v>
      </c>
      <c r="T425" s="47">
        <v>2996641</v>
      </c>
      <c r="V425" s="96" t="s">
        <v>2088</v>
      </c>
      <c r="W425" s="97" t="s">
        <v>1638</v>
      </c>
      <c r="X425" s="47">
        <v>18200</v>
      </c>
      <c r="Y425" s="47">
        <f t="shared" si="27"/>
        <v>337795</v>
      </c>
      <c r="Z425" s="47">
        <v>0</v>
      </c>
      <c r="AA425" s="47">
        <v>337795</v>
      </c>
    </row>
    <row r="426" spans="1:27" ht="15">
      <c r="A426" s="96" t="s">
        <v>2097</v>
      </c>
      <c r="B426" s="97" t="s">
        <v>1502</v>
      </c>
      <c r="C426" s="47">
        <v>193729</v>
      </c>
      <c r="D426" s="47">
        <f t="shared" si="24"/>
        <v>856254</v>
      </c>
      <c r="E426" s="47">
        <v>530887</v>
      </c>
      <c r="F426" s="47">
        <v>325367</v>
      </c>
      <c r="H426" s="96" t="s">
        <v>2204</v>
      </c>
      <c r="I426" s="97" t="s">
        <v>1539</v>
      </c>
      <c r="J426" s="47">
        <v>19450</v>
      </c>
      <c r="K426" s="47">
        <f t="shared" si="25"/>
        <v>260181</v>
      </c>
      <c r="L426" s="47">
        <v>0</v>
      </c>
      <c r="M426" s="47">
        <v>260181</v>
      </c>
      <c r="O426" s="96" t="s">
        <v>2065</v>
      </c>
      <c r="P426" s="97" t="s">
        <v>1637</v>
      </c>
      <c r="Q426" s="47">
        <v>0</v>
      </c>
      <c r="R426" s="47">
        <f t="shared" si="26"/>
        <v>198865</v>
      </c>
      <c r="S426" s="47">
        <v>102300</v>
      </c>
      <c r="T426" s="47">
        <v>96565</v>
      </c>
      <c r="V426" s="96" t="s">
        <v>2091</v>
      </c>
      <c r="W426" s="97" t="s">
        <v>1639</v>
      </c>
      <c r="X426" s="47">
        <v>0</v>
      </c>
      <c r="Y426" s="47">
        <f t="shared" si="27"/>
        <v>20838</v>
      </c>
      <c r="Z426" s="47">
        <v>0</v>
      </c>
      <c r="AA426" s="47">
        <v>20838</v>
      </c>
    </row>
    <row r="427" spans="1:27" ht="15">
      <c r="A427" s="96" t="s">
        <v>2100</v>
      </c>
      <c r="B427" s="97" t="s">
        <v>1503</v>
      </c>
      <c r="C427" s="47">
        <v>1500000</v>
      </c>
      <c r="D427" s="47">
        <f t="shared" si="24"/>
        <v>528154</v>
      </c>
      <c r="E427" s="47">
        <v>251851</v>
      </c>
      <c r="F427" s="47">
        <v>276303</v>
      </c>
      <c r="H427" s="96" t="s">
        <v>2207</v>
      </c>
      <c r="I427" s="97" t="s">
        <v>1540</v>
      </c>
      <c r="J427" s="47">
        <v>269000</v>
      </c>
      <c r="K427" s="47">
        <f t="shared" si="25"/>
        <v>1050</v>
      </c>
      <c r="L427" s="47">
        <v>0</v>
      </c>
      <c r="M427" s="47">
        <v>1050</v>
      </c>
      <c r="O427" s="96" t="s">
        <v>2068</v>
      </c>
      <c r="P427" s="97" t="s">
        <v>1496</v>
      </c>
      <c r="Q427" s="47">
        <v>30620836</v>
      </c>
      <c r="R427" s="47">
        <f t="shared" si="26"/>
        <v>6500140</v>
      </c>
      <c r="S427" s="47">
        <v>2143539</v>
      </c>
      <c r="T427" s="47">
        <v>4356601</v>
      </c>
      <c r="V427" s="96" t="s">
        <v>2094</v>
      </c>
      <c r="W427" s="97" t="s">
        <v>1501</v>
      </c>
      <c r="X427" s="47">
        <v>61700</v>
      </c>
      <c r="Y427" s="47">
        <f t="shared" si="27"/>
        <v>1505749</v>
      </c>
      <c r="Z427" s="47">
        <v>0</v>
      </c>
      <c r="AA427" s="47">
        <v>1505749</v>
      </c>
    </row>
    <row r="428" spans="1:27" ht="15">
      <c r="A428" s="96" t="s">
        <v>2103</v>
      </c>
      <c r="B428" s="97" t="s">
        <v>1504</v>
      </c>
      <c r="C428" s="47">
        <v>0</v>
      </c>
      <c r="D428" s="47">
        <f t="shared" si="24"/>
        <v>47359</v>
      </c>
      <c r="E428" s="47">
        <v>0</v>
      </c>
      <c r="F428" s="47">
        <v>47359</v>
      </c>
      <c r="H428" s="96" t="s">
        <v>2215</v>
      </c>
      <c r="I428" s="97" t="s">
        <v>1386</v>
      </c>
      <c r="J428" s="47">
        <v>0</v>
      </c>
      <c r="K428" s="47">
        <f t="shared" si="25"/>
        <v>12885</v>
      </c>
      <c r="L428" s="47">
        <v>0</v>
      </c>
      <c r="M428" s="47">
        <v>12885</v>
      </c>
      <c r="O428" s="96" t="s">
        <v>2071</v>
      </c>
      <c r="P428" s="97" t="s">
        <v>1385</v>
      </c>
      <c r="Q428" s="47">
        <v>1710852</v>
      </c>
      <c r="R428" s="47">
        <f t="shared" si="26"/>
        <v>2238176</v>
      </c>
      <c r="S428" s="47">
        <v>1354740</v>
      </c>
      <c r="T428" s="47">
        <v>883436</v>
      </c>
      <c r="V428" s="96" t="s">
        <v>2097</v>
      </c>
      <c r="W428" s="97" t="s">
        <v>1502</v>
      </c>
      <c r="X428" s="47">
        <v>500</v>
      </c>
      <c r="Y428" s="47">
        <f t="shared" si="27"/>
        <v>1186313</v>
      </c>
      <c r="Z428" s="47">
        <v>70800</v>
      </c>
      <c r="AA428" s="47">
        <v>1115513</v>
      </c>
    </row>
    <row r="429" spans="1:27" ht="15">
      <c r="A429" s="96" t="s">
        <v>2106</v>
      </c>
      <c r="B429" s="97" t="s">
        <v>1505</v>
      </c>
      <c r="C429" s="47">
        <v>0</v>
      </c>
      <c r="D429" s="47">
        <f t="shared" si="24"/>
        <v>212690</v>
      </c>
      <c r="E429" s="47">
        <v>0</v>
      </c>
      <c r="F429" s="47">
        <v>212690</v>
      </c>
      <c r="H429" s="96" t="s">
        <v>2218</v>
      </c>
      <c r="I429" s="97" t="s">
        <v>1541</v>
      </c>
      <c r="J429" s="47">
        <v>0</v>
      </c>
      <c r="K429" s="47">
        <f t="shared" si="25"/>
        <v>78225</v>
      </c>
      <c r="L429" s="47">
        <v>0</v>
      </c>
      <c r="M429" s="47">
        <v>78225</v>
      </c>
      <c r="O429" s="96" t="s">
        <v>2074</v>
      </c>
      <c r="P429" s="97" t="s">
        <v>1497</v>
      </c>
      <c r="Q429" s="47">
        <v>3326800</v>
      </c>
      <c r="R429" s="47">
        <f t="shared" si="26"/>
        <v>3145994</v>
      </c>
      <c r="S429" s="47">
        <v>258100</v>
      </c>
      <c r="T429" s="47">
        <v>2887894</v>
      </c>
      <c r="V429" s="96" t="s">
        <v>2100</v>
      </c>
      <c r="W429" s="97" t="s">
        <v>1503</v>
      </c>
      <c r="X429" s="47">
        <v>25150</v>
      </c>
      <c r="Y429" s="47">
        <f t="shared" si="27"/>
        <v>1775329</v>
      </c>
      <c r="Z429" s="47">
        <v>0</v>
      </c>
      <c r="AA429" s="47">
        <v>1775329</v>
      </c>
    </row>
    <row r="430" spans="1:27" ht="15">
      <c r="A430" s="96" t="s">
        <v>2109</v>
      </c>
      <c r="B430" s="97" t="s">
        <v>1506</v>
      </c>
      <c r="C430" s="47">
        <v>375951</v>
      </c>
      <c r="D430" s="47">
        <f t="shared" si="24"/>
        <v>131054</v>
      </c>
      <c r="E430" s="47">
        <v>8800</v>
      </c>
      <c r="F430" s="47">
        <v>122254</v>
      </c>
      <c r="H430" s="96" t="s">
        <v>2221</v>
      </c>
      <c r="I430" s="97" t="s">
        <v>1542</v>
      </c>
      <c r="J430" s="47">
        <v>133000</v>
      </c>
      <c r="K430" s="47">
        <f t="shared" si="25"/>
        <v>145299</v>
      </c>
      <c r="L430" s="47">
        <v>0</v>
      </c>
      <c r="M430" s="47">
        <v>145299</v>
      </c>
      <c r="O430" s="96" t="s">
        <v>2077</v>
      </c>
      <c r="P430" s="97" t="s">
        <v>1498</v>
      </c>
      <c r="Q430" s="47">
        <v>8418280</v>
      </c>
      <c r="R430" s="47">
        <f t="shared" si="26"/>
        <v>13778386</v>
      </c>
      <c r="S430" s="47">
        <v>2142504</v>
      </c>
      <c r="T430" s="47">
        <v>11635882</v>
      </c>
      <c r="V430" s="96" t="s">
        <v>2103</v>
      </c>
      <c r="W430" s="97" t="s">
        <v>1504</v>
      </c>
      <c r="X430" s="47">
        <v>107000</v>
      </c>
      <c r="Y430" s="47">
        <f t="shared" si="27"/>
        <v>1402334</v>
      </c>
      <c r="Z430" s="47">
        <v>0</v>
      </c>
      <c r="AA430" s="47">
        <v>1402334</v>
      </c>
    </row>
    <row r="431" spans="1:27" ht="15">
      <c r="A431" s="96" t="s">
        <v>2112</v>
      </c>
      <c r="B431" s="97" t="s">
        <v>1507</v>
      </c>
      <c r="C431" s="47">
        <v>0</v>
      </c>
      <c r="D431" s="47">
        <f t="shared" si="24"/>
        <v>18618</v>
      </c>
      <c r="E431" s="47">
        <v>0</v>
      </c>
      <c r="F431" s="47">
        <v>18618</v>
      </c>
      <c r="H431" s="96" t="s">
        <v>2224</v>
      </c>
      <c r="I431" s="97" t="s">
        <v>1543</v>
      </c>
      <c r="J431" s="47">
        <v>0</v>
      </c>
      <c r="K431" s="47">
        <f t="shared" si="25"/>
        <v>32300</v>
      </c>
      <c r="L431" s="47">
        <v>30000</v>
      </c>
      <c r="M431" s="47">
        <v>2300</v>
      </c>
      <c r="O431" s="96" t="s">
        <v>2080</v>
      </c>
      <c r="P431" s="97" t="s">
        <v>1499</v>
      </c>
      <c r="Q431" s="47">
        <v>1438443</v>
      </c>
      <c r="R431" s="47">
        <f t="shared" si="26"/>
        <v>7534729</v>
      </c>
      <c r="S431" s="47">
        <v>115952</v>
      </c>
      <c r="T431" s="47">
        <v>7418777</v>
      </c>
      <c r="V431" s="96" t="s">
        <v>2106</v>
      </c>
      <c r="W431" s="97" t="s">
        <v>1505</v>
      </c>
      <c r="X431" s="47">
        <v>300</v>
      </c>
      <c r="Y431" s="47">
        <f t="shared" si="27"/>
        <v>236084</v>
      </c>
      <c r="Z431" s="47">
        <v>0</v>
      </c>
      <c r="AA431" s="47">
        <v>236084</v>
      </c>
    </row>
    <row r="432" spans="1:27" ht="15">
      <c r="A432" s="96" t="s">
        <v>2115</v>
      </c>
      <c r="B432" s="97" t="s">
        <v>1508</v>
      </c>
      <c r="C432" s="47">
        <v>2975399</v>
      </c>
      <c r="D432" s="47">
        <f t="shared" si="24"/>
        <v>957363</v>
      </c>
      <c r="E432" s="47">
        <v>305210</v>
      </c>
      <c r="F432" s="47">
        <v>652153</v>
      </c>
      <c r="H432" s="96" t="s">
        <v>2228</v>
      </c>
      <c r="I432" s="97" t="s">
        <v>1544</v>
      </c>
      <c r="J432" s="47">
        <v>0</v>
      </c>
      <c r="K432" s="47">
        <f t="shared" si="25"/>
        <v>834731</v>
      </c>
      <c r="L432" s="47">
        <v>0</v>
      </c>
      <c r="M432" s="47">
        <v>834731</v>
      </c>
      <c r="O432" s="96" t="s">
        <v>2083</v>
      </c>
      <c r="P432" s="97" t="s">
        <v>1500</v>
      </c>
      <c r="Q432" s="47">
        <v>456902</v>
      </c>
      <c r="R432" s="47">
        <f t="shared" si="26"/>
        <v>2157743</v>
      </c>
      <c r="S432" s="47">
        <v>21851</v>
      </c>
      <c r="T432" s="47">
        <v>2135892</v>
      </c>
      <c r="V432" s="96" t="s">
        <v>2109</v>
      </c>
      <c r="W432" s="97" t="s">
        <v>1506</v>
      </c>
      <c r="X432" s="47">
        <v>0</v>
      </c>
      <c r="Y432" s="47">
        <f t="shared" si="27"/>
        <v>456653</v>
      </c>
      <c r="Z432" s="47">
        <v>1250</v>
      </c>
      <c r="AA432" s="47">
        <v>455403</v>
      </c>
    </row>
    <row r="433" spans="1:27" ht="15">
      <c r="A433" s="96" t="s">
        <v>2118</v>
      </c>
      <c r="B433" s="97" t="s">
        <v>1640</v>
      </c>
      <c r="C433" s="47">
        <v>411502</v>
      </c>
      <c r="D433" s="47">
        <f t="shared" si="24"/>
        <v>307395</v>
      </c>
      <c r="E433" s="47">
        <v>221770</v>
      </c>
      <c r="F433" s="47">
        <v>85625</v>
      </c>
      <c r="H433" s="96" t="s">
        <v>2231</v>
      </c>
      <c r="I433" s="97" t="s">
        <v>1545</v>
      </c>
      <c r="J433" s="47">
        <v>9430</v>
      </c>
      <c r="K433" s="47">
        <f t="shared" si="25"/>
        <v>970090</v>
      </c>
      <c r="L433" s="47">
        <v>0</v>
      </c>
      <c r="M433" s="47">
        <v>970090</v>
      </c>
      <c r="O433" s="96" t="s">
        <v>2086</v>
      </c>
      <c r="P433" s="97" t="s">
        <v>1442</v>
      </c>
      <c r="Q433" s="47">
        <v>4531650</v>
      </c>
      <c r="R433" s="47">
        <f t="shared" si="26"/>
        <v>1474634</v>
      </c>
      <c r="S433" s="47">
        <v>87011</v>
      </c>
      <c r="T433" s="47">
        <v>1387623</v>
      </c>
      <c r="V433" s="96" t="s">
        <v>2112</v>
      </c>
      <c r="W433" s="97" t="s">
        <v>1507</v>
      </c>
      <c r="X433" s="47">
        <v>0</v>
      </c>
      <c r="Y433" s="47">
        <f t="shared" si="27"/>
        <v>69879</v>
      </c>
      <c r="Z433" s="47">
        <v>6525</v>
      </c>
      <c r="AA433" s="47">
        <v>63354</v>
      </c>
    </row>
    <row r="434" spans="1:27" ht="15">
      <c r="A434" s="96" t="s">
        <v>2124</v>
      </c>
      <c r="B434" s="97" t="s">
        <v>1510</v>
      </c>
      <c r="C434" s="47">
        <v>781484</v>
      </c>
      <c r="D434" s="47">
        <f t="shared" si="24"/>
        <v>425211</v>
      </c>
      <c r="E434" s="47">
        <v>9700</v>
      </c>
      <c r="F434" s="47">
        <v>415511</v>
      </c>
      <c r="H434" s="96" t="s">
        <v>2234</v>
      </c>
      <c r="I434" s="97" t="s">
        <v>1546</v>
      </c>
      <c r="J434" s="47">
        <v>135500</v>
      </c>
      <c r="K434" s="47">
        <f t="shared" si="25"/>
        <v>946950</v>
      </c>
      <c r="L434" s="47">
        <v>0</v>
      </c>
      <c r="M434" s="47">
        <v>946950</v>
      </c>
      <c r="O434" s="96" t="s">
        <v>2088</v>
      </c>
      <c r="P434" s="97" t="s">
        <v>1638</v>
      </c>
      <c r="Q434" s="47">
        <v>175500</v>
      </c>
      <c r="R434" s="47">
        <f t="shared" si="26"/>
        <v>339657</v>
      </c>
      <c r="S434" s="47">
        <v>142400</v>
      </c>
      <c r="T434" s="47">
        <v>197257</v>
      </c>
      <c r="V434" s="96" t="s">
        <v>2115</v>
      </c>
      <c r="W434" s="97" t="s">
        <v>1508</v>
      </c>
      <c r="X434" s="47">
        <v>177181</v>
      </c>
      <c r="Y434" s="47">
        <f t="shared" si="27"/>
        <v>11632227</v>
      </c>
      <c r="Z434" s="47">
        <v>4161702</v>
      </c>
      <c r="AA434" s="47">
        <v>7470525</v>
      </c>
    </row>
    <row r="435" spans="1:27" ht="15">
      <c r="A435" s="96" t="s">
        <v>2128</v>
      </c>
      <c r="B435" s="97" t="s">
        <v>1511</v>
      </c>
      <c r="C435" s="47">
        <v>0</v>
      </c>
      <c r="D435" s="47">
        <f t="shared" si="24"/>
        <v>73608</v>
      </c>
      <c r="E435" s="47">
        <v>0</v>
      </c>
      <c r="F435" s="47">
        <v>73608</v>
      </c>
      <c r="H435" s="96" t="s">
        <v>2237</v>
      </c>
      <c r="I435" s="97" t="s">
        <v>1547</v>
      </c>
      <c r="J435" s="47">
        <v>0</v>
      </c>
      <c r="K435" s="47">
        <f t="shared" si="25"/>
        <v>29125</v>
      </c>
      <c r="L435" s="47">
        <v>0</v>
      </c>
      <c r="M435" s="47">
        <v>29125</v>
      </c>
      <c r="O435" s="96" t="s">
        <v>2091</v>
      </c>
      <c r="P435" s="97" t="s">
        <v>1639</v>
      </c>
      <c r="Q435" s="47">
        <v>664000</v>
      </c>
      <c r="R435" s="47">
        <f t="shared" si="26"/>
        <v>502963</v>
      </c>
      <c r="S435" s="47">
        <v>23184</v>
      </c>
      <c r="T435" s="47">
        <v>479779</v>
      </c>
      <c r="V435" s="96" t="s">
        <v>2118</v>
      </c>
      <c r="W435" s="97" t="s">
        <v>1640</v>
      </c>
      <c r="X435" s="47">
        <v>0</v>
      </c>
      <c r="Y435" s="47">
        <f t="shared" si="27"/>
        <v>265099</v>
      </c>
      <c r="Z435" s="47">
        <v>184399</v>
      </c>
      <c r="AA435" s="47">
        <v>80700</v>
      </c>
    </row>
    <row r="436" spans="1:27" ht="15">
      <c r="A436" s="96" t="s">
        <v>2131</v>
      </c>
      <c r="B436" s="97" t="s">
        <v>1512</v>
      </c>
      <c r="C436" s="47">
        <v>196500</v>
      </c>
      <c r="D436" s="47">
        <f t="shared" si="24"/>
        <v>1230136</v>
      </c>
      <c r="E436" s="47">
        <v>950</v>
      </c>
      <c r="F436" s="47">
        <v>1229186</v>
      </c>
      <c r="H436" s="96" t="s">
        <v>2240</v>
      </c>
      <c r="I436" s="97" t="s">
        <v>1548</v>
      </c>
      <c r="J436" s="47">
        <v>1180031</v>
      </c>
      <c r="K436" s="47">
        <f t="shared" si="25"/>
        <v>157393</v>
      </c>
      <c r="L436" s="47">
        <v>0</v>
      </c>
      <c r="M436" s="47">
        <v>157393</v>
      </c>
      <c r="O436" s="96" t="s">
        <v>2094</v>
      </c>
      <c r="P436" s="97" t="s">
        <v>1501</v>
      </c>
      <c r="Q436" s="47">
        <v>388800</v>
      </c>
      <c r="R436" s="47">
        <f t="shared" si="26"/>
        <v>1320107</v>
      </c>
      <c r="S436" s="47">
        <v>263848</v>
      </c>
      <c r="T436" s="47">
        <v>1056259</v>
      </c>
      <c r="V436" s="96" t="s">
        <v>2121</v>
      </c>
      <c r="W436" s="97" t="s">
        <v>1509</v>
      </c>
      <c r="X436" s="47">
        <v>0</v>
      </c>
      <c r="Y436" s="47">
        <f t="shared" si="27"/>
        <v>772254</v>
      </c>
      <c r="Z436" s="47">
        <v>0</v>
      </c>
      <c r="AA436" s="47">
        <v>772254</v>
      </c>
    </row>
    <row r="437" spans="1:27" ht="15">
      <c r="A437" s="96" t="s">
        <v>2134</v>
      </c>
      <c r="B437" s="97" t="s">
        <v>1513</v>
      </c>
      <c r="C437" s="47">
        <v>0</v>
      </c>
      <c r="D437" s="47">
        <f t="shared" si="24"/>
        <v>114949</v>
      </c>
      <c r="E437" s="47">
        <v>65000</v>
      </c>
      <c r="F437" s="47">
        <v>49949</v>
      </c>
      <c r="H437" s="96" t="s">
        <v>2243</v>
      </c>
      <c r="I437" s="97" t="s">
        <v>1549</v>
      </c>
      <c r="J437" s="47">
        <v>68500</v>
      </c>
      <c r="K437" s="47">
        <f t="shared" si="25"/>
        <v>8771102</v>
      </c>
      <c r="L437" s="47">
        <v>25200</v>
      </c>
      <c r="M437" s="47">
        <v>8745902</v>
      </c>
      <c r="O437" s="96" t="s">
        <v>2097</v>
      </c>
      <c r="P437" s="97" t="s">
        <v>1502</v>
      </c>
      <c r="Q437" s="47">
        <v>2528345</v>
      </c>
      <c r="R437" s="47">
        <f t="shared" si="26"/>
        <v>4015105</v>
      </c>
      <c r="S437" s="47">
        <v>1564560</v>
      </c>
      <c r="T437" s="47">
        <v>2450545</v>
      </c>
      <c r="V437" s="96" t="s">
        <v>2124</v>
      </c>
      <c r="W437" s="97" t="s">
        <v>1510</v>
      </c>
      <c r="X437" s="47">
        <v>36100</v>
      </c>
      <c r="Y437" s="47">
        <f t="shared" si="27"/>
        <v>3480981</v>
      </c>
      <c r="Z437" s="47">
        <v>13875</v>
      </c>
      <c r="AA437" s="47">
        <v>3467106</v>
      </c>
    </row>
    <row r="438" spans="1:27" ht="15">
      <c r="A438" s="96" t="s">
        <v>2137</v>
      </c>
      <c r="B438" s="97" t="s">
        <v>1514</v>
      </c>
      <c r="C438" s="47">
        <v>0</v>
      </c>
      <c r="D438" s="47">
        <f t="shared" si="24"/>
        <v>617531</v>
      </c>
      <c r="E438" s="47">
        <v>182500</v>
      </c>
      <c r="F438" s="47">
        <v>435031</v>
      </c>
      <c r="H438" s="96" t="s">
        <v>2246</v>
      </c>
      <c r="I438" s="97" t="s">
        <v>1</v>
      </c>
      <c r="J438" s="47">
        <v>0</v>
      </c>
      <c r="K438" s="47">
        <f t="shared" si="25"/>
        <v>14900</v>
      </c>
      <c r="L438" s="47">
        <v>0</v>
      </c>
      <c r="M438" s="47">
        <v>14900</v>
      </c>
      <c r="O438" s="96" t="s">
        <v>2100</v>
      </c>
      <c r="P438" s="97" t="s">
        <v>1503</v>
      </c>
      <c r="Q438" s="47">
        <v>2241477</v>
      </c>
      <c r="R438" s="47">
        <f t="shared" si="26"/>
        <v>2624036</v>
      </c>
      <c r="S438" s="47">
        <v>1048027</v>
      </c>
      <c r="T438" s="47">
        <v>1576009</v>
      </c>
      <c r="V438" s="96" t="s">
        <v>2128</v>
      </c>
      <c r="W438" s="97" t="s">
        <v>1511</v>
      </c>
      <c r="X438" s="47">
        <v>336707</v>
      </c>
      <c r="Y438" s="47">
        <f t="shared" si="27"/>
        <v>315600</v>
      </c>
      <c r="Z438" s="47">
        <v>0</v>
      </c>
      <c r="AA438" s="47">
        <v>315600</v>
      </c>
    </row>
    <row r="439" spans="1:27" ht="15">
      <c r="A439" s="96" t="s">
        <v>2140</v>
      </c>
      <c r="B439" s="97" t="s">
        <v>1515</v>
      </c>
      <c r="C439" s="47">
        <v>0</v>
      </c>
      <c r="D439" s="47">
        <f t="shared" si="24"/>
        <v>517874</v>
      </c>
      <c r="E439" s="47">
        <v>106245</v>
      </c>
      <c r="F439" s="47">
        <v>411629</v>
      </c>
      <c r="H439" s="96" t="s">
        <v>2250</v>
      </c>
      <c r="I439" s="97" t="s">
        <v>1315</v>
      </c>
      <c r="J439" s="47">
        <v>0</v>
      </c>
      <c r="K439" s="47">
        <f t="shared" si="25"/>
        <v>1849168</v>
      </c>
      <c r="L439" s="47">
        <v>0</v>
      </c>
      <c r="M439" s="47">
        <v>1849168</v>
      </c>
      <c r="O439" s="96" t="s">
        <v>2103</v>
      </c>
      <c r="P439" s="97" t="s">
        <v>1504</v>
      </c>
      <c r="Q439" s="47">
        <v>13000</v>
      </c>
      <c r="R439" s="47">
        <f t="shared" si="26"/>
        <v>412799</v>
      </c>
      <c r="S439" s="47">
        <v>0</v>
      </c>
      <c r="T439" s="47">
        <v>412799</v>
      </c>
      <c r="V439" s="96" t="s">
        <v>2131</v>
      </c>
      <c r="W439" s="97" t="s">
        <v>1512</v>
      </c>
      <c r="X439" s="47">
        <v>13230282</v>
      </c>
      <c r="Y439" s="47">
        <f t="shared" si="27"/>
        <v>17318357</v>
      </c>
      <c r="Z439" s="47">
        <v>2949200</v>
      </c>
      <c r="AA439" s="47">
        <v>14369157</v>
      </c>
    </row>
    <row r="440" spans="1:27" ht="15">
      <c r="A440" s="96" t="s">
        <v>2143</v>
      </c>
      <c r="B440" s="97" t="s">
        <v>1516</v>
      </c>
      <c r="C440" s="47">
        <v>0</v>
      </c>
      <c r="D440" s="47">
        <f t="shared" si="24"/>
        <v>175915</v>
      </c>
      <c r="E440" s="47">
        <v>0</v>
      </c>
      <c r="F440" s="47">
        <v>175915</v>
      </c>
      <c r="H440" s="96" t="s">
        <v>2252</v>
      </c>
      <c r="I440" s="97" t="s">
        <v>1550</v>
      </c>
      <c r="J440" s="47">
        <v>0</v>
      </c>
      <c r="K440" s="47">
        <f t="shared" si="25"/>
        <v>114060</v>
      </c>
      <c r="L440" s="47">
        <v>32050</v>
      </c>
      <c r="M440" s="47">
        <v>82010</v>
      </c>
      <c r="O440" s="96" t="s">
        <v>2106</v>
      </c>
      <c r="P440" s="97" t="s">
        <v>1505</v>
      </c>
      <c r="Q440" s="47">
        <v>359310</v>
      </c>
      <c r="R440" s="47">
        <f t="shared" si="26"/>
        <v>799324</v>
      </c>
      <c r="S440" s="47">
        <v>65300</v>
      </c>
      <c r="T440" s="47">
        <v>734024</v>
      </c>
      <c r="V440" s="96" t="s">
        <v>2134</v>
      </c>
      <c r="W440" s="97" t="s">
        <v>1513</v>
      </c>
      <c r="X440" s="47">
        <v>860300</v>
      </c>
      <c r="Y440" s="47">
        <f t="shared" si="27"/>
        <v>44950</v>
      </c>
      <c r="Z440" s="47">
        <v>0</v>
      </c>
      <c r="AA440" s="47">
        <v>44950</v>
      </c>
    </row>
    <row r="441" spans="1:27" ht="15">
      <c r="A441" s="96" t="s">
        <v>2146</v>
      </c>
      <c r="B441" s="97" t="s">
        <v>1517</v>
      </c>
      <c r="C441" s="47">
        <v>1023300</v>
      </c>
      <c r="D441" s="47">
        <f t="shared" si="24"/>
        <v>831418</v>
      </c>
      <c r="E441" s="47">
        <v>338100</v>
      </c>
      <c r="F441" s="47">
        <v>493318</v>
      </c>
      <c r="H441" s="96" t="s">
        <v>20</v>
      </c>
      <c r="I441" s="97" t="s">
        <v>1551</v>
      </c>
      <c r="J441" s="47">
        <v>1</v>
      </c>
      <c r="K441" s="47">
        <f t="shared" si="25"/>
        <v>698683</v>
      </c>
      <c r="L441" s="47">
        <v>0</v>
      </c>
      <c r="M441" s="47">
        <v>698683</v>
      </c>
      <c r="O441" s="96" t="s">
        <v>2109</v>
      </c>
      <c r="P441" s="97" t="s">
        <v>1506</v>
      </c>
      <c r="Q441" s="47">
        <v>1635452</v>
      </c>
      <c r="R441" s="47">
        <f t="shared" si="26"/>
        <v>1161465</v>
      </c>
      <c r="S441" s="47">
        <v>450400</v>
      </c>
      <c r="T441" s="47">
        <v>711065</v>
      </c>
      <c r="V441" s="96" t="s">
        <v>2137</v>
      </c>
      <c r="W441" s="97" t="s">
        <v>1514</v>
      </c>
      <c r="X441" s="47">
        <v>21500</v>
      </c>
      <c r="Y441" s="47">
        <f t="shared" si="27"/>
        <v>331797</v>
      </c>
      <c r="Z441" s="47">
        <v>0</v>
      </c>
      <c r="AA441" s="47">
        <v>331797</v>
      </c>
    </row>
    <row r="442" spans="1:27" ht="15">
      <c r="A442" s="96" t="s">
        <v>2152</v>
      </c>
      <c r="B442" s="97" t="s">
        <v>1518</v>
      </c>
      <c r="C442" s="47">
        <v>0</v>
      </c>
      <c r="D442" s="47">
        <f t="shared" si="24"/>
        <v>195546</v>
      </c>
      <c r="E442" s="47">
        <v>0</v>
      </c>
      <c r="F442" s="47">
        <v>195546</v>
      </c>
      <c r="H442" s="96" t="s">
        <v>23</v>
      </c>
      <c r="I442" s="97" t="s">
        <v>1552</v>
      </c>
      <c r="J442" s="47">
        <v>0</v>
      </c>
      <c r="K442" s="47">
        <f t="shared" si="25"/>
        <v>23547</v>
      </c>
      <c r="L442" s="47">
        <v>0</v>
      </c>
      <c r="M442" s="47">
        <v>23547</v>
      </c>
      <c r="O442" s="96" t="s">
        <v>2112</v>
      </c>
      <c r="P442" s="97" t="s">
        <v>1507</v>
      </c>
      <c r="Q442" s="47">
        <v>0</v>
      </c>
      <c r="R442" s="47">
        <f t="shared" si="26"/>
        <v>290951</v>
      </c>
      <c r="S442" s="47">
        <v>40000</v>
      </c>
      <c r="T442" s="47">
        <v>250951</v>
      </c>
      <c r="V442" s="96" t="s">
        <v>2140</v>
      </c>
      <c r="W442" s="97" t="s">
        <v>1515</v>
      </c>
      <c r="X442" s="47">
        <v>27550</v>
      </c>
      <c r="Y442" s="47">
        <f t="shared" si="27"/>
        <v>4824826</v>
      </c>
      <c r="Z442" s="47">
        <v>64550</v>
      </c>
      <c r="AA442" s="47">
        <v>4760276</v>
      </c>
    </row>
    <row r="443" spans="1:27" ht="15">
      <c r="A443" s="96" t="s">
        <v>2155</v>
      </c>
      <c r="B443" s="97" t="s">
        <v>1519</v>
      </c>
      <c r="C443" s="47">
        <v>0</v>
      </c>
      <c r="D443" s="47">
        <f t="shared" si="24"/>
        <v>33828</v>
      </c>
      <c r="E443" s="47">
        <v>0</v>
      </c>
      <c r="F443" s="47">
        <v>33828</v>
      </c>
      <c r="H443" s="96" t="s">
        <v>26</v>
      </c>
      <c r="I443" s="97" t="s">
        <v>1387</v>
      </c>
      <c r="J443" s="47">
        <v>0</v>
      </c>
      <c r="K443" s="47">
        <f t="shared" si="25"/>
        <v>4300</v>
      </c>
      <c r="L443" s="47">
        <v>0</v>
      </c>
      <c r="M443" s="47">
        <v>4300</v>
      </c>
      <c r="O443" s="96" t="s">
        <v>2115</v>
      </c>
      <c r="P443" s="97" t="s">
        <v>1508</v>
      </c>
      <c r="Q443" s="47">
        <v>7776744</v>
      </c>
      <c r="R443" s="47">
        <f t="shared" si="26"/>
        <v>3957599</v>
      </c>
      <c r="S443" s="47">
        <v>900836</v>
      </c>
      <c r="T443" s="47">
        <v>3056763</v>
      </c>
      <c r="V443" s="96" t="s">
        <v>2143</v>
      </c>
      <c r="W443" s="97" t="s">
        <v>1516</v>
      </c>
      <c r="X443" s="47">
        <v>350000</v>
      </c>
      <c r="Y443" s="47">
        <f t="shared" si="27"/>
        <v>509395</v>
      </c>
      <c r="Z443" s="47">
        <v>464595</v>
      </c>
      <c r="AA443" s="47">
        <v>44800</v>
      </c>
    </row>
    <row r="444" spans="1:27" ht="15">
      <c r="A444" s="96" t="s">
        <v>2158</v>
      </c>
      <c r="B444" s="97" t="s">
        <v>1520</v>
      </c>
      <c r="C444" s="47">
        <v>0</v>
      </c>
      <c r="D444" s="47">
        <f t="shared" si="24"/>
        <v>357093</v>
      </c>
      <c r="E444" s="47">
        <v>190000</v>
      </c>
      <c r="F444" s="47">
        <v>167093</v>
      </c>
      <c r="H444" s="96" t="s">
        <v>29</v>
      </c>
      <c r="I444" s="97" t="s">
        <v>1264</v>
      </c>
      <c r="J444" s="47">
        <v>4302</v>
      </c>
      <c r="K444" s="47">
        <f t="shared" si="25"/>
        <v>1730453</v>
      </c>
      <c r="L444" s="47">
        <v>0</v>
      </c>
      <c r="M444" s="47">
        <v>1730453</v>
      </c>
      <c r="O444" s="96" t="s">
        <v>2118</v>
      </c>
      <c r="P444" s="97" t="s">
        <v>1640</v>
      </c>
      <c r="Q444" s="47">
        <v>3213162</v>
      </c>
      <c r="R444" s="47">
        <f t="shared" si="26"/>
        <v>2097082</v>
      </c>
      <c r="S444" s="47">
        <v>779660</v>
      </c>
      <c r="T444" s="47">
        <v>1317422</v>
      </c>
      <c r="V444" s="96" t="s">
        <v>2146</v>
      </c>
      <c r="W444" s="97" t="s">
        <v>1517</v>
      </c>
      <c r="X444" s="47">
        <v>0</v>
      </c>
      <c r="Y444" s="47">
        <f t="shared" si="27"/>
        <v>3248245</v>
      </c>
      <c r="Z444" s="47">
        <v>0</v>
      </c>
      <c r="AA444" s="47">
        <v>3248245</v>
      </c>
    </row>
    <row r="445" spans="1:27" ht="15">
      <c r="A445" s="96" t="s">
        <v>2161</v>
      </c>
      <c r="B445" s="97" t="s">
        <v>1521</v>
      </c>
      <c r="C445" s="47">
        <v>0</v>
      </c>
      <c r="D445" s="47">
        <f t="shared" si="24"/>
        <v>368476</v>
      </c>
      <c r="E445" s="47">
        <v>138000</v>
      </c>
      <c r="F445" s="47">
        <v>230476</v>
      </c>
      <c r="H445" s="96" t="s">
        <v>35</v>
      </c>
      <c r="I445" s="97" t="s">
        <v>1553</v>
      </c>
      <c r="J445" s="47">
        <v>0</v>
      </c>
      <c r="K445" s="47">
        <f t="shared" si="25"/>
        <v>69534</v>
      </c>
      <c r="L445" s="47">
        <v>0</v>
      </c>
      <c r="M445" s="47">
        <v>69534</v>
      </c>
      <c r="O445" s="96" t="s">
        <v>2124</v>
      </c>
      <c r="P445" s="97" t="s">
        <v>1510</v>
      </c>
      <c r="Q445" s="47">
        <v>7493652</v>
      </c>
      <c r="R445" s="47">
        <f t="shared" si="26"/>
        <v>2916181</v>
      </c>
      <c r="S445" s="47">
        <v>354450</v>
      </c>
      <c r="T445" s="47">
        <v>2561731</v>
      </c>
      <c r="V445" s="96" t="s">
        <v>2149</v>
      </c>
      <c r="W445" s="97" t="s">
        <v>2290</v>
      </c>
      <c r="X445" s="47">
        <v>501329</v>
      </c>
      <c r="Y445" s="47">
        <f t="shared" si="27"/>
        <v>6094070</v>
      </c>
      <c r="Z445" s="47">
        <v>915500</v>
      </c>
      <c r="AA445" s="47">
        <v>5178570</v>
      </c>
    </row>
    <row r="446" spans="1:27" ht="15">
      <c r="A446" s="96" t="s">
        <v>2164</v>
      </c>
      <c r="B446" s="97" t="s">
        <v>1522</v>
      </c>
      <c r="C446" s="47">
        <v>21000</v>
      </c>
      <c r="D446" s="47">
        <f t="shared" si="24"/>
        <v>158718</v>
      </c>
      <c r="E446" s="47">
        <v>0</v>
      </c>
      <c r="F446" s="47">
        <v>158718</v>
      </c>
      <c r="H446" s="96" t="s">
        <v>37</v>
      </c>
      <c r="I446" s="97" t="s">
        <v>1554</v>
      </c>
      <c r="J446" s="47">
        <v>0</v>
      </c>
      <c r="K446" s="47">
        <f t="shared" si="25"/>
        <v>291200</v>
      </c>
      <c r="L446" s="47">
        <v>0</v>
      </c>
      <c r="M446" s="47">
        <v>291200</v>
      </c>
      <c r="O446" s="96" t="s">
        <v>2128</v>
      </c>
      <c r="P446" s="97" t="s">
        <v>1511</v>
      </c>
      <c r="Q446" s="47">
        <v>0</v>
      </c>
      <c r="R446" s="47">
        <f t="shared" si="26"/>
        <v>779232</v>
      </c>
      <c r="S446" s="47">
        <v>75500</v>
      </c>
      <c r="T446" s="47">
        <v>703732</v>
      </c>
      <c r="V446" s="96" t="s">
        <v>2152</v>
      </c>
      <c r="W446" s="97" t="s">
        <v>1518</v>
      </c>
      <c r="X446" s="47">
        <v>0</v>
      </c>
      <c r="Y446" s="47">
        <f t="shared" si="27"/>
        <v>409332</v>
      </c>
      <c r="Z446" s="47">
        <v>0</v>
      </c>
      <c r="AA446" s="47">
        <v>409332</v>
      </c>
    </row>
    <row r="447" spans="1:27" ht="15">
      <c r="A447" s="96" t="s">
        <v>2167</v>
      </c>
      <c r="B447" s="97" t="s">
        <v>1523</v>
      </c>
      <c r="C447" s="47">
        <v>505800</v>
      </c>
      <c r="D447" s="47">
        <f t="shared" si="24"/>
        <v>2322589</v>
      </c>
      <c r="E447" s="47">
        <v>424201</v>
      </c>
      <c r="F447" s="47">
        <v>1898388</v>
      </c>
      <c r="H447" s="96" t="s">
        <v>40</v>
      </c>
      <c r="I447" s="97" t="s">
        <v>1555</v>
      </c>
      <c r="J447" s="47">
        <v>0</v>
      </c>
      <c r="K447" s="47">
        <f t="shared" si="25"/>
        <v>12000</v>
      </c>
      <c r="L447" s="47">
        <v>0</v>
      </c>
      <c r="M447" s="47">
        <v>12000</v>
      </c>
      <c r="O447" s="96" t="s">
        <v>2131</v>
      </c>
      <c r="P447" s="97" t="s">
        <v>1512</v>
      </c>
      <c r="Q447" s="47">
        <v>2302133</v>
      </c>
      <c r="R447" s="47">
        <f t="shared" si="26"/>
        <v>9174373</v>
      </c>
      <c r="S447" s="47">
        <v>1673735</v>
      </c>
      <c r="T447" s="47">
        <v>7500638</v>
      </c>
      <c r="V447" s="96" t="s">
        <v>2158</v>
      </c>
      <c r="W447" s="97" t="s">
        <v>1520</v>
      </c>
      <c r="X447" s="47">
        <v>36500</v>
      </c>
      <c r="Y447" s="47">
        <f t="shared" si="27"/>
        <v>7867867</v>
      </c>
      <c r="Z447" s="47">
        <v>7050000</v>
      </c>
      <c r="AA447" s="47">
        <v>817867</v>
      </c>
    </row>
    <row r="448" spans="1:27" ht="15">
      <c r="A448" s="96" t="s">
        <v>2170</v>
      </c>
      <c r="B448" s="97" t="s">
        <v>1524</v>
      </c>
      <c r="C448" s="47">
        <v>0</v>
      </c>
      <c r="D448" s="47">
        <f t="shared" si="24"/>
        <v>705454</v>
      </c>
      <c r="E448" s="47">
        <v>148300</v>
      </c>
      <c r="F448" s="47">
        <v>557154</v>
      </c>
      <c r="H448" s="96" t="s">
        <v>43</v>
      </c>
      <c r="I448" s="97" t="s">
        <v>1556</v>
      </c>
      <c r="J448" s="47">
        <v>0</v>
      </c>
      <c r="K448" s="47">
        <f t="shared" si="25"/>
        <v>215165</v>
      </c>
      <c r="L448" s="47">
        <v>0</v>
      </c>
      <c r="M448" s="47">
        <v>215165</v>
      </c>
      <c r="O448" s="96" t="s">
        <v>2134</v>
      </c>
      <c r="P448" s="97" t="s">
        <v>1513</v>
      </c>
      <c r="Q448" s="47">
        <v>0</v>
      </c>
      <c r="R448" s="47">
        <f t="shared" si="26"/>
        <v>364883</v>
      </c>
      <c r="S448" s="47">
        <v>65000</v>
      </c>
      <c r="T448" s="47">
        <v>299883</v>
      </c>
      <c r="V448" s="96" t="s">
        <v>2161</v>
      </c>
      <c r="W448" s="97" t="s">
        <v>1521</v>
      </c>
      <c r="X448" s="47">
        <v>431400</v>
      </c>
      <c r="Y448" s="47">
        <f t="shared" si="27"/>
        <v>2906264</v>
      </c>
      <c r="Z448" s="47">
        <v>135000</v>
      </c>
      <c r="AA448" s="47">
        <v>2771264</v>
      </c>
    </row>
    <row r="449" spans="1:27" ht="15">
      <c r="A449" s="96" t="s">
        <v>2173</v>
      </c>
      <c r="B449" s="97" t="s">
        <v>1525</v>
      </c>
      <c r="C449" s="47">
        <v>0</v>
      </c>
      <c r="D449" s="47">
        <f t="shared" si="24"/>
        <v>239199</v>
      </c>
      <c r="E449" s="47">
        <v>22500</v>
      </c>
      <c r="F449" s="47">
        <v>216699</v>
      </c>
      <c r="H449" s="96" t="s">
        <v>46</v>
      </c>
      <c r="I449" s="97" t="s">
        <v>1557</v>
      </c>
      <c r="J449" s="47">
        <v>0</v>
      </c>
      <c r="K449" s="47">
        <f t="shared" si="25"/>
        <v>3900</v>
      </c>
      <c r="L449" s="47">
        <v>0</v>
      </c>
      <c r="M449" s="47">
        <v>3900</v>
      </c>
      <c r="O449" s="96" t="s">
        <v>2137</v>
      </c>
      <c r="P449" s="97" t="s">
        <v>1514</v>
      </c>
      <c r="Q449" s="47">
        <v>2</v>
      </c>
      <c r="R449" s="47">
        <f t="shared" si="26"/>
        <v>3856019</v>
      </c>
      <c r="S449" s="47">
        <v>550751</v>
      </c>
      <c r="T449" s="47">
        <v>3305268</v>
      </c>
      <c r="V449" s="96" t="s">
        <v>2164</v>
      </c>
      <c r="W449" s="97" t="s">
        <v>1522</v>
      </c>
      <c r="X449" s="47">
        <v>0</v>
      </c>
      <c r="Y449" s="47">
        <f t="shared" si="27"/>
        <v>740549</v>
      </c>
      <c r="Z449" s="47">
        <v>0</v>
      </c>
      <c r="AA449" s="47">
        <v>740549</v>
      </c>
    </row>
    <row r="450" spans="1:27" ht="15">
      <c r="A450" s="96" t="s">
        <v>2177</v>
      </c>
      <c r="B450" s="97" t="s">
        <v>1536</v>
      </c>
      <c r="C450" s="47">
        <v>0</v>
      </c>
      <c r="D450" s="47">
        <f t="shared" si="24"/>
        <v>26500</v>
      </c>
      <c r="E450" s="47">
        <v>0</v>
      </c>
      <c r="F450" s="47">
        <v>26500</v>
      </c>
      <c r="H450" s="96" t="s">
        <v>48</v>
      </c>
      <c r="I450" s="97" t="s">
        <v>1558</v>
      </c>
      <c r="J450" s="47">
        <v>50000</v>
      </c>
      <c r="K450" s="47">
        <f t="shared" si="25"/>
        <v>3494544</v>
      </c>
      <c r="L450" s="47">
        <v>0</v>
      </c>
      <c r="M450" s="47">
        <v>3494544</v>
      </c>
      <c r="O450" s="96" t="s">
        <v>2140</v>
      </c>
      <c r="P450" s="97" t="s">
        <v>1515</v>
      </c>
      <c r="Q450" s="47">
        <v>225400</v>
      </c>
      <c r="R450" s="47">
        <f t="shared" si="26"/>
        <v>3980017</v>
      </c>
      <c r="S450" s="47">
        <v>135640</v>
      </c>
      <c r="T450" s="47">
        <v>3844377</v>
      </c>
      <c r="V450" s="96" t="s">
        <v>2167</v>
      </c>
      <c r="W450" s="97" t="s">
        <v>1523</v>
      </c>
      <c r="X450" s="47">
        <v>2660500</v>
      </c>
      <c r="Y450" s="47">
        <f t="shared" si="27"/>
        <v>13538787</v>
      </c>
      <c r="Z450" s="47">
        <v>0</v>
      </c>
      <c r="AA450" s="47">
        <v>13538787</v>
      </c>
    </row>
    <row r="451" spans="1:27" ht="15">
      <c r="A451" s="96" t="s">
        <v>2180</v>
      </c>
      <c r="B451" s="97" t="s">
        <v>1526</v>
      </c>
      <c r="C451" s="47">
        <v>0</v>
      </c>
      <c r="D451" s="47">
        <f t="shared" si="24"/>
        <v>15071</v>
      </c>
      <c r="E451" s="47">
        <v>0</v>
      </c>
      <c r="F451" s="47">
        <v>15071</v>
      </c>
      <c r="H451" s="96" t="s">
        <v>51</v>
      </c>
      <c r="I451" s="97" t="s">
        <v>1559</v>
      </c>
      <c r="J451" s="47">
        <v>17400</v>
      </c>
      <c r="K451" s="47">
        <f t="shared" si="25"/>
        <v>34555</v>
      </c>
      <c r="L451" s="47">
        <v>0</v>
      </c>
      <c r="M451" s="47">
        <v>34555</v>
      </c>
      <c r="O451" s="96" t="s">
        <v>2143</v>
      </c>
      <c r="P451" s="97" t="s">
        <v>1516</v>
      </c>
      <c r="Q451" s="47">
        <v>245000</v>
      </c>
      <c r="R451" s="47">
        <f t="shared" si="26"/>
        <v>1490191</v>
      </c>
      <c r="S451" s="47">
        <v>637709</v>
      </c>
      <c r="T451" s="47">
        <v>852482</v>
      </c>
      <c r="V451" s="96" t="s">
        <v>2170</v>
      </c>
      <c r="W451" s="97" t="s">
        <v>1524</v>
      </c>
      <c r="X451" s="47">
        <v>105500</v>
      </c>
      <c r="Y451" s="47">
        <f t="shared" si="27"/>
        <v>712511</v>
      </c>
      <c r="Z451" s="47">
        <v>0</v>
      </c>
      <c r="AA451" s="47">
        <v>712511</v>
      </c>
    </row>
    <row r="452" spans="1:27" ht="15">
      <c r="A452" s="96" t="s">
        <v>2183</v>
      </c>
      <c r="B452" s="97" t="s">
        <v>1527</v>
      </c>
      <c r="C452" s="47">
        <v>0</v>
      </c>
      <c r="D452" s="47">
        <f aca="true" t="shared" si="28" ref="D452:D515">E452+F452</f>
        <v>13950</v>
      </c>
      <c r="E452" s="47">
        <v>0</v>
      </c>
      <c r="F452" s="47">
        <v>13950</v>
      </c>
      <c r="H452" s="96" t="s">
        <v>55</v>
      </c>
      <c r="I452" s="97" t="s">
        <v>1560</v>
      </c>
      <c r="J452" s="47">
        <v>0</v>
      </c>
      <c r="K452" s="47">
        <f aca="true" t="shared" si="29" ref="K452:K515">L452+M452</f>
        <v>3500</v>
      </c>
      <c r="L452" s="47">
        <v>0</v>
      </c>
      <c r="M452" s="47">
        <v>3500</v>
      </c>
      <c r="O452" s="96" t="s">
        <v>2146</v>
      </c>
      <c r="P452" s="97" t="s">
        <v>1517</v>
      </c>
      <c r="Q452" s="47">
        <v>2052700</v>
      </c>
      <c r="R452" s="47">
        <f aca="true" t="shared" si="30" ref="R452:R515">S452+T452</f>
        <v>3988978</v>
      </c>
      <c r="S452" s="47">
        <v>995100</v>
      </c>
      <c r="T452" s="47">
        <v>2993878</v>
      </c>
      <c r="V452" s="96" t="s">
        <v>2173</v>
      </c>
      <c r="W452" s="97" t="s">
        <v>1525</v>
      </c>
      <c r="X452" s="47">
        <v>112000</v>
      </c>
      <c r="Y452" s="47">
        <f aca="true" t="shared" si="31" ref="Y452:Y515">Z452+AA452</f>
        <v>5772335</v>
      </c>
      <c r="Z452" s="47">
        <v>0</v>
      </c>
      <c r="AA452" s="47">
        <v>5772335</v>
      </c>
    </row>
    <row r="453" spans="1:27" ht="15">
      <c r="A453" s="96" t="s">
        <v>2186</v>
      </c>
      <c r="B453" s="97" t="s">
        <v>1528</v>
      </c>
      <c r="C453" s="47">
        <v>0</v>
      </c>
      <c r="D453" s="47">
        <f t="shared" si="28"/>
        <v>27583</v>
      </c>
      <c r="E453" s="47">
        <v>0</v>
      </c>
      <c r="F453" s="47">
        <v>27583</v>
      </c>
      <c r="H453" s="96" t="s">
        <v>58</v>
      </c>
      <c r="I453" s="97" t="s">
        <v>2</v>
      </c>
      <c r="J453" s="47">
        <v>3000</v>
      </c>
      <c r="K453" s="47">
        <f t="shared" si="29"/>
        <v>35900</v>
      </c>
      <c r="L453" s="47">
        <v>15000</v>
      </c>
      <c r="M453" s="47">
        <v>20900</v>
      </c>
      <c r="O453" s="96" t="s">
        <v>2149</v>
      </c>
      <c r="P453" s="97" t="s">
        <v>2290</v>
      </c>
      <c r="Q453" s="47">
        <v>903800</v>
      </c>
      <c r="R453" s="47">
        <f t="shared" si="30"/>
        <v>3798200</v>
      </c>
      <c r="S453" s="47">
        <v>39800</v>
      </c>
      <c r="T453" s="47">
        <v>3758400</v>
      </c>
      <c r="V453" s="96" t="s">
        <v>2177</v>
      </c>
      <c r="W453" s="97" t="s">
        <v>1536</v>
      </c>
      <c r="X453" s="47">
        <v>55500</v>
      </c>
      <c r="Y453" s="47">
        <f t="shared" si="31"/>
        <v>41100</v>
      </c>
      <c r="Z453" s="47">
        <v>0</v>
      </c>
      <c r="AA453" s="47">
        <v>41100</v>
      </c>
    </row>
    <row r="454" spans="1:27" ht="15">
      <c r="A454" s="96" t="s">
        <v>2189</v>
      </c>
      <c r="B454" s="97" t="s">
        <v>1529</v>
      </c>
      <c r="C454" s="47">
        <v>0</v>
      </c>
      <c r="D454" s="47">
        <f t="shared" si="28"/>
        <v>5400</v>
      </c>
      <c r="E454" s="47">
        <v>0</v>
      </c>
      <c r="F454" s="47">
        <v>5400</v>
      </c>
      <c r="H454" s="96" t="s">
        <v>61</v>
      </c>
      <c r="I454" s="97" t="s">
        <v>1561</v>
      </c>
      <c r="J454" s="47">
        <v>0</v>
      </c>
      <c r="K454" s="47">
        <f t="shared" si="29"/>
        <v>900</v>
      </c>
      <c r="L454" s="47">
        <v>0</v>
      </c>
      <c r="M454" s="47">
        <v>900</v>
      </c>
      <c r="O454" s="96" t="s">
        <v>2152</v>
      </c>
      <c r="P454" s="97" t="s">
        <v>1518</v>
      </c>
      <c r="Q454" s="47">
        <v>45000</v>
      </c>
      <c r="R454" s="47">
        <f t="shared" si="30"/>
        <v>2002068</v>
      </c>
      <c r="S454" s="47">
        <v>26800</v>
      </c>
      <c r="T454" s="47">
        <v>1975268</v>
      </c>
      <c r="V454" s="96" t="s">
        <v>2180</v>
      </c>
      <c r="W454" s="97" t="s">
        <v>1526</v>
      </c>
      <c r="X454" s="47">
        <v>28056</v>
      </c>
      <c r="Y454" s="47">
        <f t="shared" si="31"/>
        <v>223369</v>
      </c>
      <c r="Z454" s="47">
        <v>0</v>
      </c>
      <c r="AA454" s="47">
        <v>223369</v>
      </c>
    </row>
    <row r="455" spans="1:27" ht="15">
      <c r="A455" s="96" t="s">
        <v>2192</v>
      </c>
      <c r="B455" s="97" t="s">
        <v>1530</v>
      </c>
      <c r="C455" s="47">
        <v>115000</v>
      </c>
      <c r="D455" s="47">
        <f t="shared" si="28"/>
        <v>24098</v>
      </c>
      <c r="E455" s="47">
        <v>0</v>
      </c>
      <c r="F455" s="47">
        <v>24098</v>
      </c>
      <c r="H455" s="96" t="s">
        <v>64</v>
      </c>
      <c r="I455" s="97" t="s">
        <v>1562</v>
      </c>
      <c r="J455" s="47">
        <v>0</v>
      </c>
      <c r="K455" s="47">
        <f t="shared" si="29"/>
        <v>113902</v>
      </c>
      <c r="L455" s="47">
        <v>0</v>
      </c>
      <c r="M455" s="47">
        <v>113902</v>
      </c>
      <c r="O455" s="96" t="s">
        <v>2155</v>
      </c>
      <c r="P455" s="97" t="s">
        <v>1519</v>
      </c>
      <c r="Q455" s="47">
        <v>0</v>
      </c>
      <c r="R455" s="47">
        <f t="shared" si="30"/>
        <v>248978</v>
      </c>
      <c r="S455" s="47">
        <v>0</v>
      </c>
      <c r="T455" s="47">
        <v>248978</v>
      </c>
      <c r="V455" s="96" t="s">
        <v>2183</v>
      </c>
      <c r="W455" s="97" t="s">
        <v>1527</v>
      </c>
      <c r="X455" s="47">
        <v>0</v>
      </c>
      <c r="Y455" s="47">
        <f t="shared" si="31"/>
        <v>10500</v>
      </c>
      <c r="Z455" s="47">
        <v>0</v>
      </c>
      <c r="AA455" s="47">
        <v>10500</v>
      </c>
    </row>
    <row r="456" spans="1:27" ht="15">
      <c r="A456" s="96" t="s">
        <v>2195</v>
      </c>
      <c r="B456" s="97" t="s">
        <v>1641</v>
      </c>
      <c r="C456" s="47">
        <v>0</v>
      </c>
      <c r="D456" s="47">
        <f t="shared" si="28"/>
        <v>1850</v>
      </c>
      <c r="E456" s="47">
        <v>0</v>
      </c>
      <c r="F456" s="47">
        <v>1850</v>
      </c>
      <c r="H456" s="96" t="s">
        <v>67</v>
      </c>
      <c r="I456" s="97" t="s">
        <v>1563</v>
      </c>
      <c r="J456" s="47">
        <v>0</v>
      </c>
      <c r="K456" s="47">
        <f t="shared" si="29"/>
        <v>27051</v>
      </c>
      <c r="L456" s="47">
        <v>0</v>
      </c>
      <c r="M456" s="47">
        <v>27051</v>
      </c>
      <c r="O456" s="96" t="s">
        <v>2158</v>
      </c>
      <c r="P456" s="97" t="s">
        <v>1520</v>
      </c>
      <c r="Q456" s="47">
        <v>700</v>
      </c>
      <c r="R456" s="47">
        <f t="shared" si="30"/>
        <v>2417313</v>
      </c>
      <c r="S456" s="47">
        <v>836318</v>
      </c>
      <c r="T456" s="47">
        <v>1580995</v>
      </c>
      <c r="V456" s="96" t="s">
        <v>2186</v>
      </c>
      <c r="W456" s="97" t="s">
        <v>1528</v>
      </c>
      <c r="X456" s="47">
        <v>75000</v>
      </c>
      <c r="Y456" s="47">
        <f t="shared" si="31"/>
        <v>1172462</v>
      </c>
      <c r="Z456" s="47">
        <v>0</v>
      </c>
      <c r="AA456" s="47">
        <v>1172462</v>
      </c>
    </row>
    <row r="457" spans="1:27" ht="15">
      <c r="A457" s="96" t="s">
        <v>2198</v>
      </c>
      <c r="B457" s="97" t="s">
        <v>1537</v>
      </c>
      <c r="C457" s="47">
        <v>0</v>
      </c>
      <c r="D457" s="47">
        <f t="shared" si="28"/>
        <v>168111</v>
      </c>
      <c r="E457" s="47">
        <v>0</v>
      </c>
      <c r="F457" s="47">
        <v>168111</v>
      </c>
      <c r="H457" s="96" t="s">
        <v>70</v>
      </c>
      <c r="I457" s="97" t="s">
        <v>1564</v>
      </c>
      <c r="J457" s="47">
        <v>0</v>
      </c>
      <c r="K457" s="47">
        <f t="shared" si="29"/>
        <v>194000</v>
      </c>
      <c r="L457" s="47">
        <v>0</v>
      </c>
      <c r="M457" s="47">
        <v>194000</v>
      </c>
      <c r="O457" s="96" t="s">
        <v>2161</v>
      </c>
      <c r="P457" s="97" t="s">
        <v>1521</v>
      </c>
      <c r="Q457" s="47">
        <v>0</v>
      </c>
      <c r="R457" s="47">
        <f t="shared" si="30"/>
        <v>1135877</v>
      </c>
      <c r="S457" s="47">
        <v>371225</v>
      </c>
      <c r="T457" s="47">
        <v>764652</v>
      </c>
      <c r="V457" s="96" t="s">
        <v>2189</v>
      </c>
      <c r="W457" s="97" t="s">
        <v>1529</v>
      </c>
      <c r="X457" s="47">
        <v>95181</v>
      </c>
      <c r="Y457" s="47">
        <f t="shared" si="31"/>
        <v>538536</v>
      </c>
      <c r="Z457" s="47">
        <v>1500</v>
      </c>
      <c r="AA457" s="47">
        <v>537036</v>
      </c>
    </row>
    <row r="458" spans="1:27" ht="15">
      <c r="A458" s="96" t="s">
        <v>2201</v>
      </c>
      <c r="B458" s="97" t="s">
        <v>1538</v>
      </c>
      <c r="C458" s="47">
        <v>0</v>
      </c>
      <c r="D458" s="47">
        <f t="shared" si="28"/>
        <v>72150</v>
      </c>
      <c r="E458" s="47">
        <v>0</v>
      </c>
      <c r="F458" s="47">
        <v>72150</v>
      </c>
      <c r="H458" s="96" t="s">
        <v>73</v>
      </c>
      <c r="I458" s="97" t="s">
        <v>1565</v>
      </c>
      <c r="J458" s="47">
        <v>800</v>
      </c>
      <c r="K458" s="47">
        <f t="shared" si="29"/>
        <v>10423</v>
      </c>
      <c r="L458" s="47">
        <v>0</v>
      </c>
      <c r="M458" s="47">
        <v>10423</v>
      </c>
      <c r="O458" s="96" t="s">
        <v>2164</v>
      </c>
      <c r="P458" s="97" t="s">
        <v>1522</v>
      </c>
      <c r="Q458" s="47">
        <v>21000</v>
      </c>
      <c r="R458" s="47">
        <f t="shared" si="30"/>
        <v>817987</v>
      </c>
      <c r="S458" s="47">
        <v>71000</v>
      </c>
      <c r="T458" s="47">
        <v>746987</v>
      </c>
      <c r="V458" s="96" t="s">
        <v>2192</v>
      </c>
      <c r="W458" s="97" t="s">
        <v>1530</v>
      </c>
      <c r="X458" s="47">
        <v>67950</v>
      </c>
      <c r="Y458" s="47">
        <f t="shared" si="31"/>
        <v>22500</v>
      </c>
      <c r="Z458" s="47">
        <v>0</v>
      </c>
      <c r="AA458" s="47">
        <v>22500</v>
      </c>
    </row>
    <row r="459" spans="1:27" ht="15">
      <c r="A459" s="96" t="s">
        <v>2204</v>
      </c>
      <c r="B459" s="97" t="s">
        <v>1539</v>
      </c>
      <c r="C459" s="47">
        <v>0</v>
      </c>
      <c r="D459" s="47">
        <f t="shared" si="28"/>
        <v>43730</v>
      </c>
      <c r="E459" s="47">
        <v>24080</v>
      </c>
      <c r="F459" s="47">
        <v>19650</v>
      </c>
      <c r="H459" s="96" t="s">
        <v>76</v>
      </c>
      <c r="I459" s="97" t="s">
        <v>1566</v>
      </c>
      <c r="J459" s="47">
        <v>0</v>
      </c>
      <c r="K459" s="47">
        <f t="shared" si="29"/>
        <v>164900</v>
      </c>
      <c r="L459" s="47">
        <v>0</v>
      </c>
      <c r="M459" s="47">
        <v>164900</v>
      </c>
      <c r="O459" s="96" t="s">
        <v>2167</v>
      </c>
      <c r="P459" s="97" t="s">
        <v>1523</v>
      </c>
      <c r="Q459" s="47">
        <v>3374802</v>
      </c>
      <c r="R459" s="47">
        <f t="shared" si="30"/>
        <v>11931564</v>
      </c>
      <c r="S459" s="47">
        <v>1196699</v>
      </c>
      <c r="T459" s="47">
        <v>10734865</v>
      </c>
      <c r="V459" s="96" t="s">
        <v>2195</v>
      </c>
      <c r="W459" s="97" t="s">
        <v>1641</v>
      </c>
      <c r="X459" s="47">
        <v>63000</v>
      </c>
      <c r="Y459" s="47">
        <f t="shared" si="31"/>
        <v>62825</v>
      </c>
      <c r="Z459" s="47">
        <v>0</v>
      </c>
      <c r="AA459" s="47">
        <v>62825</v>
      </c>
    </row>
    <row r="460" spans="1:27" ht="15">
      <c r="A460" s="96" t="s">
        <v>2207</v>
      </c>
      <c r="B460" s="97" t="s">
        <v>1540</v>
      </c>
      <c r="C460" s="47">
        <v>0</v>
      </c>
      <c r="D460" s="47">
        <f t="shared" si="28"/>
        <v>31939</v>
      </c>
      <c r="E460" s="47">
        <v>0</v>
      </c>
      <c r="F460" s="47">
        <v>31939</v>
      </c>
      <c r="H460" s="96" t="s">
        <v>79</v>
      </c>
      <c r="I460" s="97" t="s">
        <v>1567</v>
      </c>
      <c r="J460" s="47">
        <v>60000</v>
      </c>
      <c r="K460" s="47">
        <f t="shared" si="29"/>
        <v>0</v>
      </c>
      <c r="L460" s="47">
        <v>0</v>
      </c>
      <c r="M460" s="47">
        <v>0</v>
      </c>
      <c r="O460" s="96" t="s">
        <v>2170</v>
      </c>
      <c r="P460" s="97" t="s">
        <v>1524</v>
      </c>
      <c r="Q460" s="47">
        <v>0</v>
      </c>
      <c r="R460" s="47">
        <f t="shared" si="30"/>
        <v>4701862</v>
      </c>
      <c r="S460" s="47">
        <v>1259112</v>
      </c>
      <c r="T460" s="47">
        <v>3442750</v>
      </c>
      <c r="V460" s="96" t="s">
        <v>2198</v>
      </c>
      <c r="W460" s="97" t="s">
        <v>1537</v>
      </c>
      <c r="X460" s="47">
        <v>1418000</v>
      </c>
      <c r="Y460" s="47">
        <f t="shared" si="31"/>
        <v>2803182</v>
      </c>
      <c r="Z460" s="47">
        <v>134500</v>
      </c>
      <c r="AA460" s="47">
        <v>2668682</v>
      </c>
    </row>
    <row r="461" spans="1:27" ht="15">
      <c r="A461" s="96" t="s">
        <v>2215</v>
      </c>
      <c r="B461" s="97" t="s">
        <v>1386</v>
      </c>
      <c r="C461" s="47">
        <v>0</v>
      </c>
      <c r="D461" s="47">
        <f t="shared" si="28"/>
        <v>31000</v>
      </c>
      <c r="E461" s="47">
        <v>0</v>
      </c>
      <c r="F461" s="47">
        <v>31000</v>
      </c>
      <c r="H461" s="96" t="s">
        <v>82</v>
      </c>
      <c r="I461" s="97" t="s">
        <v>1568</v>
      </c>
      <c r="J461" s="47">
        <v>73400</v>
      </c>
      <c r="K461" s="47">
        <f t="shared" si="29"/>
        <v>470275</v>
      </c>
      <c r="L461" s="47">
        <v>0</v>
      </c>
      <c r="M461" s="47">
        <v>470275</v>
      </c>
      <c r="O461" s="96" t="s">
        <v>2173</v>
      </c>
      <c r="P461" s="97" t="s">
        <v>1525</v>
      </c>
      <c r="Q461" s="47">
        <v>4042957</v>
      </c>
      <c r="R461" s="47">
        <f t="shared" si="30"/>
        <v>1496891</v>
      </c>
      <c r="S461" s="47">
        <v>455100</v>
      </c>
      <c r="T461" s="47">
        <v>1041791</v>
      </c>
      <c r="V461" s="96" t="s">
        <v>2201</v>
      </c>
      <c r="W461" s="97" t="s">
        <v>1538</v>
      </c>
      <c r="X461" s="47">
        <v>358000</v>
      </c>
      <c r="Y461" s="47">
        <f t="shared" si="31"/>
        <v>542440</v>
      </c>
      <c r="Z461" s="47">
        <v>9500</v>
      </c>
      <c r="AA461" s="47">
        <v>532940</v>
      </c>
    </row>
    <row r="462" spans="1:27" ht="15">
      <c r="A462" s="96" t="s">
        <v>2218</v>
      </c>
      <c r="B462" s="97" t="s">
        <v>1541</v>
      </c>
      <c r="C462" s="47">
        <v>1700</v>
      </c>
      <c r="D462" s="47">
        <f t="shared" si="28"/>
        <v>40100</v>
      </c>
      <c r="E462" s="47">
        <v>0</v>
      </c>
      <c r="F462" s="47">
        <v>40100</v>
      </c>
      <c r="H462" s="96" t="s">
        <v>85</v>
      </c>
      <c r="I462" s="97" t="s">
        <v>1569</v>
      </c>
      <c r="J462" s="47">
        <v>4200</v>
      </c>
      <c r="K462" s="47">
        <f t="shared" si="29"/>
        <v>24100</v>
      </c>
      <c r="L462" s="47">
        <v>0</v>
      </c>
      <c r="M462" s="47">
        <v>24100</v>
      </c>
      <c r="O462" s="96" t="s">
        <v>2177</v>
      </c>
      <c r="P462" s="97" t="s">
        <v>1536</v>
      </c>
      <c r="Q462" s="47">
        <v>240000</v>
      </c>
      <c r="R462" s="47">
        <f t="shared" si="30"/>
        <v>166000</v>
      </c>
      <c r="S462" s="47">
        <v>3800</v>
      </c>
      <c r="T462" s="47">
        <v>162200</v>
      </c>
      <c r="V462" s="96" t="s">
        <v>2204</v>
      </c>
      <c r="W462" s="97" t="s">
        <v>1539</v>
      </c>
      <c r="X462" s="47">
        <v>378559</v>
      </c>
      <c r="Y462" s="47">
        <f t="shared" si="31"/>
        <v>1032427</v>
      </c>
      <c r="Z462" s="47">
        <v>0</v>
      </c>
      <c r="AA462" s="47">
        <v>1032427</v>
      </c>
    </row>
    <row r="463" spans="1:27" ht="15">
      <c r="A463" s="96" t="s">
        <v>2221</v>
      </c>
      <c r="B463" s="97" t="s">
        <v>1542</v>
      </c>
      <c r="C463" s="47">
        <v>0</v>
      </c>
      <c r="D463" s="47">
        <f t="shared" si="28"/>
        <v>25307</v>
      </c>
      <c r="E463" s="47">
        <v>0</v>
      </c>
      <c r="F463" s="47">
        <v>25307</v>
      </c>
      <c r="H463" s="96" t="s">
        <v>88</v>
      </c>
      <c r="I463" s="97" t="s">
        <v>1570</v>
      </c>
      <c r="J463" s="47">
        <v>20000</v>
      </c>
      <c r="K463" s="47">
        <f t="shared" si="29"/>
        <v>186511</v>
      </c>
      <c r="L463" s="47">
        <v>0</v>
      </c>
      <c r="M463" s="47">
        <v>186511</v>
      </c>
      <c r="O463" s="96" t="s">
        <v>2180</v>
      </c>
      <c r="P463" s="97" t="s">
        <v>1526</v>
      </c>
      <c r="Q463" s="47">
        <v>0</v>
      </c>
      <c r="R463" s="47">
        <f t="shared" si="30"/>
        <v>90234</v>
      </c>
      <c r="S463" s="47">
        <v>0</v>
      </c>
      <c r="T463" s="47">
        <v>90234</v>
      </c>
      <c r="V463" s="96" t="s">
        <v>2207</v>
      </c>
      <c r="W463" s="97" t="s">
        <v>1540</v>
      </c>
      <c r="X463" s="47">
        <v>369100</v>
      </c>
      <c r="Y463" s="47">
        <f t="shared" si="31"/>
        <v>25109</v>
      </c>
      <c r="Z463" s="47">
        <v>0</v>
      </c>
      <c r="AA463" s="47">
        <v>25109</v>
      </c>
    </row>
    <row r="464" spans="1:27" ht="15">
      <c r="A464" s="96" t="s">
        <v>2224</v>
      </c>
      <c r="B464" s="97" t="s">
        <v>1543</v>
      </c>
      <c r="C464" s="47">
        <v>0</v>
      </c>
      <c r="D464" s="47">
        <f t="shared" si="28"/>
        <v>44610</v>
      </c>
      <c r="E464" s="47">
        <v>0</v>
      </c>
      <c r="F464" s="47">
        <v>44610</v>
      </c>
      <c r="H464" s="96" t="s">
        <v>91</v>
      </c>
      <c r="I464" s="97" t="s">
        <v>1571</v>
      </c>
      <c r="J464" s="47">
        <v>0</v>
      </c>
      <c r="K464" s="47">
        <f t="shared" si="29"/>
        <v>25880</v>
      </c>
      <c r="L464" s="47">
        <v>4380</v>
      </c>
      <c r="M464" s="47">
        <v>21500</v>
      </c>
      <c r="O464" s="96" t="s">
        <v>2183</v>
      </c>
      <c r="P464" s="97" t="s">
        <v>1527</v>
      </c>
      <c r="Q464" s="47">
        <v>0</v>
      </c>
      <c r="R464" s="47">
        <f t="shared" si="30"/>
        <v>171050</v>
      </c>
      <c r="S464" s="47">
        <v>48000</v>
      </c>
      <c r="T464" s="47">
        <v>123050</v>
      </c>
      <c r="V464" s="96" t="s">
        <v>2215</v>
      </c>
      <c r="W464" s="97" t="s">
        <v>1386</v>
      </c>
      <c r="X464" s="47">
        <v>14463</v>
      </c>
      <c r="Y464" s="47">
        <f t="shared" si="31"/>
        <v>4421610</v>
      </c>
      <c r="Z464" s="47">
        <v>0</v>
      </c>
      <c r="AA464" s="47">
        <v>4421610</v>
      </c>
    </row>
    <row r="465" spans="1:27" ht="15">
      <c r="A465" s="96" t="s">
        <v>2228</v>
      </c>
      <c r="B465" s="97" t="s">
        <v>1544</v>
      </c>
      <c r="C465" s="47">
        <v>1</v>
      </c>
      <c r="D465" s="47">
        <f t="shared" si="28"/>
        <v>389372</v>
      </c>
      <c r="E465" s="47">
        <v>2501</v>
      </c>
      <c r="F465" s="47">
        <v>386871</v>
      </c>
      <c r="H465" s="96" t="s">
        <v>94</v>
      </c>
      <c r="I465" s="97" t="s">
        <v>1572</v>
      </c>
      <c r="J465" s="47">
        <v>0</v>
      </c>
      <c r="K465" s="47">
        <f t="shared" si="29"/>
        <v>85500</v>
      </c>
      <c r="L465" s="47">
        <v>0</v>
      </c>
      <c r="M465" s="47">
        <v>85500</v>
      </c>
      <c r="O465" s="96" t="s">
        <v>2186</v>
      </c>
      <c r="P465" s="97" t="s">
        <v>1528</v>
      </c>
      <c r="Q465" s="47">
        <v>0</v>
      </c>
      <c r="R465" s="47">
        <f t="shared" si="30"/>
        <v>62508</v>
      </c>
      <c r="S465" s="47">
        <v>0</v>
      </c>
      <c r="T465" s="47">
        <v>62508</v>
      </c>
      <c r="V465" s="96" t="s">
        <v>2218</v>
      </c>
      <c r="W465" s="97" t="s">
        <v>1541</v>
      </c>
      <c r="X465" s="47">
        <v>0</v>
      </c>
      <c r="Y465" s="47">
        <f t="shared" si="31"/>
        <v>2479643</v>
      </c>
      <c r="Z465" s="47">
        <v>0</v>
      </c>
      <c r="AA465" s="47">
        <v>2479643</v>
      </c>
    </row>
    <row r="466" spans="1:27" ht="15">
      <c r="A466" s="96" t="s">
        <v>2231</v>
      </c>
      <c r="B466" s="97" t="s">
        <v>1545</v>
      </c>
      <c r="C466" s="47">
        <v>809700</v>
      </c>
      <c r="D466" s="47">
        <f t="shared" si="28"/>
        <v>1240665</v>
      </c>
      <c r="E466" s="47">
        <v>212300</v>
      </c>
      <c r="F466" s="47">
        <v>1028365</v>
      </c>
      <c r="H466" s="96" t="s">
        <v>97</v>
      </c>
      <c r="I466" s="97" t="s">
        <v>1573</v>
      </c>
      <c r="J466" s="47">
        <v>0</v>
      </c>
      <c r="K466" s="47">
        <f t="shared" si="29"/>
        <v>163607</v>
      </c>
      <c r="L466" s="47">
        <v>0</v>
      </c>
      <c r="M466" s="47">
        <v>163607</v>
      </c>
      <c r="O466" s="96" t="s">
        <v>2189</v>
      </c>
      <c r="P466" s="97" t="s">
        <v>1529</v>
      </c>
      <c r="Q466" s="47">
        <v>400</v>
      </c>
      <c r="R466" s="47">
        <f t="shared" si="30"/>
        <v>244223</v>
      </c>
      <c r="S466" s="47">
        <v>183600</v>
      </c>
      <c r="T466" s="47">
        <v>60623</v>
      </c>
      <c r="V466" s="96" t="s">
        <v>2221</v>
      </c>
      <c r="W466" s="97" t="s">
        <v>1542</v>
      </c>
      <c r="X466" s="47">
        <v>224600</v>
      </c>
      <c r="Y466" s="47">
        <f t="shared" si="31"/>
        <v>375480</v>
      </c>
      <c r="Z466" s="47">
        <v>0</v>
      </c>
      <c r="AA466" s="47">
        <v>375480</v>
      </c>
    </row>
    <row r="467" spans="1:27" ht="15">
      <c r="A467" s="96" t="s">
        <v>2234</v>
      </c>
      <c r="B467" s="97" t="s">
        <v>1546</v>
      </c>
      <c r="C467" s="47">
        <v>79301</v>
      </c>
      <c r="D467" s="47">
        <f t="shared" si="28"/>
        <v>404739</v>
      </c>
      <c r="E467" s="47">
        <v>146000</v>
      </c>
      <c r="F467" s="47">
        <v>258739</v>
      </c>
      <c r="H467" s="96" t="s">
        <v>100</v>
      </c>
      <c r="I467" s="97" t="s">
        <v>1389</v>
      </c>
      <c r="J467" s="47">
        <v>0</v>
      </c>
      <c r="K467" s="47">
        <f t="shared" si="29"/>
        <v>15326</v>
      </c>
      <c r="L467" s="47">
        <v>5550</v>
      </c>
      <c r="M467" s="47">
        <v>9776</v>
      </c>
      <c r="O467" s="96" t="s">
        <v>2192</v>
      </c>
      <c r="P467" s="97" t="s">
        <v>1530</v>
      </c>
      <c r="Q467" s="47">
        <v>619000</v>
      </c>
      <c r="R467" s="47">
        <f t="shared" si="30"/>
        <v>61973</v>
      </c>
      <c r="S467" s="47">
        <v>0</v>
      </c>
      <c r="T467" s="47">
        <v>61973</v>
      </c>
      <c r="V467" s="96" t="s">
        <v>2224</v>
      </c>
      <c r="W467" s="97" t="s">
        <v>1543</v>
      </c>
      <c r="X467" s="47">
        <v>1500</v>
      </c>
      <c r="Y467" s="47">
        <f t="shared" si="31"/>
        <v>199503</v>
      </c>
      <c r="Z467" s="47">
        <v>30000</v>
      </c>
      <c r="AA467" s="47">
        <v>169503</v>
      </c>
    </row>
    <row r="468" spans="1:27" ht="15">
      <c r="A468" s="96" t="s">
        <v>2237</v>
      </c>
      <c r="B468" s="97" t="s">
        <v>1547</v>
      </c>
      <c r="C468" s="47">
        <v>0</v>
      </c>
      <c r="D468" s="47">
        <f t="shared" si="28"/>
        <v>79558</v>
      </c>
      <c r="E468" s="47">
        <v>0</v>
      </c>
      <c r="F468" s="47">
        <v>79558</v>
      </c>
      <c r="H468" s="96" t="s">
        <v>103</v>
      </c>
      <c r="I468" s="97" t="s">
        <v>1574</v>
      </c>
      <c r="J468" s="47">
        <v>0</v>
      </c>
      <c r="K468" s="47">
        <f t="shared" si="29"/>
        <v>21700</v>
      </c>
      <c r="L468" s="47">
        <v>0</v>
      </c>
      <c r="M468" s="47">
        <v>21700</v>
      </c>
      <c r="O468" s="96" t="s">
        <v>2195</v>
      </c>
      <c r="P468" s="97" t="s">
        <v>1641</v>
      </c>
      <c r="Q468" s="47">
        <v>0</v>
      </c>
      <c r="R468" s="47">
        <f t="shared" si="30"/>
        <v>147800</v>
      </c>
      <c r="S468" s="47">
        <v>0</v>
      </c>
      <c r="T468" s="47">
        <v>147800</v>
      </c>
      <c r="V468" s="96" t="s">
        <v>2228</v>
      </c>
      <c r="W468" s="97" t="s">
        <v>1544</v>
      </c>
      <c r="X468" s="47">
        <v>4200</v>
      </c>
      <c r="Y468" s="47">
        <f t="shared" si="31"/>
        <v>6678368</v>
      </c>
      <c r="Z468" s="47">
        <v>3930000</v>
      </c>
      <c r="AA468" s="47">
        <v>2748368</v>
      </c>
    </row>
    <row r="469" spans="1:27" ht="15">
      <c r="A469" s="96" t="s">
        <v>2240</v>
      </c>
      <c r="B469" s="97" t="s">
        <v>1548</v>
      </c>
      <c r="C469" s="47">
        <v>400</v>
      </c>
      <c r="D469" s="47">
        <f t="shared" si="28"/>
        <v>603012</v>
      </c>
      <c r="E469" s="47">
        <v>6500</v>
      </c>
      <c r="F469" s="47">
        <v>596512</v>
      </c>
      <c r="H469" s="96" t="s">
        <v>106</v>
      </c>
      <c r="I469" s="97" t="s">
        <v>1575</v>
      </c>
      <c r="J469" s="47">
        <v>921501</v>
      </c>
      <c r="K469" s="47">
        <f t="shared" si="29"/>
        <v>308836</v>
      </c>
      <c r="L469" s="47">
        <v>0</v>
      </c>
      <c r="M469" s="47">
        <v>308836</v>
      </c>
      <c r="O469" s="96" t="s">
        <v>2198</v>
      </c>
      <c r="P469" s="97" t="s">
        <v>1537</v>
      </c>
      <c r="Q469" s="47">
        <v>5000</v>
      </c>
      <c r="R469" s="47">
        <f t="shared" si="30"/>
        <v>1218278</v>
      </c>
      <c r="S469" s="47">
        <v>279477</v>
      </c>
      <c r="T469" s="47">
        <v>938801</v>
      </c>
      <c r="V469" s="96" t="s">
        <v>2231</v>
      </c>
      <c r="W469" s="97" t="s">
        <v>1545</v>
      </c>
      <c r="X469" s="47">
        <v>220531</v>
      </c>
      <c r="Y469" s="47">
        <f t="shared" si="31"/>
        <v>8197431</v>
      </c>
      <c r="Z469" s="47">
        <v>0</v>
      </c>
      <c r="AA469" s="47">
        <v>8197431</v>
      </c>
    </row>
    <row r="470" spans="1:27" ht="15">
      <c r="A470" s="96" t="s">
        <v>2243</v>
      </c>
      <c r="B470" s="97" t="s">
        <v>1549</v>
      </c>
      <c r="C470" s="47">
        <v>0</v>
      </c>
      <c r="D470" s="47">
        <f t="shared" si="28"/>
        <v>1390197</v>
      </c>
      <c r="E470" s="47">
        <v>209275</v>
      </c>
      <c r="F470" s="47">
        <v>1180922</v>
      </c>
      <c r="H470" s="96" t="s">
        <v>115</v>
      </c>
      <c r="I470" s="97" t="s">
        <v>1577</v>
      </c>
      <c r="J470" s="47">
        <v>0</v>
      </c>
      <c r="K470" s="47">
        <f t="shared" si="29"/>
        <v>62050</v>
      </c>
      <c r="L470" s="47">
        <v>57000</v>
      </c>
      <c r="M470" s="47">
        <v>5050</v>
      </c>
      <c r="O470" s="96" t="s">
        <v>2201</v>
      </c>
      <c r="P470" s="97" t="s">
        <v>1538</v>
      </c>
      <c r="Q470" s="47">
        <v>445700</v>
      </c>
      <c r="R470" s="47">
        <f t="shared" si="30"/>
        <v>422793</v>
      </c>
      <c r="S470" s="47">
        <v>43700</v>
      </c>
      <c r="T470" s="47">
        <v>379093</v>
      </c>
      <c r="V470" s="96" t="s">
        <v>2234</v>
      </c>
      <c r="W470" s="97" t="s">
        <v>1546</v>
      </c>
      <c r="X470" s="47">
        <v>235000</v>
      </c>
      <c r="Y470" s="47">
        <f t="shared" si="31"/>
        <v>1635841</v>
      </c>
      <c r="Z470" s="47">
        <v>0</v>
      </c>
      <c r="AA470" s="47">
        <v>1635841</v>
      </c>
    </row>
    <row r="471" spans="1:27" ht="15">
      <c r="A471" s="96" t="s">
        <v>2246</v>
      </c>
      <c r="B471" s="97" t="s">
        <v>1</v>
      </c>
      <c r="C471" s="47">
        <v>0</v>
      </c>
      <c r="D471" s="47">
        <f t="shared" si="28"/>
        <v>52900</v>
      </c>
      <c r="E471" s="47">
        <v>46400</v>
      </c>
      <c r="F471" s="47">
        <v>6500</v>
      </c>
      <c r="H471" s="96" t="s">
        <v>118</v>
      </c>
      <c r="I471" s="97" t="s">
        <v>1578</v>
      </c>
      <c r="J471" s="47">
        <v>391600</v>
      </c>
      <c r="K471" s="47">
        <f t="shared" si="29"/>
        <v>125240</v>
      </c>
      <c r="L471" s="47">
        <v>0</v>
      </c>
      <c r="M471" s="47">
        <v>125240</v>
      </c>
      <c r="O471" s="96" t="s">
        <v>2204</v>
      </c>
      <c r="P471" s="97" t="s">
        <v>1539</v>
      </c>
      <c r="Q471" s="47">
        <v>65000</v>
      </c>
      <c r="R471" s="47">
        <f t="shared" si="30"/>
        <v>601665</v>
      </c>
      <c r="S471" s="47">
        <v>304200</v>
      </c>
      <c r="T471" s="47">
        <v>297465</v>
      </c>
      <c r="V471" s="96" t="s">
        <v>2237</v>
      </c>
      <c r="W471" s="97" t="s">
        <v>1547</v>
      </c>
      <c r="X471" s="47">
        <v>0</v>
      </c>
      <c r="Y471" s="47">
        <f t="shared" si="31"/>
        <v>306683</v>
      </c>
      <c r="Z471" s="47">
        <v>0</v>
      </c>
      <c r="AA471" s="47">
        <v>306683</v>
      </c>
    </row>
    <row r="472" spans="1:27" ht="15">
      <c r="A472" s="96" t="s">
        <v>2250</v>
      </c>
      <c r="B472" s="97" t="s">
        <v>1315</v>
      </c>
      <c r="C472" s="47">
        <v>2952150</v>
      </c>
      <c r="D472" s="47">
        <f t="shared" si="28"/>
        <v>1457759</v>
      </c>
      <c r="E472" s="47">
        <v>333050</v>
      </c>
      <c r="F472" s="47">
        <v>1124709</v>
      </c>
      <c r="H472" s="96" t="s">
        <v>130</v>
      </c>
      <c r="I472" s="97" t="s">
        <v>2303</v>
      </c>
      <c r="J472" s="47">
        <v>0</v>
      </c>
      <c r="K472" s="47">
        <f t="shared" si="29"/>
        <v>1</v>
      </c>
      <c r="L472" s="47">
        <v>0</v>
      </c>
      <c r="M472" s="47">
        <v>1</v>
      </c>
      <c r="O472" s="96" t="s">
        <v>2207</v>
      </c>
      <c r="P472" s="97" t="s">
        <v>1540</v>
      </c>
      <c r="Q472" s="47">
        <v>409550</v>
      </c>
      <c r="R472" s="47">
        <f t="shared" si="30"/>
        <v>173416</v>
      </c>
      <c r="S472" s="47">
        <v>53600</v>
      </c>
      <c r="T472" s="47">
        <v>119816</v>
      </c>
      <c r="V472" s="96" t="s">
        <v>2240</v>
      </c>
      <c r="W472" s="97" t="s">
        <v>1548</v>
      </c>
      <c r="X472" s="47">
        <v>6718468</v>
      </c>
      <c r="Y472" s="47">
        <f t="shared" si="31"/>
        <v>3107113</v>
      </c>
      <c r="Z472" s="47">
        <v>0</v>
      </c>
      <c r="AA472" s="47">
        <v>3107113</v>
      </c>
    </row>
    <row r="473" spans="1:27" ht="15">
      <c r="A473" s="96" t="s">
        <v>2252</v>
      </c>
      <c r="B473" s="97" t="s">
        <v>1550</v>
      </c>
      <c r="C473" s="47">
        <v>143000</v>
      </c>
      <c r="D473" s="47">
        <f t="shared" si="28"/>
        <v>297700</v>
      </c>
      <c r="E473" s="47">
        <v>15509</v>
      </c>
      <c r="F473" s="47">
        <v>282191</v>
      </c>
      <c r="H473" s="96" t="s">
        <v>133</v>
      </c>
      <c r="I473" s="97" t="s">
        <v>1579</v>
      </c>
      <c r="J473" s="47">
        <v>34400</v>
      </c>
      <c r="K473" s="47">
        <f t="shared" si="29"/>
        <v>223916</v>
      </c>
      <c r="L473" s="47">
        <v>0</v>
      </c>
      <c r="M473" s="47">
        <v>223916</v>
      </c>
      <c r="O473" s="96" t="s">
        <v>2215</v>
      </c>
      <c r="P473" s="97" t="s">
        <v>1386</v>
      </c>
      <c r="Q473" s="47">
        <v>0</v>
      </c>
      <c r="R473" s="47">
        <f t="shared" si="30"/>
        <v>84305</v>
      </c>
      <c r="S473" s="47">
        <v>0</v>
      </c>
      <c r="T473" s="47">
        <v>84305</v>
      </c>
      <c r="V473" s="96" t="s">
        <v>2243</v>
      </c>
      <c r="W473" s="97" t="s">
        <v>1549</v>
      </c>
      <c r="X473" s="47">
        <v>10208945</v>
      </c>
      <c r="Y473" s="47">
        <f t="shared" si="31"/>
        <v>29384748</v>
      </c>
      <c r="Z473" s="47">
        <v>1932896</v>
      </c>
      <c r="AA473" s="47">
        <v>27451852</v>
      </c>
    </row>
    <row r="474" spans="1:27" ht="15">
      <c r="A474" s="96" t="s">
        <v>20</v>
      </c>
      <c r="B474" s="97" t="s">
        <v>1551</v>
      </c>
      <c r="C474" s="47">
        <v>4602867</v>
      </c>
      <c r="D474" s="47">
        <f t="shared" si="28"/>
        <v>2304976</v>
      </c>
      <c r="E474" s="47">
        <v>534118</v>
      </c>
      <c r="F474" s="47">
        <v>1770858</v>
      </c>
      <c r="H474" s="96" t="s">
        <v>135</v>
      </c>
      <c r="I474" s="97" t="s">
        <v>1580</v>
      </c>
      <c r="J474" s="47">
        <v>0</v>
      </c>
      <c r="K474" s="47">
        <f t="shared" si="29"/>
        <v>6432266</v>
      </c>
      <c r="L474" s="47">
        <v>0</v>
      </c>
      <c r="M474" s="47">
        <v>6432266</v>
      </c>
      <c r="O474" s="96" t="s">
        <v>2218</v>
      </c>
      <c r="P474" s="97" t="s">
        <v>1541</v>
      </c>
      <c r="Q474" s="47">
        <v>625350</v>
      </c>
      <c r="R474" s="47">
        <f t="shared" si="30"/>
        <v>319956</v>
      </c>
      <c r="S474" s="47">
        <v>7950</v>
      </c>
      <c r="T474" s="47">
        <v>312006</v>
      </c>
      <c r="V474" s="96" t="s">
        <v>2246</v>
      </c>
      <c r="W474" s="97" t="s">
        <v>1</v>
      </c>
      <c r="X474" s="47">
        <v>0</v>
      </c>
      <c r="Y474" s="47">
        <f t="shared" si="31"/>
        <v>89000</v>
      </c>
      <c r="Z474" s="47">
        <v>0</v>
      </c>
      <c r="AA474" s="47">
        <v>89000</v>
      </c>
    </row>
    <row r="475" spans="1:27" ht="15">
      <c r="A475" s="96" t="s">
        <v>23</v>
      </c>
      <c r="B475" s="97" t="s">
        <v>1552</v>
      </c>
      <c r="C475" s="47">
        <v>0</v>
      </c>
      <c r="D475" s="47">
        <f t="shared" si="28"/>
        <v>225851</v>
      </c>
      <c r="E475" s="47">
        <v>0</v>
      </c>
      <c r="F475" s="47">
        <v>225851</v>
      </c>
      <c r="H475" s="96" t="s">
        <v>139</v>
      </c>
      <c r="I475" s="97" t="s">
        <v>1581</v>
      </c>
      <c r="J475" s="47">
        <v>0</v>
      </c>
      <c r="K475" s="47">
        <f t="shared" si="29"/>
        <v>872562</v>
      </c>
      <c r="L475" s="47">
        <v>484900</v>
      </c>
      <c r="M475" s="47">
        <v>387662</v>
      </c>
      <c r="O475" s="96" t="s">
        <v>2221</v>
      </c>
      <c r="P475" s="97" t="s">
        <v>1542</v>
      </c>
      <c r="Q475" s="47">
        <v>174728</v>
      </c>
      <c r="R475" s="47">
        <f t="shared" si="30"/>
        <v>331385</v>
      </c>
      <c r="S475" s="47">
        <v>39500</v>
      </c>
      <c r="T475" s="47">
        <v>291885</v>
      </c>
      <c r="V475" s="96" t="s">
        <v>2250</v>
      </c>
      <c r="W475" s="97" t="s">
        <v>1315</v>
      </c>
      <c r="X475" s="47">
        <v>2985225</v>
      </c>
      <c r="Y475" s="47">
        <f t="shared" si="31"/>
        <v>32167922</v>
      </c>
      <c r="Z475" s="47">
        <v>0</v>
      </c>
      <c r="AA475" s="47">
        <v>32167922</v>
      </c>
    </row>
    <row r="476" spans="1:27" ht="15">
      <c r="A476" s="96" t="s">
        <v>26</v>
      </c>
      <c r="B476" s="97" t="s">
        <v>1387</v>
      </c>
      <c r="C476" s="47">
        <v>0</v>
      </c>
      <c r="D476" s="47">
        <f t="shared" si="28"/>
        <v>200</v>
      </c>
      <c r="E476" s="47">
        <v>0</v>
      </c>
      <c r="F476" s="47">
        <v>200</v>
      </c>
      <c r="H476" s="96" t="s">
        <v>142</v>
      </c>
      <c r="I476" s="97" t="s">
        <v>1582</v>
      </c>
      <c r="J476" s="47">
        <v>0</v>
      </c>
      <c r="K476" s="47">
        <f t="shared" si="29"/>
        <v>472911</v>
      </c>
      <c r="L476" s="47">
        <v>0</v>
      </c>
      <c r="M476" s="47">
        <v>472911</v>
      </c>
      <c r="O476" s="96" t="s">
        <v>2224</v>
      </c>
      <c r="P476" s="97" t="s">
        <v>1543</v>
      </c>
      <c r="Q476" s="47">
        <v>0</v>
      </c>
      <c r="R476" s="47">
        <f t="shared" si="30"/>
        <v>298696</v>
      </c>
      <c r="S476" s="47">
        <v>1600</v>
      </c>
      <c r="T476" s="47">
        <v>297096</v>
      </c>
      <c r="V476" s="96" t="s">
        <v>2252</v>
      </c>
      <c r="W476" s="97" t="s">
        <v>1550</v>
      </c>
      <c r="X476" s="47">
        <v>223500</v>
      </c>
      <c r="Y476" s="47">
        <f t="shared" si="31"/>
        <v>1098645</v>
      </c>
      <c r="Z476" s="47">
        <v>32050</v>
      </c>
      <c r="AA476" s="47">
        <v>1066595</v>
      </c>
    </row>
    <row r="477" spans="1:27" ht="15">
      <c r="A477" s="96" t="s">
        <v>29</v>
      </c>
      <c r="B477" s="97" t="s">
        <v>1264</v>
      </c>
      <c r="C477" s="47">
        <v>293700</v>
      </c>
      <c r="D477" s="47">
        <f t="shared" si="28"/>
        <v>1164058</v>
      </c>
      <c r="E477" s="47">
        <v>0</v>
      </c>
      <c r="F477" s="47">
        <v>1164058</v>
      </c>
      <c r="H477" s="96" t="s">
        <v>145</v>
      </c>
      <c r="I477" s="97" t="s">
        <v>1583</v>
      </c>
      <c r="J477" s="47">
        <v>103000</v>
      </c>
      <c r="K477" s="47">
        <f t="shared" si="29"/>
        <v>12787057</v>
      </c>
      <c r="L477" s="47">
        <v>0</v>
      </c>
      <c r="M477" s="47">
        <v>12787057</v>
      </c>
      <c r="O477" s="96" t="s">
        <v>2228</v>
      </c>
      <c r="P477" s="97" t="s">
        <v>1544</v>
      </c>
      <c r="Q477" s="47">
        <v>5701</v>
      </c>
      <c r="R477" s="47">
        <f t="shared" si="30"/>
        <v>3792714</v>
      </c>
      <c r="S477" s="47">
        <v>154201</v>
      </c>
      <c r="T477" s="47">
        <v>3638513</v>
      </c>
      <c r="V477" s="96" t="s">
        <v>20</v>
      </c>
      <c r="W477" s="97" t="s">
        <v>1551</v>
      </c>
      <c r="X477" s="47">
        <v>3181747</v>
      </c>
      <c r="Y477" s="47">
        <f t="shared" si="31"/>
        <v>4708508</v>
      </c>
      <c r="Z477" s="47">
        <v>8703</v>
      </c>
      <c r="AA477" s="47">
        <v>4699805</v>
      </c>
    </row>
    <row r="478" spans="1:27" ht="15">
      <c r="A478" s="96" t="s">
        <v>35</v>
      </c>
      <c r="B478" s="97" t="s">
        <v>1553</v>
      </c>
      <c r="C478" s="47">
        <v>35250</v>
      </c>
      <c r="D478" s="47">
        <f t="shared" si="28"/>
        <v>417018</v>
      </c>
      <c r="E478" s="47">
        <v>192650</v>
      </c>
      <c r="F478" s="47">
        <v>224368</v>
      </c>
      <c r="H478" s="96" t="s">
        <v>148</v>
      </c>
      <c r="I478" s="97" t="s">
        <v>1584</v>
      </c>
      <c r="J478" s="47">
        <v>0</v>
      </c>
      <c r="K478" s="47">
        <f t="shared" si="29"/>
        <v>2593</v>
      </c>
      <c r="L478" s="47">
        <v>0</v>
      </c>
      <c r="M478" s="47">
        <v>2593</v>
      </c>
      <c r="O478" s="96" t="s">
        <v>2231</v>
      </c>
      <c r="P478" s="97" t="s">
        <v>1545</v>
      </c>
      <c r="Q478" s="47">
        <v>2884552</v>
      </c>
      <c r="R478" s="47">
        <f t="shared" si="30"/>
        <v>8549942</v>
      </c>
      <c r="S478" s="47">
        <v>2072858</v>
      </c>
      <c r="T478" s="47">
        <v>6477084</v>
      </c>
      <c r="V478" s="96" t="s">
        <v>23</v>
      </c>
      <c r="W478" s="97" t="s">
        <v>1552</v>
      </c>
      <c r="X478" s="47">
        <v>20000</v>
      </c>
      <c r="Y478" s="47">
        <f t="shared" si="31"/>
        <v>681495</v>
      </c>
      <c r="Z478" s="47">
        <v>0</v>
      </c>
      <c r="AA478" s="47">
        <v>681495</v>
      </c>
    </row>
    <row r="479" spans="1:27" ht="15">
      <c r="A479" s="96" t="s">
        <v>37</v>
      </c>
      <c r="B479" s="97" t="s">
        <v>1554</v>
      </c>
      <c r="C479" s="47">
        <v>0</v>
      </c>
      <c r="D479" s="47">
        <f t="shared" si="28"/>
        <v>192163</v>
      </c>
      <c r="E479" s="47">
        <v>0</v>
      </c>
      <c r="F479" s="47">
        <v>192163</v>
      </c>
      <c r="H479" s="96" t="s">
        <v>151</v>
      </c>
      <c r="I479" s="97" t="s">
        <v>1585</v>
      </c>
      <c r="J479" s="47">
        <v>0</v>
      </c>
      <c r="K479" s="47">
        <f t="shared" si="29"/>
        <v>897475</v>
      </c>
      <c r="L479" s="47">
        <v>0</v>
      </c>
      <c r="M479" s="47">
        <v>897475</v>
      </c>
      <c r="O479" s="96" t="s">
        <v>2234</v>
      </c>
      <c r="P479" s="97" t="s">
        <v>1546</v>
      </c>
      <c r="Q479" s="47">
        <v>319301</v>
      </c>
      <c r="R479" s="47">
        <f t="shared" si="30"/>
        <v>3051344</v>
      </c>
      <c r="S479" s="47">
        <v>1102820</v>
      </c>
      <c r="T479" s="47">
        <v>1948524</v>
      </c>
      <c r="V479" s="96" t="s">
        <v>26</v>
      </c>
      <c r="W479" s="97" t="s">
        <v>1387</v>
      </c>
      <c r="X479" s="47">
        <v>0</v>
      </c>
      <c r="Y479" s="47">
        <f t="shared" si="31"/>
        <v>7600</v>
      </c>
      <c r="Z479" s="47">
        <v>0</v>
      </c>
      <c r="AA479" s="47">
        <v>7600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15200</v>
      </c>
      <c r="E480" s="47">
        <v>0</v>
      </c>
      <c r="F480" s="47">
        <v>15200</v>
      </c>
      <c r="H480" s="96" t="s">
        <v>154</v>
      </c>
      <c r="I480" s="97" t="s">
        <v>1586</v>
      </c>
      <c r="J480" s="47">
        <v>1</v>
      </c>
      <c r="K480" s="47">
        <f t="shared" si="29"/>
        <v>1186106</v>
      </c>
      <c r="L480" s="47">
        <v>0</v>
      </c>
      <c r="M480" s="47">
        <v>1186106</v>
      </c>
      <c r="O480" s="96" t="s">
        <v>2237</v>
      </c>
      <c r="P480" s="97" t="s">
        <v>1547</v>
      </c>
      <c r="Q480" s="47">
        <v>0</v>
      </c>
      <c r="R480" s="47">
        <f t="shared" si="30"/>
        <v>835094</v>
      </c>
      <c r="S480" s="47">
        <v>0</v>
      </c>
      <c r="T480" s="47">
        <v>835094</v>
      </c>
      <c r="V480" s="96" t="s">
        <v>29</v>
      </c>
      <c r="W480" s="97" t="s">
        <v>1264</v>
      </c>
      <c r="X480" s="47">
        <v>66807</v>
      </c>
      <c r="Y480" s="47">
        <f t="shared" si="31"/>
        <v>2956858</v>
      </c>
      <c r="Z480" s="47">
        <v>50551</v>
      </c>
      <c r="AA480" s="47">
        <v>2906307</v>
      </c>
    </row>
    <row r="481" spans="1:27" ht="15">
      <c r="A481" s="96" t="s">
        <v>43</v>
      </c>
      <c r="B481" s="97" t="s">
        <v>1556</v>
      </c>
      <c r="C481" s="47">
        <v>0</v>
      </c>
      <c r="D481" s="47">
        <f t="shared" si="28"/>
        <v>227668</v>
      </c>
      <c r="E481" s="47">
        <v>0</v>
      </c>
      <c r="F481" s="47">
        <v>227668</v>
      </c>
      <c r="H481" s="96" t="s">
        <v>157</v>
      </c>
      <c r="I481" s="97" t="s">
        <v>1587</v>
      </c>
      <c r="J481" s="47">
        <v>0</v>
      </c>
      <c r="K481" s="47">
        <f t="shared" si="29"/>
        <v>7950</v>
      </c>
      <c r="L481" s="47">
        <v>0</v>
      </c>
      <c r="M481" s="47">
        <v>7950</v>
      </c>
      <c r="O481" s="96" t="s">
        <v>2240</v>
      </c>
      <c r="P481" s="97" t="s">
        <v>1548</v>
      </c>
      <c r="Q481" s="47">
        <v>297050</v>
      </c>
      <c r="R481" s="47">
        <f t="shared" si="30"/>
        <v>3379510</v>
      </c>
      <c r="S481" s="47">
        <v>613750</v>
      </c>
      <c r="T481" s="47">
        <v>2765760</v>
      </c>
      <c r="V481" s="96" t="s">
        <v>32</v>
      </c>
      <c r="W481" s="97" t="s">
        <v>1388</v>
      </c>
      <c r="X481" s="47">
        <v>0</v>
      </c>
      <c r="Y481" s="47">
        <f t="shared" si="31"/>
        <v>1285814</v>
      </c>
      <c r="Z481" s="47">
        <v>312150</v>
      </c>
      <c r="AA481" s="47">
        <v>973664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35131</v>
      </c>
      <c r="E482" s="47">
        <v>0</v>
      </c>
      <c r="F482" s="47">
        <v>35131</v>
      </c>
      <c r="H482" s="96" t="s">
        <v>160</v>
      </c>
      <c r="I482" s="97" t="s">
        <v>1588</v>
      </c>
      <c r="J482" s="47">
        <v>0</v>
      </c>
      <c r="K482" s="47">
        <f t="shared" si="29"/>
        <v>314720</v>
      </c>
      <c r="L482" s="47">
        <v>0</v>
      </c>
      <c r="M482" s="47">
        <v>314720</v>
      </c>
      <c r="O482" s="96" t="s">
        <v>2243</v>
      </c>
      <c r="P482" s="97" t="s">
        <v>1549</v>
      </c>
      <c r="Q482" s="47">
        <v>447500</v>
      </c>
      <c r="R482" s="47">
        <f t="shared" si="30"/>
        <v>9949951</v>
      </c>
      <c r="S482" s="47">
        <v>2459106</v>
      </c>
      <c r="T482" s="47">
        <v>7490845</v>
      </c>
      <c r="V482" s="96" t="s">
        <v>35</v>
      </c>
      <c r="W482" s="97" t="s">
        <v>1553</v>
      </c>
      <c r="X482" s="47">
        <v>0</v>
      </c>
      <c r="Y482" s="47">
        <f t="shared" si="31"/>
        <v>579447</v>
      </c>
      <c r="Z482" s="47">
        <v>0</v>
      </c>
      <c r="AA482" s="47">
        <v>579447</v>
      </c>
    </row>
    <row r="483" spans="1:27" ht="15">
      <c r="A483" s="96" t="s">
        <v>48</v>
      </c>
      <c r="B483" s="97" t="s">
        <v>1558</v>
      </c>
      <c r="C483" s="47">
        <v>1225950</v>
      </c>
      <c r="D483" s="47">
        <f t="shared" si="28"/>
        <v>1875712</v>
      </c>
      <c r="E483" s="47">
        <v>1169371</v>
      </c>
      <c r="F483" s="47">
        <v>706341</v>
      </c>
      <c r="H483" s="96" t="s">
        <v>163</v>
      </c>
      <c r="I483" s="97" t="s">
        <v>1590</v>
      </c>
      <c r="J483" s="47">
        <v>0</v>
      </c>
      <c r="K483" s="47">
        <f t="shared" si="29"/>
        <v>16511</v>
      </c>
      <c r="L483" s="47">
        <v>0</v>
      </c>
      <c r="M483" s="47">
        <v>16511</v>
      </c>
      <c r="O483" s="96" t="s">
        <v>2246</v>
      </c>
      <c r="P483" s="97" t="s">
        <v>1</v>
      </c>
      <c r="Q483" s="47">
        <v>0</v>
      </c>
      <c r="R483" s="47">
        <f t="shared" si="30"/>
        <v>517260</v>
      </c>
      <c r="S483" s="47">
        <v>46400</v>
      </c>
      <c r="T483" s="47">
        <v>470860</v>
      </c>
      <c r="V483" s="96" t="s">
        <v>37</v>
      </c>
      <c r="W483" s="97" t="s">
        <v>1554</v>
      </c>
      <c r="X483" s="47">
        <v>189000</v>
      </c>
      <c r="Y483" s="47">
        <f t="shared" si="31"/>
        <v>1017731</v>
      </c>
      <c r="Z483" s="47">
        <v>180871</v>
      </c>
      <c r="AA483" s="47">
        <v>836860</v>
      </c>
    </row>
    <row r="484" spans="1:27" ht="15">
      <c r="A484" s="96" t="s">
        <v>51</v>
      </c>
      <c r="B484" s="97" t="s">
        <v>1559</v>
      </c>
      <c r="C484" s="47">
        <v>627800</v>
      </c>
      <c r="D484" s="47">
        <f t="shared" si="28"/>
        <v>185272</v>
      </c>
      <c r="E484" s="47">
        <v>14500</v>
      </c>
      <c r="F484" s="47">
        <v>170772</v>
      </c>
      <c r="H484" s="96" t="s">
        <v>166</v>
      </c>
      <c r="I484" s="97" t="s">
        <v>1591</v>
      </c>
      <c r="J484" s="47">
        <v>0</v>
      </c>
      <c r="K484" s="47">
        <f t="shared" si="29"/>
        <v>484111</v>
      </c>
      <c r="L484" s="47">
        <v>0</v>
      </c>
      <c r="M484" s="47">
        <v>484111</v>
      </c>
      <c r="O484" s="96" t="s">
        <v>2250</v>
      </c>
      <c r="P484" s="97" t="s">
        <v>1315</v>
      </c>
      <c r="Q484" s="47">
        <v>38767222</v>
      </c>
      <c r="R484" s="47">
        <f t="shared" si="30"/>
        <v>9310753</v>
      </c>
      <c r="S484" s="47">
        <v>476370</v>
      </c>
      <c r="T484" s="47">
        <v>8834383</v>
      </c>
      <c r="V484" s="96" t="s">
        <v>40</v>
      </c>
      <c r="W484" s="97" t="s">
        <v>1555</v>
      </c>
      <c r="X484" s="47">
        <v>0</v>
      </c>
      <c r="Y484" s="47">
        <f t="shared" si="31"/>
        <v>512932</v>
      </c>
      <c r="Z484" s="47">
        <v>0</v>
      </c>
      <c r="AA484" s="47">
        <v>512932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8100</v>
      </c>
      <c r="E485" s="47">
        <v>0</v>
      </c>
      <c r="F485" s="47">
        <v>8100</v>
      </c>
      <c r="H485" s="96" t="s">
        <v>169</v>
      </c>
      <c r="I485" s="97" t="s">
        <v>1592</v>
      </c>
      <c r="J485" s="47">
        <v>0</v>
      </c>
      <c r="K485" s="47">
        <f t="shared" si="29"/>
        <v>41215</v>
      </c>
      <c r="L485" s="47">
        <v>0</v>
      </c>
      <c r="M485" s="47">
        <v>41215</v>
      </c>
      <c r="O485" s="96" t="s">
        <v>2252</v>
      </c>
      <c r="P485" s="97" t="s">
        <v>1550</v>
      </c>
      <c r="Q485" s="47">
        <v>343000</v>
      </c>
      <c r="R485" s="47">
        <f t="shared" si="30"/>
        <v>1762097</v>
      </c>
      <c r="S485" s="47">
        <v>124509</v>
      </c>
      <c r="T485" s="47">
        <v>1637588</v>
      </c>
      <c r="V485" s="96" t="s">
        <v>43</v>
      </c>
      <c r="W485" s="97" t="s">
        <v>1556</v>
      </c>
      <c r="X485" s="47">
        <v>250000</v>
      </c>
      <c r="Y485" s="47">
        <f t="shared" si="31"/>
        <v>4071076</v>
      </c>
      <c r="Z485" s="47">
        <v>0</v>
      </c>
      <c r="AA485" s="47">
        <v>4071076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144203</v>
      </c>
      <c r="E486" s="47">
        <v>24075</v>
      </c>
      <c r="F486" s="47">
        <v>120128</v>
      </c>
      <c r="H486" s="96" t="s">
        <v>172</v>
      </c>
      <c r="I486" s="97" t="s">
        <v>1643</v>
      </c>
      <c r="J486" s="47">
        <v>0</v>
      </c>
      <c r="K486" s="47">
        <f t="shared" si="29"/>
        <v>371910</v>
      </c>
      <c r="L486" s="47">
        <v>0</v>
      </c>
      <c r="M486" s="47">
        <v>371910</v>
      </c>
      <c r="O486" s="96" t="s">
        <v>20</v>
      </c>
      <c r="P486" s="97" t="s">
        <v>1551</v>
      </c>
      <c r="Q486" s="47">
        <v>8496014</v>
      </c>
      <c r="R486" s="47">
        <f t="shared" si="30"/>
        <v>9112227</v>
      </c>
      <c r="S486" s="47">
        <v>1313845</v>
      </c>
      <c r="T486" s="47">
        <v>7798382</v>
      </c>
      <c r="V486" s="96" t="s">
        <v>46</v>
      </c>
      <c r="W486" s="97" t="s">
        <v>1557</v>
      </c>
      <c r="X486" s="47">
        <v>17585</v>
      </c>
      <c r="Y486" s="47">
        <f t="shared" si="31"/>
        <v>98386</v>
      </c>
      <c r="Z486" s="47">
        <v>60750</v>
      </c>
      <c r="AA486" s="47">
        <v>37636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1810</v>
      </c>
      <c r="E487" s="47">
        <v>0</v>
      </c>
      <c r="F487" s="47">
        <v>1810</v>
      </c>
      <c r="H487" s="96" t="s">
        <v>175</v>
      </c>
      <c r="I487" s="97" t="s">
        <v>1593</v>
      </c>
      <c r="J487" s="47">
        <v>0</v>
      </c>
      <c r="K487" s="47">
        <f t="shared" si="29"/>
        <v>1201000</v>
      </c>
      <c r="L487" s="47">
        <v>0</v>
      </c>
      <c r="M487" s="47">
        <v>1201000</v>
      </c>
      <c r="O487" s="96" t="s">
        <v>23</v>
      </c>
      <c r="P487" s="97" t="s">
        <v>1552</v>
      </c>
      <c r="Q487" s="47">
        <v>135000</v>
      </c>
      <c r="R487" s="47">
        <f t="shared" si="30"/>
        <v>935460</v>
      </c>
      <c r="S487" s="47">
        <v>500</v>
      </c>
      <c r="T487" s="47">
        <v>934960</v>
      </c>
      <c r="V487" s="96" t="s">
        <v>48</v>
      </c>
      <c r="W487" s="97" t="s">
        <v>1558</v>
      </c>
      <c r="X487" s="47">
        <v>760100</v>
      </c>
      <c r="Y487" s="47">
        <f t="shared" si="31"/>
        <v>13080527</v>
      </c>
      <c r="Z487" s="47">
        <v>0</v>
      </c>
      <c r="AA487" s="47">
        <v>13080527</v>
      </c>
    </row>
    <row r="488" spans="1:27" ht="15">
      <c r="A488" s="96" t="s">
        <v>64</v>
      </c>
      <c r="B488" s="97" t="s">
        <v>1562</v>
      </c>
      <c r="C488" s="47">
        <v>0</v>
      </c>
      <c r="D488" s="47">
        <f t="shared" si="28"/>
        <v>239140</v>
      </c>
      <c r="E488" s="47">
        <v>10700</v>
      </c>
      <c r="F488" s="47">
        <v>228440</v>
      </c>
      <c r="H488" s="96" t="s">
        <v>178</v>
      </c>
      <c r="I488" s="97" t="s">
        <v>1594</v>
      </c>
      <c r="J488" s="47">
        <v>0</v>
      </c>
      <c r="K488" s="47">
        <f t="shared" si="29"/>
        <v>62055</v>
      </c>
      <c r="L488" s="47">
        <v>0</v>
      </c>
      <c r="M488" s="47">
        <v>62055</v>
      </c>
      <c r="O488" s="96" t="s">
        <v>26</v>
      </c>
      <c r="P488" s="97" t="s">
        <v>1387</v>
      </c>
      <c r="Q488" s="47">
        <v>0</v>
      </c>
      <c r="R488" s="47">
        <f t="shared" si="30"/>
        <v>28500</v>
      </c>
      <c r="S488" s="47">
        <v>500</v>
      </c>
      <c r="T488" s="47">
        <v>28000</v>
      </c>
      <c r="V488" s="96" t="s">
        <v>51</v>
      </c>
      <c r="W488" s="97" t="s">
        <v>1559</v>
      </c>
      <c r="X488" s="47">
        <v>63800</v>
      </c>
      <c r="Y488" s="47">
        <f t="shared" si="31"/>
        <v>677440</v>
      </c>
      <c r="Z488" s="47">
        <v>0</v>
      </c>
      <c r="AA488" s="47">
        <v>677440</v>
      </c>
    </row>
    <row r="489" spans="1:27" ht="15">
      <c r="A489" s="96" t="s">
        <v>67</v>
      </c>
      <c r="B489" s="97" t="s">
        <v>1563</v>
      </c>
      <c r="C489" s="47">
        <v>933500</v>
      </c>
      <c r="D489" s="47">
        <f t="shared" si="28"/>
        <v>191105</v>
      </c>
      <c r="E489" s="47">
        <v>0</v>
      </c>
      <c r="F489" s="47">
        <v>191105</v>
      </c>
      <c r="H489" s="96" t="s">
        <v>181</v>
      </c>
      <c r="I489" s="97" t="s">
        <v>1595</v>
      </c>
      <c r="J489" s="47">
        <v>0</v>
      </c>
      <c r="K489" s="47">
        <f t="shared" si="29"/>
        <v>1960820</v>
      </c>
      <c r="L489" s="47">
        <v>0</v>
      </c>
      <c r="M489" s="47">
        <v>1960820</v>
      </c>
      <c r="O489" s="96" t="s">
        <v>29</v>
      </c>
      <c r="P489" s="97" t="s">
        <v>1264</v>
      </c>
      <c r="Q489" s="47">
        <v>1506835</v>
      </c>
      <c r="R489" s="47">
        <f t="shared" si="30"/>
        <v>5989588</v>
      </c>
      <c r="S489" s="47">
        <v>441986</v>
      </c>
      <c r="T489" s="47">
        <v>5547602</v>
      </c>
      <c r="V489" s="96" t="s">
        <v>55</v>
      </c>
      <c r="W489" s="97" t="s">
        <v>1560</v>
      </c>
      <c r="X489" s="47">
        <v>100</v>
      </c>
      <c r="Y489" s="47">
        <f t="shared" si="31"/>
        <v>25850</v>
      </c>
      <c r="Z489" s="47">
        <v>0</v>
      </c>
      <c r="AA489" s="47">
        <v>25850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67676</v>
      </c>
      <c r="E490" s="47">
        <v>10000</v>
      </c>
      <c r="F490" s="47">
        <v>57676</v>
      </c>
      <c r="H490" s="96" t="s">
        <v>184</v>
      </c>
      <c r="I490" s="97" t="s">
        <v>1238</v>
      </c>
      <c r="J490" s="47">
        <v>0</v>
      </c>
      <c r="K490" s="47">
        <f t="shared" si="29"/>
        <v>392599</v>
      </c>
      <c r="L490" s="47">
        <v>0</v>
      </c>
      <c r="M490" s="47">
        <v>392599</v>
      </c>
      <c r="O490" s="96" t="s">
        <v>32</v>
      </c>
      <c r="P490" s="97" t="s">
        <v>1388</v>
      </c>
      <c r="Q490" s="47">
        <v>0</v>
      </c>
      <c r="R490" s="47">
        <f t="shared" si="30"/>
        <v>1333027</v>
      </c>
      <c r="S490" s="47">
        <v>0</v>
      </c>
      <c r="T490" s="47">
        <v>1333027</v>
      </c>
      <c r="V490" s="96" t="s">
        <v>58</v>
      </c>
      <c r="W490" s="97" t="s">
        <v>2</v>
      </c>
      <c r="X490" s="47">
        <v>73140</v>
      </c>
      <c r="Y490" s="47">
        <f t="shared" si="31"/>
        <v>1270227</v>
      </c>
      <c r="Z490" s="47">
        <v>108609</v>
      </c>
      <c r="AA490" s="47">
        <v>1161618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77818</v>
      </c>
      <c r="E491" s="47">
        <v>3200</v>
      </c>
      <c r="F491" s="47">
        <v>74618</v>
      </c>
      <c r="H491" s="96" t="s">
        <v>186</v>
      </c>
      <c r="I491" s="97" t="s">
        <v>1596</v>
      </c>
      <c r="J491" s="47">
        <v>0</v>
      </c>
      <c r="K491" s="47">
        <f t="shared" si="29"/>
        <v>438019</v>
      </c>
      <c r="L491" s="47">
        <v>36000</v>
      </c>
      <c r="M491" s="47">
        <v>402019</v>
      </c>
      <c r="O491" s="96" t="s">
        <v>35</v>
      </c>
      <c r="P491" s="97" t="s">
        <v>1553</v>
      </c>
      <c r="Q491" s="47">
        <v>35250</v>
      </c>
      <c r="R491" s="47">
        <f t="shared" si="30"/>
        <v>1123088</v>
      </c>
      <c r="S491" s="47">
        <v>238310</v>
      </c>
      <c r="T491" s="47">
        <v>884778</v>
      </c>
      <c r="V491" s="96" t="s">
        <v>61</v>
      </c>
      <c r="W491" s="97" t="s">
        <v>1561</v>
      </c>
      <c r="X491" s="47">
        <v>0</v>
      </c>
      <c r="Y491" s="47">
        <f t="shared" si="31"/>
        <v>133600</v>
      </c>
      <c r="Z491" s="47">
        <v>0</v>
      </c>
      <c r="AA491" s="47">
        <v>133600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17200</v>
      </c>
      <c r="E492" s="47">
        <v>1700</v>
      </c>
      <c r="F492" s="47">
        <v>15500</v>
      </c>
      <c r="H492" s="96" t="s">
        <v>189</v>
      </c>
      <c r="I492" s="97" t="s">
        <v>1357</v>
      </c>
      <c r="J492" s="47">
        <v>572500</v>
      </c>
      <c r="K492" s="47">
        <f t="shared" si="29"/>
        <v>4303592</v>
      </c>
      <c r="L492" s="47">
        <v>375000</v>
      </c>
      <c r="M492" s="47">
        <v>3928592</v>
      </c>
      <c r="O492" s="96" t="s">
        <v>37</v>
      </c>
      <c r="P492" s="97" t="s">
        <v>1554</v>
      </c>
      <c r="Q492" s="47">
        <v>7529051</v>
      </c>
      <c r="R492" s="47">
        <f t="shared" si="30"/>
        <v>2134074</v>
      </c>
      <c r="S492" s="47">
        <v>106900</v>
      </c>
      <c r="T492" s="47">
        <v>2027174</v>
      </c>
      <c r="V492" s="96" t="s">
        <v>64</v>
      </c>
      <c r="W492" s="97" t="s">
        <v>1562</v>
      </c>
      <c r="X492" s="47">
        <v>19950</v>
      </c>
      <c r="Y492" s="47">
        <f t="shared" si="31"/>
        <v>601335</v>
      </c>
      <c r="Z492" s="47">
        <v>0</v>
      </c>
      <c r="AA492" s="47">
        <v>601335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22860</v>
      </c>
      <c r="E493" s="47">
        <v>0</v>
      </c>
      <c r="F493" s="47">
        <v>22860</v>
      </c>
      <c r="H493" s="96" t="s">
        <v>191</v>
      </c>
      <c r="I493" s="97" t="s">
        <v>1070</v>
      </c>
      <c r="J493" s="47">
        <v>26200</v>
      </c>
      <c r="K493" s="47">
        <f t="shared" si="29"/>
        <v>1836090</v>
      </c>
      <c r="L493" s="47">
        <v>0</v>
      </c>
      <c r="M493" s="47">
        <v>1836090</v>
      </c>
      <c r="O493" s="96" t="s">
        <v>40</v>
      </c>
      <c r="P493" s="97" t="s">
        <v>1555</v>
      </c>
      <c r="Q493" s="47">
        <v>20800</v>
      </c>
      <c r="R493" s="47">
        <f t="shared" si="30"/>
        <v>238870</v>
      </c>
      <c r="S493" s="47">
        <v>111600</v>
      </c>
      <c r="T493" s="47">
        <v>127270</v>
      </c>
      <c r="V493" s="96" t="s">
        <v>67</v>
      </c>
      <c r="W493" s="97" t="s">
        <v>1563</v>
      </c>
      <c r="X493" s="47">
        <v>8931</v>
      </c>
      <c r="Y493" s="47">
        <f t="shared" si="31"/>
        <v>830422</v>
      </c>
      <c r="Z493" s="47">
        <v>150500</v>
      </c>
      <c r="AA493" s="47">
        <v>679922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57975</v>
      </c>
      <c r="E494" s="47">
        <v>0</v>
      </c>
      <c r="F494" s="47">
        <v>57975</v>
      </c>
      <c r="H494" s="96" t="s">
        <v>197</v>
      </c>
      <c r="I494" s="97" t="s">
        <v>1597</v>
      </c>
      <c r="J494" s="47">
        <v>1250000</v>
      </c>
      <c r="K494" s="47">
        <f t="shared" si="29"/>
        <v>42787</v>
      </c>
      <c r="L494" s="47">
        <v>0</v>
      </c>
      <c r="M494" s="47">
        <v>42787</v>
      </c>
      <c r="O494" s="96" t="s">
        <v>43</v>
      </c>
      <c r="P494" s="97" t="s">
        <v>1556</v>
      </c>
      <c r="Q494" s="47">
        <v>0</v>
      </c>
      <c r="R494" s="47">
        <f t="shared" si="30"/>
        <v>1304459</v>
      </c>
      <c r="S494" s="47">
        <v>161150</v>
      </c>
      <c r="T494" s="47">
        <v>1143309</v>
      </c>
      <c r="V494" s="96" t="s">
        <v>70</v>
      </c>
      <c r="W494" s="97" t="s">
        <v>1564</v>
      </c>
      <c r="X494" s="47">
        <v>0</v>
      </c>
      <c r="Y494" s="47">
        <f t="shared" si="31"/>
        <v>1468781</v>
      </c>
      <c r="Z494" s="47">
        <v>0</v>
      </c>
      <c r="AA494" s="47">
        <v>1468781</v>
      </c>
    </row>
    <row r="495" spans="1:27" ht="15">
      <c r="A495" s="96" t="s">
        <v>85</v>
      </c>
      <c r="B495" s="97" t="s">
        <v>1569</v>
      </c>
      <c r="C495" s="47">
        <v>165501</v>
      </c>
      <c r="D495" s="47">
        <f t="shared" si="28"/>
        <v>183964</v>
      </c>
      <c r="E495" s="47">
        <v>12800</v>
      </c>
      <c r="F495" s="47">
        <v>171164</v>
      </c>
      <c r="H495" s="96" t="s">
        <v>198</v>
      </c>
      <c r="I495" s="97" t="s">
        <v>1598</v>
      </c>
      <c r="J495" s="47">
        <v>0</v>
      </c>
      <c r="K495" s="47">
        <f t="shared" si="29"/>
        <v>6800</v>
      </c>
      <c r="L495" s="47">
        <v>0</v>
      </c>
      <c r="M495" s="47">
        <v>6800</v>
      </c>
      <c r="O495" s="96" t="s">
        <v>46</v>
      </c>
      <c r="P495" s="97" t="s">
        <v>1557</v>
      </c>
      <c r="Q495" s="47">
        <v>0</v>
      </c>
      <c r="R495" s="47">
        <f t="shared" si="30"/>
        <v>551472</v>
      </c>
      <c r="S495" s="47">
        <v>79250</v>
      </c>
      <c r="T495" s="47">
        <v>472222</v>
      </c>
      <c r="V495" s="96" t="s">
        <v>73</v>
      </c>
      <c r="W495" s="97" t="s">
        <v>1565</v>
      </c>
      <c r="X495" s="47">
        <v>67001</v>
      </c>
      <c r="Y495" s="47">
        <f t="shared" si="31"/>
        <v>159083</v>
      </c>
      <c r="Z495" s="47">
        <v>45400</v>
      </c>
      <c r="AA495" s="47">
        <v>113683</v>
      </c>
    </row>
    <row r="496" spans="1:27" ht="15">
      <c r="A496" s="96" t="s">
        <v>88</v>
      </c>
      <c r="B496" s="97" t="s">
        <v>1570</v>
      </c>
      <c r="C496" s="47">
        <v>0</v>
      </c>
      <c r="D496" s="47">
        <f t="shared" si="28"/>
        <v>260028</v>
      </c>
      <c r="E496" s="47">
        <v>67489</v>
      </c>
      <c r="F496" s="47">
        <v>192539</v>
      </c>
      <c r="H496" s="96" t="s">
        <v>200</v>
      </c>
      <c r="I496" s="97" t="s">
        <v>1600</v>
      </c>
      <c r="J496" s="47">
        <v>1960</v>
      </c>
      <c r="K496" s="47">
        <f t="shared" si="29"/>
        <v>536158</v>
      </c>
      <c r="L496" s="47">
        <v>4900</v>
      </c>
      <c r="M496" s="47">
        <v>531258</v>
      </c>
      <c r="O496" s="96" t="s">
        <v>48</v>
      </c>
      <c r="P496" s="97" t="s">
        <v>1558</v>
      </c>
      <c r="Q496" s="47">
        <v>6418072</v>
      </c>
      <c r="R496" s="47">
        <f t="shared" si="30"/>
        <v>7329910</v>
      </c>
      <c r="S496" s="47">
        <v>2787335</v>
      </c>
      <c r="T496" s="47">
        <v>4542575</v>
      </c>
      <c r="V496" s="96" t="s">
        <v>76</v>
      </c>
      <c r="W496" s="97" t="s">
        <v>1566</v>
      </c>
      <c r="X496" s="47">
        <v>16795</v>
      </c>
      <c r="Y496" s="47">
        <f t="shared" si="31"/>
        <v>693710</v>
      </c>
      <c r="Z496" s="47">
        <v>600</v>
      </c>
      <c r="AA496" s="47">
        <v>693110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32650</v>
      </c>
      <c r="E497" s="47">
        <v>0</v>
      </c>
      <c r="F497" s="47">
        <v>32650</v>
      </c>
      <c r="H497" s="96" t="s">
        <v>204</v>
      </c>
      <c r="I497" s="97" t="s">
        <v>1315</v>
      </c>
      <c r="J497" s="47">
        <v>0</v>
      </c>
      <c r="K497" s="47">
        <f t="shared" si="29"/>
        <v>385967</v>
      </c>
      <c r="L497" s="47">
        <v>0</v>
      </c>
      <c r="M497" s="47">
        <v>385967</v>
      </c>
      <c r="O497" s="96" t="s">
        <v>51</v>
      </c>
      <c r="P497" s="97" t="s">
        <v>1559</v>
      </c>
      <c r="Q497" s="47">
        <v>2672400</v>
      </c>
      <c r="R497" s="47">
        <f t="shared" si="30"/>
        <v>1369165</v>
      </c>
      <c r="S497" s="47">
        <v>250280</v>
      </c>
      <c r="T497" s="47">
        <v>1118885</v>
      </c>
      <c r="V497" s="96" t="s">
        <v>79</v>
      </c>
      <c r="W497" s="97" t="s">
        <v>1567</v>
      </c>
      <c r="X497" s="47">
        <v>625350</v>
      </c>
      <c r="Y497" s="47">
        <f t="shared" si="31"/>
        <v>114642</v>
      </c>
      <c r="Z497" s="47">
        <v>0</v>
      </c>
      <c r="AA497" s="47">
        <v>114642</v>
      </c>
    </row>
    <row r="498" spans="1:27" ht="15">
      <c r="A498" s="96" t="s">
        <v>94</v>
      </c>
      <c r="B498" s="97" t="s">
        <v>1572</v>
      </c>
      <c r="C498" s="47">
        <v>25000</v>
      </c>
      <c r="D498" s="47">
        <f t="shared" si="28"/>
        <v>51375</v>
      </c>
      <c r="E498" s="47">
        <v>0</v>
      </c>
      <c r="F498" s="47">
        <v>51375</v>
      </c>
      <c r="H498" s="96" t="s">
        <v>207</v>
      </c>
      <c r="I498" s="97" t="s">
        <v>1601</v>
      </c>
      <c r="J498" s="47">
        <v>0</v>
      </c>
      <c r="K498" s="47">
        <f t="shared" si="29"/>
        <v>18148</v>
      </c>
      <c r="L498" s="47">
        <v>0</v>
      </c>
      <c r="M498" s="47">
        <v>18148</v>
      </c>
      <c r="O498" s="96" t="s">
        <v>55</v>
      </c>
      <c r="P498" s="97" t="s">
        <v>1560</v>
      </c>
      <c r="Q498" s="47">
        <v>0</v>
      </c>
      <c r="R498" s="47">
        <f t="shared" si="30"/>
        <v>23380</v>
      </c>
      <c r="S498" s="47">
        <v>0</v>
      </c>
      <c r="T498" s="47">
        <v>23380</v>
      </c>
      <c r="V498" s="96" t="s">
        <v>82</v>
      </c>
      <c r="W498" s="97" t="s">
        <v>1568</v>
      </c>
      <c r="X498" s="47">
        <v>596850</v>
      </c>
      <c r="Y498" s="47">
        <f t="shared" si="31"/>
        <v>585382</v>
      </c>
      <c r="Z498" s="47">
        <v>0</v>
      </c>
      <c r="AA498" s="47">
        <v>585382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169275</v>
      </c>
      <c r="E499" s="47">
        <v>0</v>
      </c>
      <c r="F499" s="47">
        <v>169275</v>
      </c>
      <c r="H499" s="96" t="s">
        <v>210</v>
      </c>
      <c r="I499" s="97" t="s">
        <v>1285</v>
      </c>
      <c r="J499" s="47">
        <v>0</v>
      </c>
      <c r="K499" s="47">
        <f t="shared" si="29"/>
        <v>60804</v>
      </c>
      <c r="L499" s="47">
        <v>4500</v>
      </c>
      <c r="M499" s="47">
        <v>56304</v>
      </c>
      <c r="O499" s="96" t="s">
        <v>58</v>
      </c>
      <c r="P499" s="97" t="s">
        <v>2</v>
      </c>
      <c r="Q499" s="47">
        <v>42100</v>
      </c>
      <c r="R499" s="47">
        <f t="shared" si="30"/>
        <v>555819</v>
      </c>
      <c r="S499" s="47">
        <v>168176</v>
      </c>
      <c r="T499" s="47">
        <v>387643</v>
      </c>
      <c r="V499" s="96" t="s">
        <v>85</v>
      </c>
      <c r="W499" s="97" t="s">
        <v>1569</v>
      </c>
      <c r="X499" s="47">
        <v>26200</v>
      </c>
      <c r="Y499" s="47">
        <f t="shared" si="31"/>
        <v>833659</v>
      </c>
      <c r="Z499" s="47">
        <v>0</v>
      </c>
      <c r="AA499" s="47">
        <v>833659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8600</v>
      </c>
      <c r="E500" s="47">
        <v>0</v>
      </c>
      <c r="F500" s="47">
        <v>8600</v>
      </c>
      <c r="H500" s="96" t="s">
        <v>213</v>
      </c>
      <c r="I500" s="97" t="s">
        <v>1602</v>
      </c>
      <c r="J500" s="47">
        <v>0</v>
      </c>
      <c r="K500" s="47">
        <f t="shared" si="29"/>
        <v>265673</v>
      </c>
      <c r="L500" s="47">
        <v>0</v>
      </c>
      <c r="M500" s="47">
        <v>265673</v>
      </c>
      <c r="O500" s="96" t="s">
        <v>61</v>
      </c>
      <c r="P500" s="97" t="s">
        <v>1561</v>
      </c>
      <c r="Q500" s="47">
        <v>0</v>
      </c>
      <c r="R500" s="47">
        <f t="shared" si="30"/>
        <v>57774</v>
      </c>
      <c r="S500" s="47">
        <v>0</v>
      </c>
      <c r="T500" s="47">
        <v>57774</v>
      </c>
      <c r="V500" s="96" t="s">
        <v>88</v>
      </c>
      <c r="W500" s="97" t="s">
        <v>1570</v>
      </c>
      <c r="X500" s="47">
        <v>21200</v>
      </c>
      <c r="Y500" s="47">
        <f t="shared" si="31"/>
        <v>452160</v>
      </c>
      <c r="Z500" s="47">
        <v>0</v>
      </c>
      <c r="AA500" s="47">
        <v>452160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86550</v>
      </c>
      <c r="E501" s="47">
        <v>41400</v>
      </c>
      <c r="F501" s="47">
        <v>45150</v>
      </c>
      <c r="H501" s="96" t="s">
        <v>215</v>
      </c>
      <c r="I501" s="97" t="s">
        <v>1603</v>
      </c>
      <c r="J501" s="47">
        <v>0</v>
      </c>
      <c r="K501" s="47">
        <f t="shared" si="29"/>
        <v>7650</v>
      </c>
      <c r="L501" s="47">
        <v>0</v>
      </c>
      <c r="M501" s="47">
        <v>7650</v>
      </c>
      <c r="O501" s="96" t="s">
        <v>64</v>
      </c>
      <c r="P501" s="97" t="s">
        <v>1562</v>
      </c>
      <c r="Q501" s="47">
        <v>30900</v>
      </c>
      <c r="R501" s="47">
        <f t="shared" si="30"/>
        <v>858672</v>
      </c>
      <c r="S501" s="47">
        <v>54700</v>
      </c>
      <c r="T501" s="47">
        <v>803972</v>
      </c>
      <c r="V501" s="96" t="s">
        <v>91</v>
      </c>
      <c r="W501" s="97" t="s">
        <v>1571</v>
      </c>
      <c r="X501" s="47">
        <v>0</v>
      </c>
      <c r="Y501" s="47">
        <f t="shared" si="31"/>
        <v>253068</v>
      </c>
      <c r="Z501" s="47">
        <v>100668</v>
      </c>
      <c r="AA501" s="47">
        <v>152400</v>
      </c>
    </row>
    <row r="502" spans="1:27" ht="15">
      <c r="A502" s="96" t="s">
        <v>106</v>
      </c>
      <c r="B502" s="97" t="s">
        <v>1575</v>
      </c>
      <c r="C502" s="47">
        <v>526000</v>
      </c>
      <c r="D502" s="47">
        <f t="shared" si="28"/>
        <v>992616</v>
      </c>
      <c r="E502" s="47">
        <v>254501</v>
      </c>
      <c r="F502" s="47">
        <v>738115</v>
      </c>
      <c r="H502" s="96" t="s">
        <v>218</v>
      </c>
      <c r="I502" s="97" t="s">
        <v>1644</v>
      </c>
      <c r="J502" s="47">
        <v>31501</v>
      </c>
      <c r="K502" s="47">
        <f t="shared" si="29"/>
        <v>16675</v>
      </c>
      <c r="L502" s="47">
        <v>12000</v>
      </c>
      <c r="M502" s="47">
        <v>4675</v>
      </c>
      <c r="O502" s="96" t="s">
        <v>67</v>
      </c>
      <c r="P502" s="97" t="s">
        <v>1563</v>
      </c>
      <c r="Q502" s="47">
        <v>1886773</v>
      </c>
      <c r="R502" s="47">
        <f t="shared" si="30"/>
        <v>1630122</v>
      </c>
      <c r="S502" s="47">
        <v>681600</v>
      </c>
      <c r="T502" s="47">
        <v>948522</v>
      </c>
      <c r="V502" s="96" t="s">
        <v>94</v>
      </c>
      <c r="W502" s="97" t="s">
        <v>1572</v>
      </c>
      <c r="X502" s="47">
        <v>0</v>
      </c>
      <c r="Y502" s="47">
        <f t="shared" si="31"/>
        <v>219247</v>
      </c>
      <c r="Z502" s="47">
        <v>0</v>
      </c>
      <c r="AA502" s="47">
        <v>219247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208818</v>
      </c>
      <c r="E503" s="47">
        <v>0</v>
      </c>
      <c r="F503" s="47">
        <v>208818</v>
      </c>
      <c r="H503" s="96" t="s">
        <v>220</v>
      </c>
      <c r="I503" s="97" t="s">
        <v>1604</v>
      </c>
      <c r="J503" s="47">
        <v>9200</v>
      </c>
      <c r="K503" s="47">
        <f t="shared" si="29"/>
        <v>94500</v>
      </c>
      <c r="L503" s="47">
        <v>0</v>
      </c>
      <c r="M503" s="47">
        <v>94500</v>
      </c>
      <c r="O503" s="96" t="s">
        <v>70</v>
      </c>
      <c r="P503" s="97" t="s">
        <v>1564</v>
      </c>
      <c r="Q503" s="47">
        <v>0</v>
      </c>
      <c r="R503" s="47">
        <f t="shared" si="30"/>
        <v>306697</v>
      </c>
      <c r="S503" s="47">
        <v>20750</v>
      </c>
      <c r="T503" s="47">
        <v>285947</v>
      </c>
      <c r="V503" s="96" t="s">
        <v>97</v>
      </c>
      <c r="W503" s="97" t="s">
        <v>1573</v>
      </c>
      <c r="X503" s="47">
        <v>0</v>
      </c>
      <c r="Y503" s="47">
        <f t="shared" si="31"/>
        <v>5235095</v>
      </c>
      <c r="Z503" s="47">
        <v>0</v>
      </c>
      <c r="AA503" s="47">
        <v>5235095</v>
      </c>
    </row>
    <row r="504" spans="1:27" ht="15">
      <c r="A504" s="96" t="s">
        <v>112</v>
      </c>
      <c r="B504" s="97" t="s">
        <v>1576</v>
      </c>
      <c r="C504" s="47">
        <v>17000</v>
      </c>
      <c r="D504" s="47">
        <f t="shared" si="28"/>
        <v>135924</v>
      </c>
      <c r="E504" s="47">
        <v>0</v>
      </c>
      <c r="F504" s="47">
        <v>135924</v>
      </c>
      <c r="H504" s="96" t="s">
        <v>223</v>
      </c>
      <c r="I504" s="97" t="s">
        <v>1605</v>
      </c>
      <c r="J504" s="47">
        <v>0</v>
      </c>
      <c r="K504" s="47">
        <f t="shared" si="29"/>
        <v>46775</v>
      </c>
      <c r="L504" s="47">
        <v>0</v>
      </c>
      <c r="M504" s="47">
        <v>46775</v>
      </c>
      <c r="O504" s="96" t="s">
        <v>73</v>
      </c>
      <c r="P504" s="97" t="s">
        <v>1565</v>
      </c>
      <c r="Q504" s="47">
        <v>0</v>
      </c>
      <c r="R504" s="47">
        <f t="shared" si="30"/>
        <v>373064</v>
      </c>
      <c r="S504" s="47">
        <v>70501</v>
      </c>
      <c r="T504" s="47">
        <v>302563</v>
      </c>
      <c r="V504" s="96" t="s">
        <v>100</v>
      </c>
      <c r="W504" s="97" t="s">
        <v>1389</v>
      </c>
      <c r="X504" s="47">
        <v>0</v>
      </c>
      <c r="Y504" s="47">
        <f t="shared" si="31"/>
        <v>164482</v>
      </c>
      <c r="Z504" s="47">
        <v>34207</v>
      </c>
      <c r="AA504" s="47">
        <v>130275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24550</v>
      </c>
      <c r="E505" s="47">
        <v>0</v>
      </c>
      <c r="F505" s="47">
        <v>24550</v>
      </c>
      <c r="H505" s="96" t="s">
        <v>226</v>
      </c>
      <c r="I505" s="97" t="s">
        <v>1606</v>
      </c>
      <c r="J505" s="47">
        <v>15000</v>
      </c>
      <c r="K505" s="47">
        <f t="shared" si="29"/>
        <v>15986</v>
      </c>
      <c r="L505" s="47">
        <v>12500</v>
      </c>
      <c r="M505" s="47">
        <v>3486</v>
      </c>
      <c r="O505" s="96" t="s">
        <v>76</v>
      </c>
      <c r="P505" s="97" t="s">
        <v>1566</v>
      </c>
      <c r="Q505" s="47">
        <v>0</v>
      </c>
      <c r="R505" s="47">
        <f t="shared" si="30"/>
        <v>1444475</v>
      </c>
      <c r="S505" s="47">
        <v>26700</v>
      </c>
      <c r="T505" s="47">
        <v>1417775</v>
      </c>
      <c r="V505" s="96" t="s">
        <v>103</v>
      </c>
      <c r="W505" s="97" t="s">
        <v>1574</v>
      </c>
      <c r="X505" s="47">
        <v>63600</v>
      </c>
      <c r="Y505" s="47">
        <f t="shared" si="31"/>
        <v>64475</v>
      </c>
      <c r="Z505" s="47">
        <v>0</v>
      </c>
      <c r="AA505" s="47">
        <v>64475</v>
      </c>
    </row>
    <row r="506" spans="1:27" ht="15">
      <c r="A506" s="96" t="s">
        <v>118</v>
      </c>
      <c r="B506" s="97" t="s">
        <v>1578</v>
      </c>
      <c r="C506" s="47">
        <v>0</v>
      </c>
      <c r="D506" s="47">
        <f t="shared" si="28"/>
        <v>506701</v>
      </c>
      <c r="E506" s="47">
        <v>3200</v>
      </c>
      <c r="F506" s="47">
        <v>503501</v>
      </c>
      <c r="H506" s="96" t="s">
        <v>229</v>
      </c>
      <c r="I506" s="97" t="s">
        <v>1607</v>
      </c>
      <c r="J506" s="47">
        <v>0</v>
      </c>
      <c r="K506" s="47">
        <f t="shared" si="29"/>
        <v>16550</v>
      </c>
      <c r="L506" s="47">
        <v>1550</v>
      </c>
      <c r="M506" s="47">
        <v>15000</v>
      </c>
      <c r="O506" s="96" t="s">
        <v>79</v>
      </c>
      <c r="P506" s="97" t="s">
        <v>1567</v>
      </c>
      <c r="Q506" s="47">
        <v>241250</v>
      </c>
      <c r="R506" s="47">
        <f t="shared" si="30"/>
        <v>174432</v>
      </c>
      <c r="S506" s="47">
        <v>7700</v>
      </c>
      <c r="T506" s="47">
        <v>166732</v>
      </c>
      <c r="V506" s="96" t="s">
        <v>106</v>
      </c>
      <c r="W506" s="97" t="s">
        <v>1575</v>
      </c>
      <c r="X506" s="47">
        <v>2454504</v>
      </c>
      <c r="Y506" s="47">
        <f t="shared" si="31"/>
        <v>1512244</v>
      </c>
      <c r="Z506" s="47">
        <v>23500</v>
      </c>
      <c r="AA506" s="47">
        <v>1488744</v>
      </c>
    </row>
    <row r="507" spans="1:27" ht="15">
      <c r="A507" s="96" t="s">
        <v>133</v>
      </c>
      <c r="B507" s="97" t="s">
        <v>1579</v>
      </c>
      <c r="C507" s="47">
        <v>0</v>
      </c>
      <c r="D507" s="47">
        <f t="shared" si="28"/>
        <v>53200</v>
      </c>
      <c r="E507" s="47">
        <v>22000</v>
      </c>
      <c r="F507" s="47">
        <v>31200</v>
      </c>
      <c r="H507" s="96" t="s">
        <v>232</v>
      </c>
      <c r="I507" s="97" t="s">
        <v>1608</v>
      </c>
      <c r="J507" s="47">
        <v>0</v>
      </c>
      <c r="K507" s="47">
        <f t="shared" si="29"/>
        <v>81542</v>
      </c>
      <c r="L507" s="47">
        <v>0</v>
      </c>
      <c r="M507" s="47">
        <v>81542</v>
      </c>
      <c r="O507" s="96" t="s">
        <v>82</v>
      </c>
      <c r="P507" s="97" t="s">
        <v>1568</v>
      </c>
      <c r="Q507" s="47">
        <v>0</v>
      </c>
      <c r="R507" s="47">
        <f t="shared" si="30"/>
        <v>623078</v>
      </c>
      <c r="S507" s="47">
        <v>194400</v>
      </c>
      <c r="T507" s="47">
        <v>428678</v>
      </c>
      <c r="V507" s="96" t="s">
        <v>109</v>
      </c>
      <c r="W507" s="97" t="s">
        <v>1642</v>
      </c>
      <c r="X507" s="47">
        <v>0</v>
      </c>
      <c r="Y507" s="47">
        <f t="shared" si="31"/>
        <v>5650</v>
      </c>
      <c r="Z507" s="47">
        <v>0</v>
      </c>
      <c r="AA507" s="47">
        <v>5650</v>
      </c>
    </row>
    <row r="508" spans="1:27" ht="15">
      <c r="A508" s="96" t="s">
        <v>135</v>
      </c>
      <c r="B508" s="97" t="s">
        <v>1580</v>
      </c>
      <c r="C508" s="47">
        <v>28000</v>
      </c>
      <c r="D508" s="47">
        <f t="shared" si="28"/>
        <v>957709</v>
      </c>
      <c r="E508" s="47">
        <v>73050</v>
      </c>
      <c r="F508" s="47">
        <v>884659</v>
      </c>
      <c r="H508" s="96" t="s">
        <v>235</v>
      </c>
      <c r="I508" s="97" t="s">
        <v>1226</v>
      </c>
      <c r="J508" s="47">
        <v>0</v>
      </c>
      <c r="K508" s="47">
        <f t="shared" si="29"/>
        <v>640900</v>
      </c>
      <c r="L508" s="47">
        <v>354900</v>
      </c>
      <c r="M508" s="47">
        <v>286000</v>
      </c>
      <c r="O508" s="96" t="s">
        <v>85</v>
      </c>
      <c r="P508" s="97" t="s">
        <v>1569</v>
      </c>
      <c r="Q508" s="47">
        <v>1163107</v>
      </c>
      <c r="R508" s="47">
        <f t="shared" si="30"/>
        <v>985087</v>
      </c>
      <c r="S508" s="47">
        <v>222387</v>
      </c>
      <c r="T508" s="47">
        <v>762700</v>
      </c>
      <c r="V508" s="96" t="s">
        <v>112</v>
      </c>
      <c r="W508" s="97" t="s">
        <v>1576</v>
      </c>
      <c r="X508" s="47">
        <v>37350</v>
      </c>
      <c r="Y508" s="47">
        <f t="shared" si="31"/>
        <v>41000</v>
      </c>
      <c r="Z508" s="47">
        <v>0</v>
      </c>
      <c r="AA508" s="47">
        <v>41000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343490</v>
      </c>
      <c r="E509" s="47">
        <v>46700</v>
      </c>
      <c r="F509" s="47">
        <v>296790</v>
      </c>
      <c r="H509" s="96" t="s">
        <v>238</v>
      </c>
      <c r="I509" s="97" t="s">
        <v>1609</v>
      </c>
      <c r="J509" s="47">
        <v>0</v>
      </c>
      <c r="K509" s="47">
        <f t="shared" si="29"/>
        <v>6400</v>
      </c>
      <c r="L509" s="47">
        <v>0</v>
      </c>
      <c r="M509" s="47">
        <v>6400</v>
      </c>
      <c r="O509" s="96" t="s">
        <v>88</v>
      </c>
      <c r="P509" s="97" t="s">
        <v>1570</v>
      </c>
      <c r="Q509" s="47">
        <v>426200</v>
      </c>
      <c r="R509" s="47">
        <f t="shared" si="30"/>
        <v>1658650</v>
      </c>
      <c r="S509" s="47">
        <v>527584</v>
      </c>
      <c r="T509" s="47">
        <v>1131066</v>
      </c>
      <c r="V509" s="96" t="s">
        <v>115</v>
      </c>
      <c r="W509" s="97" t="s">
        <v>1577</v>
      </c>
      <c r="X509" s="47">
        <v>3100</v>
      </c>
      <c r="Y509" s="47">
        <f t="shared" si="31"/>
        <v>222626</v>
      </c>
      <c r="Z509" s="47">
        <v>57000</v>
      </c>
      <c r="AA509" s="47">
        <v>165626</v>
      </c>
    </row>
    <row r="510" spans="1:27" ht="15">
      <c r="A510" s="96" t="s">
        <v>142</v>
      </c>
      <c r="B510" s="97" t="s">
        <v>1582</v>
      </c>
      <c r="C510" s="47">
        <v>2500</v>
      </c>
      <c r="D510" s="47">
        <f t="shared" si="28"/>
        <v>1194201</v>
      </c>
      <c r="E510" s="47">
        <v>435950</v>
      </c>
      <c r="F510" s="47">
        <v>758251</v>
      </c>
      <c r="H510" s="96" t="s">
        <v>241</v>
      </c>
      <c r="I510" s="97" t="s">
        <v>1610</v>
      </c>
      <c r="J510" s="47">
        <v>0</v>
      </c>
      <c r="K510" s="47">
        <f t="shared" si="29"/>
        <v>83200</v>
      </c>
      <c r="L510" s="47">
        <v>0</v>
      </c>
      <c r="M510" s="47">
        <v>83200</v>
      </c>
      <c r="O510" s="96" t="s">
        <v>91</v>
      </c>
      <c r="P510" s="97" t="s">
        <v>1571</v>
      </c>
      <c r="Q510" s="47">
        <v>0</v>
      </c>
      <c r="R510" s="47">
        <f t="shared" si="30"/>
        <v>390890</v>
      </c>
      <c r="S510" s="47">
        <v>169800</v>
      </c>
      <c r="T510" s="47">
        <v>221090</v>
      </c>
      <c r="V510" s="96" t="s">
        <v>118</v>
      </c>
      <c r="W510" s="97" t="s">
        <v>1578</v>
      </c>
      <c r="X510" s="47">
        <v>503600</v>
      </c>
      <c r="Y510" s="47">
        <f t="shared" si="31"/>
        <v>716028</v>
      </c>
      <c r="Z510" s="47">
        <v>48300</v>
      </c>
      <c r="AA510" s="47">
        <v>667728</v>
      </c>
    </row>
    <row r="511" spans="1:27" ht="15">
      <c r="A511" s="96" t="s">
        <v>145</v>
      </c>
      <c r="B511" s="97" t="s">
        <v>1583</v>
      </c>
      <c r="C511" s="47">
        <v>404450</v>
      </c>
      <c r="D511" s="47">
        <f t="shared" si="28"/>
        <v>945732</v>
      </c>
      <c r="E511" s="47">
        <v>140795</v>
      </c>
      <c r="F511" s="47">
        <v>804937</v>
      </c>
      <c r="H511" s="96" t="s">
        <v>244</v>
      </c>
      <c r="I511" s="97" t="s">
        <v>1611</v>
      </c>
      <c r="J511" s="47">
        <v>0</v>
      </c>
      <c r="K511" s="47">
        <f t="shared" si="29"/>
        <v>42000</v>
      </c>
      <c r="L511" s="47">
        <v>0</v>
      </c>
      <c r="M511" s="47">
        <v>42000</v>
      </c>
      <c r="O511" s="96" t="s">
        <v>94</v>
      </c>
      <c r="P511" s="97" t="s">
        <v>1572</v>
      </c>
      <c r="Q511" s="47">
        <v>42600</v>
      </c>
      <c r="R511" s="47">
        <f t="shared" si="30"/>
        <v>394918</v>
      </c>
      <c r="S511" s="47">
        <v>0</v>
      </c>
      <c r="T511" s="47">
        <v>394918</v>
      </c>
      <c r="V511" s="96" t="s">
        <v>130</v>
      </c>
      <c r="W511" s="97" t="s">
        <v>2303</v>
      </c>
      <c r="X511" s="47">
        <v>0</v>
      </c>
      <c r="Y511" s="47">
        <f t="shared" si="31"/>
        <v>1</v>
      </c>
      <c r="Z511" s="47">
        <v>0</v>
      </c>
      <c r="AA511" s="47">
        <v>1</v>
      </c>
    </row>
    <row r="512" spans="1:27" ht="15">
      <c r="A512" s="96" t="s">
        <v>148</v>
      </c>
      <c r="B512" s="97" t="s">
        <v>1584</v>
      </c>
      <c r="C512" s="47">
        <v>105500</v>
      </c>
      <c r="D512" s="47">
        <f t="shared" si="28"/>
        <v>198166</v>
      </c>
      <c r="E512" s="47">
        <v>2300</v>
      </c>
      <c r="F512" s="47">
        <v>195866</v>
      </c>
      <c r="H512" s="96" t="s">
        <v>246</v>
      </c>
      <c r="I512" s="97" t="s">
        <v>1612</v>
      </c>
      <c r="J512" s="47">
        <v>0</v>
      </c>
      <c r="K512" s="47">
        <f t="shared" si="29"/>
        <v>89000</v>
      </c>
      <c r="L512" s="47">
        <v>17500</v>
      </c>
      <c r="M512" s="47">
        <v>71500</v>
      </c>
      <c r="O512" s="96" t="s">
        <v>97</v>
      </c>
      <c r="P512" s="97" t="s">
        <v>1573</v>
      </c>
      <c r="Q512" s="47">
        <v>0</v>
      </c>
      <c r="R512" s="47">
        <f t="shared" si="30"/>
        <v>729657</v>
      </c>
      <c r="S512" s="47">
        <v>0</v>
      </c>
      <c r="T512" s="47">
        <v>729657</v>
      </c>
      <c r="V512" s="96" t="s">
        <v>133</v>
      </c>
      <c r="W512" s="97" t="s">
        <v>1579</v>
      </c>
      <c r="X512" s="47">
        <v>1717461</v>
      </c>
      <c r="Y512" s="47">
        <f t="shared" si="31"/>
        <v>1265980</v>
      </c>
      <c r="Z512" s="47">
        <v>33200</v>
      </c>
      <c r="AA512" s="47">
        <v>1232780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70935</v>
      </c>
      <c r="E513" s="47">
        <v>9100</v>
      </c>
      <c r="F513" s="47">
        <v>61835</v>
      </c>
      <c r="H513" s="96" t="s">
        <v>249</v>
      </c>
      <c r="I513" s="97" t="s">
        <v>1206</v>
      </c>
      <c r="J513" s="47">
        <v>27900</v>
      </c>
      <c r="K513" s="47">
        <f t="shared" si="29"/>
        <v>529518</v>
      </c>
      <c r="L513" s="47">
        <v>4300</v>
      </c>
      <c r="M513" s="47">
        <v>525218</v>
      </c>
      <c r="O513" s="96" t="s">
        <v>100</v>
      </c>
      <c r="P513" s="97" t="s">
        <v>1389</v>
      </c>
      <c r="Q513" s="47">
        <v>0</v>
      </c>
      <c r="R513" s="47">
        <f t="shared" si="30"/>
        <v>131825</v>
      </c>
      <c r="S513" s="47">
        <v>0</v>
      </c>
      <c r="T513" s="47">
        <v>131825</v>
      </c>
      <c r="V513" s="96" t="s">
        <v>135</v>
      </c>
      <c r="W513" s="97" t="s">
        <v>1580</v>
      </c>
      <c r="X513" s="47">
        <v>8700</v>
      </c>
      <c r="Y513" s="47">
        <f t="shared" si="31"/>
        <v>10630950</v>
      </c>
      <c r="Z513" s="47">
        <v>117500</v>
      </c>
      <c r="AA513" s="47">
        <v>10513450</v>
      </c>
    </row>
    <row r="514" spans="1:27" ht="15">
      <c r="A514" s="96" t="s">
        <v>154</v>
      </c>
      <c r="B514" s="97" t="s">
        <v>1586</v>
      </c>
      <c r="C514" s="47">
        <v>0</v>
      </c>
      <c r="D514" s="47">
        <f t="shared" si="28"/>
        <v>176834</v>
      </c>
      <c r="E514" s="47">
        <v>0</v>
      </c>
      <c r="F514" s="47">
        <v>176834</v>
      </c>
      <c r="H514" s="96" t="s">
        <v>252</v>
      </c>
      <c r="I514" s="97" t="s">
        <v>1613</v>
      </c>
      <c r="J514" s="47">
        <v>0</v>
      </c>
      <c r="K514" s="47">
        <f t="shared" si="29"/>
        <v>241386</v>
      </c>
      <c r="L514" s="47">
        <v>237550</v>
      </c>
      <c r="M514" s="47">
        <v>3836</v>
      </c>
      <c r="O514" s="96" t="s">
        <v>103</v>
      </c>
      <c r="P514" s="97" t="s">
        <v>1574</v>
      </c>
      <c r="Q514" s="47">
        <v>799316</v>
      </c>
      <c r="R514" s="47">
        <f t="shared" si="30"/>
        <v>278089</v>
      </c>
      <c r="S514" s="47">
        <v>80400</v>
      </c>
      <c r="T514" s="47">
        <v>197689</v>
      </c>
      <c r="V514" s="96" t="s">
        <v>139</v>
      </c>
      <c r="W514" s="97" t="s">
        <v>1581</v>
      </c>
      <c r="X514" s="47">
        <v>0</v>
      </c>
      <c r="Y514" s="47">
        <f t="shared" si="31"/>
        <v>11136599</v>
      </c>
      <c r="Z514" s="47">
        <v>484900</v>
      </c>
      <c r="AA514" s="47">
        <v>10651699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250099</v>
      </c>
      <c r="E515" s="47">
        <v>45100</v>
      </c>
      <c r="F515" s="47">
        <v>204999</v>
      </c>
      <c r="H515" s="96" t="s">
        <v>255</v>
      </c>
      <c r="I515" s="97" t="s">
        <v>1614</v>
      </c>
      <c r="J515" s="47">
        <v>2892227</v>
      </c>
      <c r="K515" s="47">
        <f t="shared" si="29"/>
        <v>17842561</v>
      </c>
      <c r="L515" s="47">
        <v>0</v>
      </c>
      <c r="M515" s="47">
        <v>17842561</v>
      </c>
      <c r="O515" s="96" t="s">
        <v>106</v>
      </c>
      <c r="P515" s="97" t="s">
        <v>1575</v>
      </c>
      <c r="Q515" s="47">
        <v>3892301</v>
      </c>
      <c r="R515" s="47">
        <f t="shared" si="30"/>
        <v>5166266</v>
      </c>
      <c r="S515" s="47">
        <v>1702706</v>
      </c>
      <c r="T515" s="47">
        <v>3463560</v>
      </c>
      <c r="V515" s="96" t="s">
        <v>142</v>
      </c>
      <c r="W515" s="97" t="s">
        <v>1582</v>
      </c>
      <c r="X515" s="47">
        <v>50270</v>
      </c>
      <c r="Y515" s="47">
        <f t="shared" si="31"/>
        <v>4215956</v>
      </c>
      <c r="Z515" s="47">
        <v>178900</v>
      </c>
      <c r="AA515" s="47">
        <v>4037056</v>
      </c>
    </row>
    <row r="516" spans="1:27" ht="15">
      <c r="A516" s="96" t="s">
        <v>160</v>
      </c>
      <c r="B516" s="97" t="s">
        <v>1588</v>
      </c>
      <c r="C516" s="47">
        <v>203002</v>
      </c>
      <c r="D516" s="47">
        <f aca="true" t="shared" si="32" ref="D516:D549">E516+F516</f>
        <v>607976</v>
      </c>
      <c r="E516" s="47">
        <v>26451</v>
      </c>
      <c r="F516" s="47">
        <v>581525</v>
      </c>
      <c r="O516" s="96" t="s">
        <v>109</v>
      </c>
      <c r="P516" s="97" t="s">
        <v>1642</v>
      </c>
      <c r="Q516" s="47">
        <v>0</v>
      </c>
      <c r="R516" s="47">
        <f aca="true" t="shared" si="33" ref="R516:R563">S516+T516</f>
        <v>709351</v>
      </c>
      <c r="S516" s="47">
        <v>35520</v>
      </c>
      <c r="T516" s="47">
        <v>673831</v>
      </c>
      <c r="V516" s="96" t="s">
        <v>145</v>
      </c>
      <c r="W516" s="97" t="s">
        <v>1583</v>
      </c>
      <c r="X516" s="47">
        <v>1590121</v>
      </c>
      <c r="Y516" s="47">
        <f aca="true" t="shared" si="34" ref="Y516:Y555">Z516+AA516</f>
        <v>24922312</v>
      </c>
      <c r="Z516" s="47">
        <v>757300</v>
      </c>
      <c r="AA516" s="47">
        <v>24165012</v>
      </c>
    </row>
    <row r="517" spans="1:27" ht="15">
      <c r="A517" s="96" t="s">
        <v>163</v>
      </c>
      <c r="B517" s="97" t="s">
        <v>1590</v>
      </c>
      <c r="C517" s="47">
        <v>329985</v>
      </c>
      <c r="D517" s="47">
        <f t="shared" si="32"/>
        <v>681806</v>
      </c>
      <c r="E517" s="47">
        <v>445800</v>
      </c>
      <c r="F517" s="47">
        <v>236006</v>
      </c>
      <c r="O517" s="96" t="s">
        <v>112</v>
      </c>
      <c r="P517" s="97" t="s">
        <v>1576</v>
      </c>
      <c r="Q517" s="47">
        <v>17000</v>
      </c>
      <c r="R517" s="47">
        <f t="shared" si="33"/>
        <v>858488</v>
      </c>
      <c r="S517" s="47">
        <v>94500</v>
      </c>
      <c r="T517" s="47">
        <v>763988</v>
      </c>
      <c r="V517" s="96" t="s">
        <v>148</v>
      </c>
      <c r="W517" s="97" t="s">
        <v>1584</v>
      </c>
      <c r="X517" s="47">
        <v>0</v>
      </c>
      <c r="Y517" s="47">
        <f t="shared" si="34"/>
        <v>188247</v>
      </c>
      <c r="Z517" s="47">
        <v>0</v>
      </c>
      <c r="AA517" s="47">
        <v>188247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789696</v>
      </c>
      <c r="E518" s="47">
        <v>284800</v>
      </c>
      <c r="F518" s="47">
        <v>504896</v>
      </c>
      <c r="O518" s="96" t="s">
        <v>115</v>
      </c>
      <c r="P518" s="97" t="s">
        <v>1577</v>
      </c>
      <c r="Q518" s="47">
        <v>0</v>
      </c>
      <c r="R518" s="47">
        <f t="shared" si="33"/>
        <v>132945</v>
      </c>
      <c r="S518" s="47">
        <v>0</v>
      </c>
      <c r="T518" s="47">
        <v>132945</v>
      </c>
      <c r="V518" s="96" t="s">
        <v>151</v>
      </c>
      <c r="W518" s="97" t="s">
        <v>1585</v>
      </c>
      <c r="X518" s="47">
        <v>0</v>
      </c>
      <c r="Y518" s="47">
        <f t="shared" si="34"/>
        <v>1153980</v>
      </c>
      <c r="Z518" s="47">
        <v>0</v>
      </c>
      <c r="AA518" s="47">
        <v>1153980</v>
      </c>
    </row>
    <row r="519" spans="1:27" ht="15">
      <c r="A519" s="96" t="s">
        <v>169</v>
      </c>
      <c r="B519" s="97" t="s">
        <v>1592</v>
      </c>
      <c r="C519" s="47">
        <v>0</v>
      </c>
      <c r="D519" s="47">
        <f t="shared" si="32"/>
        <v>686732</v>
      </c>
      <c r="E519" s="47">
        <v>0</v>
      </c>
      <c r="F519" s="47">
        <v>686732</v>
      </c>
      <c r="O519" s="96" t="s">
        <v>118</v>
      </c>
      <c r="P519" s="97" t="s">
        <v>1578</v>
      </c>
      <c r="Q519" s="47">
        <v>0</v>
      </c>
      <c r="R519" s="47">
        <f t="shared" si="33"/>
        <v>2573008</v>
      </c>
      <c r="S519" s="47">
        <v>476800</v>
      </c>
      <c r="T519" s="47">
        <v>2096208</v>
      </c>
      <c r="V519" s="96" t="s">
        <v>154</v>
      </c>
      <c r="W519" s="97" t="s">
        <v>1586</v>
      </c>
      <c r="X519" s="47">
        <v>319201</v>
      </c>
      <c r="Y519" s="47">
        <f t="shared" si="34"/>
        <v>7780966</v>
      </c>
      <c r="Z519" s="47">
        <v>298150</v>
      </c>
      <c r="AA519" s="47">
        <v>7482816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599407</v>
      </c>
      <c r="E520" s="47">
        <v>102500</v>
      </c>
      <c r="F520" s="47">
        <v>496907</v>
      </c>
      <c r="O520" s="96" t="s">
        <v>133</v>
      </c>
      <c r="P520" s="97" t="s">
        <v>1579</v>
      </c>
      <c r="Q520" s="47">
        <v>225500</v>
      </c>
      <c r="R520" s="47">
        <f t="shared" si="33"/>
        <v>338551</v>
      </c>
      <c r="S520" s="47">
        <v>22000</v>
      </c>
      <c r="T520" s="47">
        <v>316551</v>
      </c>
      <c r="V520" s="96" t="s">
        <v>157</v>
      </c>
      <c r="W520" s="97" t="s">
        <v>1587</v>
      </c>
      <c r="X520" s="47">
        <v>20000</v>
      </c>
      <c r="Y520" s="47">
        <f t="shared" si="34"/>
        <v>45753901</v>
      </c>
      <c r="Z520" s="47">
        <v>22796981</v>
      </c>
      <c r="AA520" s="47">
        <v>22956920</v>
      </c>
    </row>
    <row r="521" spans="1:27" ht="15">
      <c r="A521" s="96" t="s">
        <v>175</v>
      </c>
      <c r="B521" s="97" t="s">
        <v>1593</v>
      </c>
      <c r="C521" s="47">
        <v>22000</v>
      </c>
      <c r="D521" s="47">
        <f t="shared" si="32"/>
        <v>611696</v>
      </c>
      <c r="E521" s="47">
        <v>0</v>
      </c>
      <c r="F521" s="47">
        <v>611696</v>
      </c>
      <c r="O521" s="96" t="s">
        <v>135</v>
      </c>
      <c r="P521" s="97" t="s">
        <v>1580</v>
      </c>
      <c r="Q521" s="47">
        <v>2084400</v>
      </c>
      <c r="R521" s="47">
        <f t="shared" si="33"/>
        <v>5441939</v>
      </c>
      <c r="S521" s="47">
        <v>2012541</v>
      </c>
      <c r="T521" s="47">
        <v>3429398</v>
      </c>
      <c r="V521" s="96" t="s">
        <v>160</v>
      </c>
      <c r="W521" s="97" t="s">
        <v>1588</v>
      </c>
      <c r="X521" s="47">
        <v>2203055</v>
      </c>
      <c r="Y521" s="47">
        <f t="shared" si="34"/>
        <v>27189567</v>
      </c>
      <c r="Z521" s="47">
        <v>7282624</v>
      </c>
      <c r="AA521" s="47">
        <v>19906943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134167</v>
      </c>
      <c r="E522" s="47">
        <v>0</v>
      </c>
      <c r="F522" s="47">
        <v>134167</v>
      </c>
      <c r="O522" s="96" t="s">
        <v>139</v>
      </c>
      <c r="P522" s="97" t="s">
        <v>1581</v>
      </c>
      <c r="Q522" s="47">
        <v>1000000</v>
      </c>
      <c r="R522" s="47">
        <f t="shared" si="33"/>
        <v>2398831</v>
      </c>
      <c r="S522" s="47">
        <v>723495</v>
      </c>
      <c r="T522" s="47">
        <v>1675336</v>
      </c>
      <c r="V522" s="96" t="s">
        <v>163</v>
      </c>
      <c r="W522" s="97" t="s">
        <v>1590</v>
      </c>
      <c r="X522" s="47">
        <v>0</v>
      </c>
      <c r="Y522" s="47">
        <f t="shared" si="34"/>
        <v>1982307</v>
      </c>
      <c r="Z522" s="47">
        <v>722000</v>
      </c>
      <c r="AA522" s="47">
        <v>1260307</v>
      </c>
    </row>
    <row r="523" spans="1:27" ht="15">
      <c r="A523" s="96" t="s">
        <v>181</v>
      </c>
      <c r="B523" s="97" t="s">
        <v>1595</v>
      </c>
      <c r="C523" s="47">
        <v>137350</v>
      </c>
      <c r="D523" s="47">
        <f t="shared" si="32"/>
        <v>1187979</v>
      </c>
      <c r="E523" s="47">
        <v>441530</v>
      </c>
      <c r="F523" s="47">
        <v>746449</v>
      </c>
      <c r="O523" s="96" t="s">
        <v>142</v>
      </c>
      <c r="P523" s="97" t="s">
        <v>1582</v>
      </c>
      <c r="Q523" s="47">
        <v>3286540</v>
      </c>
      <c r="R523" s="47">
        <f t="shared" si="33"/>
        <v>10338142</v>
      </c>
      <c r="S523" s="47">
        <v>3189417</v>
      </c>
      <c r="T523" s="47">
        <v>7148725</v>
      </c>
      <c r="V523" s="96" t="s">
        <v>166</v>
      </c>
      <c r="W523" s="97" t="s">
        <v>1591</v>
      </c>
      <c r="X523" s="47">
        <v>0</v>
      </c>
      <c r="Y523" s="47">
        <f t="shared" si="34"/>
        <v>1103734</v>
      </c>
      <c r="Z523" s="47">
        <v>0</v>
      </c>
      <c r="AA523" s="47">
        <v>1103734</v>
      </c>
    </row>
    <row r="524" spans="1:27" ht="15">
      <c r="A524" s="96" t="s">
        <v>184</v>
      </c>
      <c r="B524" s="97" t="s">
        <v>1238</v>
      </c>
      <c r="C524" s="47">
        <v>880390</v>
      </c>
      <c r="D524" s="47">
        <f t="shared" si="32"/>
        <v>517556</v>
      </c>
      <c r="E524" s="47">
        <v>9000</v>
      </c>
      <c r="F524" s="47">
        <v>508556</v>
      </c>
      <c r="O524" s="96" t="s">
        <v>145</v>
      </c>
      <c r="P524" s="97" t="s">
        <v>1583</v>
      </c>
      <c r="Q524" s="47">
        <v>3458577</v>
      </c>
      <c r="R524" s="47">
        <f t="shared" si="33"/>
        <v>4816863</v>
      </c>
      <c r="S524" s="47">
        <v>378245</v>
      </c>
      <c r="T524" s="47">
        <v>4438618</v>
      </c>
      <c r="V524" s="96" t="s">
        <v>169</v>
      </c>
      <c r="W524" s="97" t="s">
        <v>1592</v>
      </c>
      <c r="X524" s="47">
        <v>225000</v>
      </c>
      <c r="Y524" s="47">
        <f t="shared" si="34"/>
        <v>185264</v>
      </c>
      <c r="Z524" s="47">
        <v>0</v>
      </c>
      <c r="AA524" s="47">
        <v>185264</v>
      </c>
    </row>
    <row r="525" spans="1:27" ht="15">
      <c r="A525" s="96" t="s">
        <v>186</v>
      </c>
      <c r="B525" s="97" t="s">
        <v>1596</v>
      </c>
      <c r="C525" s="47">
        <v>2978450</v>
      </c>
      <c r="D525" s="47">
        <f t="shared" si="32"/>
        <v>2687735</v>
      </c>
      <c r="E525" s="47">
        <v>1304392</v>
      </c>
      <c r="F525" s="47">
        <v>1383343</v>
      </c>
      <c r="O525" s="96" t="s">
        <v>148</v>
      </c>
      <c r="P525" s="97" t="s">
        <v>1584</v>
      </c>
      <c r="Q525" s="47">
        <v>218200</v>
      </c>
      <c r="R525" s="47">
        <f t="shared" si="33"/>
        <v>1746776</v>
      </c>
      <c r="S525" s="47">
        <v>587663</v>
      </c>
      <c r="T525" s="47">
        <v>1159113</v>
      </c>
      <c r="V525" s="96" t="s">
        <v>172</v>
      </c>
      <c r="W525" s="97" t="s">
        <v>1643</v>
      </c>
      <c r="X525" s="47">
        <v>23400</v>
      </c>
      <c r="Y525" s="47">
        <f t="shared" si="34"/>
        <v>2182208</v>
      </c>
      <c r="Z525" s="47">
        <v>0</v>
      </c>
      <c r="AA525" s="47">
        <v>2182208</v>
      </c>
    </row>
    <row r="526" spans="1:27" ht="15">
      <c r="A526" s="96" t="s">
        <v>189</v>
      </c>
      <c r="B526" s="97" t="s">
        <v>1357</v>
      </c>
      <c r="C526" s="47">
        <v>600</v>
      </c>
      <c r="D526" s="47">
        <f t="shared" si="32"/>
        <v>921071</v>
      </c>
      <c r="E526" s="47">
        <v>48750</v>
      </c>
      <c r="F526" s="47">
        <v>872321</v>
      </c>
      <c r="O526" s="96" t="s">
        <v>151</v>
      </c>
      <c r="P526" s="97" t="s">
        <v>1585</v>
      </c>
      <c r="Q526" s="47">
        <v>0</v>
      </c>
      <c r="R526" s="47">
        <f t="shared" si="33"/>
        <v>674633</v>
      </c>
      <c r="S526" s="47">
        <v>241020</v>
      </c>
      <c r="T526" s="47">
        <v>433613</v>
      </c>
      <c r="V526" s="96" t="s">
        <v>175</v>
      </c>
      <c r="W526" s="97" t="s">
        <v>1593</v>
      </c>
      <c r="X526" s="47">
        <v>0</v>
      </c>
      <c r="Y526" s="47">
        <f t="shared" si="34"/>
        <v>1403211</v>
      </c>
      <c r="Z526" s="47">
        <v>1500</v>
      </c>
      <c r="AA526" s="47">
        <v>1401711</v>
      </c>
    </row>
    <row r="527" spans="1:27" ht="15">
      <c r="A527" s="96" t="s">
        <v>191</v>
      </c>
      <c r="B527" s="97" t="s">
        <v>1070</v>
      </c>
      <c r="C527" s="47">
        <v>1239600</v>
      </c>
      <c r="D527" s="47">
        <f t="shared" si="32"/>
        <v>3379662</v>
      </c>
      <c r="E527" s="47">
        <v>1515450</v>
      </c>
      <c r="F527" s="47">
        <v>1864212</v>
      </c>
      <c r="O527" s="96" t="s">
        <v>154</v>
      </c>
      <c r="P527" s="97" t="s">
        <v>1586</v>
      </c>
      <c r="Q527" s="47">
        <v>315000</v>
      </c>
      <c r="R527" s="47">
        <f t="shared" si="33"/>
        <v>1530860</v>
      </c>
      <c r="S527" s="47">
        <v>40500</v>
      </c>
      <c r="T527" s="47">
        <v>1490360</v>
      </c>
      <c r="V527" s="96" t="s">
        <v>178</v>
      </c>
      <c r="W527" s="97" t="s">
        <v>1594</v>
      </c>
      <c r="X527" s="47">
        <v>0</v>
      </c>
      <c r="Y527" s="47">
        <f t="shared" si="34"/>
        <v>174256</v>
      </c>
      <c r="Z527" s="47">
        <v>0</v>
      </c>
      <c r="AA527" s="47">
        <v>174256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800</v>
      </c>
      <c r="E528" s="47">
        <v>0</v>
      </c>
      <c r="F528" s="47">
        <v>800</v>
      </c>
      <c r="O528" s="96" t="s">
        <v>157</v>
      </c>
      <c r="P528" s="97" t="s">
        <v>1587</v>
      </c>
      <c r="Q528" s="47">
        <v>257601</v>
      </c>
      <c r="R528" s="47">
        <f t="shared" si="33"/>
        <v>1487632</v>
      </c>
      <c r="S528" s="47">
        <v>481887</v>
      </c>
      <c r="T528" s="47">
        <v>1005745</v>
      </c>
      <c r="V528" s="96" t="s">
        <v>181</v>
      </c>
      <c r="W528" s="97" t="s">
        <v>1595</v>
      </c>
      <c r="X528" s="47">
        <v>5200</v>
      </c>
      <c r="Y528" s="47">
        <f t="shared" si="34"/>
        <v>7694691</v>
      </c>
      <c r="Z528" s="47">
        <v>0</v>
      </c>
      <c r="AA528" s="47">
        <v>7694691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65634</v>
      </c>
      <c r="E529" s="47">
        <v>0</v>
      </c>
      <c r="F529" s="47">
        <v>65634</v>
      </c>
      <c r="O529" s="96" t="s">
        <v>160</v>
      </c>
      <c r="P529" s="97" t="s">
        <v>1588</v>
      </c>
      <c r="Q529" s="47">
        <v>3543466</v>
      </c>
      <c r="R529" s="47">
        <f t="shared" si="33"/>
        <v>3209784</v>
      </c>
      <c r="S529" s="47">
        <v>200504</v>
      </c>
      <c r="T529" s="47">
        <v>3009280</v>
      </c>
      <c r="V529" s="96" t="s">
        <v>184</v>
      </c>
      <c r="W529" s="97" t="s">
        <v>1238</v>
      </c>
      <c r="X529" s="47">
        <v>0</v>
      </c>
      <c r="Y529" s="47">
        <f t="shared" si="34"/>
        <v>4128152</v>
      </c>
      <c r="Z529" s="47">
        <v>226600</v>
      </c>
      <c r="AA529" s="47">
        <v>3901552</v>
      </c>
    </row>
    <row r="530" spans="1:27" ht="15">
      <c r="A530" s="96" t="s">
        <v>200</v>
      </c>
      <c r="B530" s="97" t="s">
        <v>1600</v>
      </c>
      <c r="C530" s="47">
        <v>0</v>
      </c>
      <c r="D530" s="47">
        <f t="shared" si="32"/>
        <v>8250</v>
      </c>
      <c r="E530" s="47">
        <v>0</v>
      </c>
      <c r="F530" s="47">
        <v>8250</v>
      </c>
      <c r="O530" s="96" t="s">
        <v>163</v>
      </c>
      <c r="P530" s="97" t="s">
        <v>1590</v>
      </c>
      <c r="Q530" s="47">
        <v>1220985</v>
      </c>
      <c r="R530" s="47">
        <f t="shared" si="33"/>
        <v>2795307</v>
      </c>
      <c r="S530" s="47">
        <v>1371345</v>
      </c>
      <c r="T530" s="47">
        <v>1423962</v>
      </c>
      <c r="V530" s="96" t="s">
        <v>186</v>
      </c>
      <c r="W530" s="97" t="s">
        <v>1596</v>
      </c>
      <c r="X530" s="47">
        <v>45200</v>
      </c>
      <c r="Y530" s="47">
        <f t="shared" si="34"/>
        <v>18674974</v>
      </c>
      <c r="Z530" s="47">
        <v>190000</v>
      </c>
      <c r="AA530" s="47">
        <v>18484974</v>
      </c>
    </row>
    <row r="531" spans="1:27" ht="15">
      <c r="A531" s="96" t="s">
        <v>204</v>
      </c>
      <c r="B531" s="97" t="s">
        <v>1315</v>
      </c>
      <c r="C531" s="47">
        <v>700</v>
      </c>
      <c r="D531" s="47">
        <f t="shared" si="32"/>
        <v>44129</v>
      </c>
      <c r="E531" s="47">
        <v>0</v>
      </c>
      <c r="F531" s="47">
        <v>44129</v>
      </c>
      <c r="O531" s="96" t="s">
        <v>166</v>
      </c>
      <c r="P531" s="97" t="s">
        <v>1591</v>
      </c>
      <c r="Q531" s="47">
        <v>809550</v>
      </c>
      <c r="R531" s="47">
        <f t="shared" si="33"/>
        <v>4461569</v>
      </c>
      <c r="S531" s="47">
        <v>1958010</v>
      </c>
      <c r="T531" s="47">
        <v>2503559</v>
      </c>
      <c r="V531" s="96" t="s">
        <v>189</v>
      </c>
      <c r="W531" s="97" t="s">
        <v>1357</v>
      </c>
      <c r="X531" s="47">
        <v>1888728</v>
      </c>
      <c r="Y531" s="47">
        <f t="shared" si="34"/>
        <v>12587354</v>
      </c>
      <c r="Z531" s="47">
        <v>418000</v>
      </c>
      <c r="AA531" s="47">
        <v>12169354</v>
      </c>
    </row>
    <row r="532" spans="1:27" ht="15">
      <c r="A532" s="96" t="s">
        <v>207</v>
      </c>
      <c r="B532" s="97" t="s">
        <v>1601</v>
      </c>
      <c r="C532" s="47">
        <v>0</v>
      </c>
      <c r="D532" s="47">
        <f t="shared" si="32"/>
        <v>60050</v>
      </c>
      <c r="E532" s="47">
        <v>58100</v>
      </c>
      <c r="F532" s="47">
        <v>1950</v>
      </c>
      <c r="O532" s="96" t="s">
        <v>169</v>
      </c>
      <c r="P532" s="97" t="s">
        <v>1592</v>
      </c>
      <c r="Q532" s="47">
        <v>21000</v>
      </c>
      <c r="R532" s="47">
        <f t="shared" si="33"/>
        <v>4948947</v>
      </c>
      <c r="S532" s="47">
        <v>0</v>
      </c>
      <c r="T532" s="47">
        <v>4948947</v>
      </c>
      <c r="V532" s="96" t="s">
        <v>191</v>
      </c>
      <c r="W532" s="97" t="s">
        <v>1070</v>
      </c>
      <c r="X532" s="47">
        <v>253342</v>
      </c>
      <c r="Y532" s="47">
        <f t="shared" si="34"/>
        <v>5481996</v>
      </c>
      <c r="Z532" s="47">
        <v>53000</v>
      </c>
      <c r="AA532" s="47">
        <v>5428996</v>
      </c>
    </row>
    <row r="533" spans="1:27" ht="15">
      <c r="A533" s="96" t="s">
        <v>210</v>
      </c>
      <c r="B533" s="97" t="s">
        <v>1285</v>
      </c>
      <c r="C533" s="47">
        <v>0</v>
      </c>
      <c r="D533" s="47">
        <f t="shared" si="32"/>
        <v>45750</v>
      </c>
      <c r="E533" s="47">
        <v>22000</v>
      </c>
      <c r="F533" s="47">
        <v>23750</v>
      </c>
      <c r="O533" s="96" t="s">
        <v>172</v>
      </c>
      <c r="P533" s="97" t="s">
        <v>1643</v>
      </c>
      <c r="Q533" s="47">
        <v>13349550</v>
      </c>
      <c r="R533" s="47">
        <f t="shared" si="33"/>
        <v>4491378</v>
      </c>
      <c r="S533" s="47">
        <v>324700</v>
      </c>
      <c r="T533" s="47">
        <v>4166678</v>
      </c>
      <c r="V533" s="96" t="s">
        <v>197</v>
      </c>
      <c r="W533" s="97" t="s">
        <v>1597</v>
      </c>
      <c r="X533" s="47">
        <v>1250000</v>
      </c>
      <c r="Y533" s="47">
        <f t="shared" si="34"/>
        <v>433088</v>
      </c>
      <c r="Z533" s="47">
        <v>0</v>
      </c>
      <c r="AA533" s="47">
        <v>433088</v>
      </c>
    </row>
    <row r="534" spans="1:27" ht="15">
      <c r="A534" s="96" t="s">
        <v>213</v>
      </c>
      <c r="B534" s="97" t="s">
        <v>1602</v>
      </c>
      <c r="C534" s="47">
        <v>0</v>
      </c>
      <c r="D534" s="47">
        <f t="shared" si="32"/>
        <v>46000</v>
      </c>
      <c r="E534" s="47">
        <v>39400</v>
      </c>
      <c r="F534" s="47">
        <v>6600</v>
      </c>
      <c r="O534" s="96" t="s">
        <v>175</v>
      </c>
      <c r="P534" s="97" t="s">
        <v>1593</v>
      </c>
      <c r="Q534" s="47">
        <v>44000</v>
      </c>
      <c r="R534" s="47">
        <f t="shared" si="33"/>
        <v>1827590</v>
      </c>
      <c r="S534" s="47">
        <v>137900</v>
      </c>
      <c r="T534" s="47">
        <v>1689690</v>
      </c>
      <c r="V534" s="96" t="s">
        <v>198</v>
      </c>
      <c r="W534" s="97" t="s">
        <v>1598</v>
      </c>
      <c r="X534" s="47">
        <v>25000</v>
      </c>
      <c r="Y534" s="47">
        <f t="shared" si="34"/>
        <v>67190</v>
      </c>
      <c r="Z534" s="47">
        <v>0</v>
      </c>
      <c r="AA534" s="47">
        <v>67190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8248</v>
      </c>
      <c r="E535" s="47">
        <v>0</v>
      </c>
      <c r="F535" s="47">
        <v>8248</v>
      </c>
      <c r="O535" s="96" t="s">
        <v>178</v>
      </c>
      <c r="P535" s="97" t="s">
        <v>1594</v>
      </c>
      <c r="Q535" s="47">
        <v>164900</v>
      </c>
      <c r="R535" s="47">
        <f t="shared" si="33"/>
        <v>1203239</v>
      </c>
      <c r="S535" s="47">
        <v>219220</v>
      </c>
      <c r="T535" s="47">
        <v>984019</v>
      </c>
      <c r="V535" s="96" t="s">
        <v>199</v>
      </c>
      <c r="W535" s="97" t="s">
        <v>1599</v>
      </c>
      <c r="X535" s="47">
        <v>0</v>
      </c>
      <c r="Y535" s="47">
        <f t="shared" si="34"/>
        <v>700193</v>
      </c>
      <c r="Z535" s="47">
        <v>0</v>
      </c>
      <c r="AA535" s="47">
        <v>700193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19000</v>
      </c>
      <c r="E536" s="47">
        <v>12000</v>
      </c>
      <c r="F536" s="47">
        <v>7000</v>
      </c>
      <c r="O536" s="96" t="s">
        <v>181</v>
      </c>
      <c r="P536" s="97" t="s">
        <v>1595</v>
      </c>
      <c r="Q536" s="47">
        <v>1673350</v>
      </c>
      <c r="R536" s="47">
        <f t="shared" si="33"/>
        <v>7464577</v>
      </c>
      <c r="S536" s="47">
        <v>2276230</v>
      </c>
      <c r="T536" s="47">
        <v>5188347</v>
      </c>
      <c r="V536" s="96" t="s">
        <v>200</v>
      </c>
      <c r="W536" s="97" t="s">
        <v>1600</v>
      </c>
      <c r="X536" s="47">
        <v>82767</v>
      </c>
      <c r="Y536" s="47">
        <f t="shared" si="34"/>
        <v>866377</v>
      </c>
      <c r="Z536" s="47">
        <v>16200</v>
      </c>
      <c r="AA536" s="47">
        <v>850177</v>
      </c>
    </row>
    <row r="537" spans="1:27" ht="15">
      <c r="A537" s="96" t="s">
        <v>220</v>
      </c>
      <c r="B537" s="97" t="s">
        <v>1604</v>
      </c>
      <c r="C537" s="47">
        <v>700000</v>
      </c>
      <c r="D537" s="47">
        <f t="shared" si="32"/>
        <v>29738</v>
      </c>
      <c r="E537" s="47">
        <v>0</v>
      </c>
      <c r="F537" s="47">
        <v>29738</v>
      </c>
      <c r="O537" s="96" t="s">
        <v>184</v>
      </c>
      <c r="P537" s="97" t="s">
        <v>1238</v>
      </c>
      <c r="Q537" s="47">
        <v>1579940</v>
      </c>
      <c r="R537" s="47">
        <f t="shared" si="33"/>
        <v>3891553</v>
      </c>
      <c r="S537" s="47">
        <v>584275</v>
      </c>
      <c r="T537" s="47">
        <v>3307278</v>
      </c>
      <c r="V537" s="96" t="s">
        <v>204</v>
      </c>
      <c r="W537" s="97" t="s">
        <v>1315</v>
      </c>
      <c r="X537" s="47">
        <v>0</v>
      </c>
      <c r="Y537" s="47">
        <f t="shared" si="34"/>
        <v>532467</v>
      </c>
      <c r="Z537" s="47">
        <v>0</v>
      </c>
      <c r="AA537" s="47">
        <v>532467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34868</v>
      </c>
      <c r="E538" s="47">
        <v>0</v>
      </c>
      <c r="F538" s="47">
        <v>34868</v>
      </c>
      <c r="O538" s="96" t="s">
        <v>186</v>
      </c>
      <c r="P538" s="97" t="s">
        <v>1596</v>
      </c>
      <c r="Q538" s="47">
        <v>4629010</v>
      </c>
      <c r="R538" s="47">
        <f t="shared" si="33"/>
        <v>14297474</v>
      </c>
      <c r="S538" s="47">
        <v>5082615</v>
      </c>
      <c r="T538" s="47">
        <v>9214859</v>
      </c>
      <c r="V538" s="96" t="s">
        <v>207</v>
      </c>
      <c r="W538" s="97" t="s">
        <v>1601</v>
      </c>
      <c r="X538" s="47">
        <v>45000</v>
      </c>
      <c r="Y538" s="47">
        <f t="shared" si="34"/>
        <v>294459</v>
      </c>
      <c r="Z538" s="47">
        <v>200</v>
      </c>
      <c r="AA538" s="47">
        <v>294259</v>
      </c>
    </row>
    <row r="539" spans="1:27" ht="15">
      <c r="A539" s="96" t="s">
        <v>226</v>
      </c>
      <c r="B539" s="97" t="s">
        <v>1606</v>
      </c>
      <c r="C539" s="47">
        <v>120500</v>
      </c>
      <c r="D539" s="47">
        <f t="shared" si="32"/>
        <v>49996</v>
      </c>
      <c r="E539" s="47">
        <v>26000</v>
      </c>
      <c r="F539" s="47">
        <v>23996</v>
      </c>
      <c r="O539" s="96" t="s">
        <v>189</v>
      </c>
      <c r="P539" s="97" t="s">
        <v>1357</v>
      </c>
      <c r="Q539" s="47">
        <v>2030750</v>
      </c>
      <c r="R539" s="47">
        <f t="shared" si="33"/>
        <v>5359472</v>
      </c>
      <c r="S539" s="47">
        <v>511831</v>
      </c>
      <c r="T539" s="47">
        <v>4847641</v>
      </c>
      <c r="V539" s="96" t="s">
        <v>210</v>
      </c>
      <c r="W539" s="97" t="s">
        <v>1285</v>
      </c>
      <c r="X539" s="47">
        <v>0</v>
      </c>
      <c r="Y539" s="47">
        <f t="shared" si="34"/>
        <v>970711</v>
      </c>
      <c r="Z539" s="47">
        <v>55570</v>
      </c>
      <c r="AA539" s="47">
        <v>915141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29700</v>
      </c>
      <c r="E540" s="47">
        <v>0</v>
      </c>
      <c r="F540" s="47">
        <v>29700</v>
      </c>
      <c r="O540" s="96" t="s">
        <v>191</v>
      </c>
      <c r="P540" s="97" t="s">
        <v>1070</v>
      </c>
      <c r="Q540" s="47">
        <v>6348400</v>
      </c>
      <c r="R540" s="47">
        <f t="shared" si="33"/>
        <v>15720634</v>
      </c>
      <c r="S540" s="47">
        <v>8451028</v>
      </c>
      <c r="T540" s="47">
        <v>7269606</v>
      </c>
      <c r="V540" s="96" t="s">
        <v>213</v>
      </c>
      <c r="W540" s="97" t="s">
        <v>1602</v>
      </c>
      <c r="X540" s="47">
        <v>300</v>
      </c>
      <c r="Y540" s="47">
        <f t="shared" si="34"/>
        <v>2581608</v>
      </c>
      <c r="Z540" s="47">
        <v>27650</v>
      </c>
      <c r="AA540" s="47">
        <v>2553958</v>
      </c>
    </row>
    <row r="541" spans="1:27" ht="15">
      <c r="A541" s="96" t="s">
        <v>232</v>
      </c>
      <c r="B541" s="97" t="s">
        <v>1608</v>
      </c>
      <c r="C541" s="47">
        <v>539100</v>
      </c>
      <c r="D541" s="47">
        <f t="shared" si="32"/>
        <v>56822</v>
      </c>
      <c r="E541" s="47">
        <v>0</v>
      </c>
      <c r="F541" s="47">
        <v>56822</v>
      </c>
      <c r="O541" s="96" t="s">
        <v>194</v>
      </c>
      <c r="P541" s="97" t="s">
        <v>2291</v>
      </c>
      <c r="Q541" s="47">
        <v>0</v>
      </c>
      <c r="R541" s="47">
        <f t="shared" si="33"/>
        <v>48025</v>
      </c>
      <c r="S541" s="47">
        <v>0</v>
      </c>
      <c r="T541" s="47">
        <v>48025</v>
      </c>
      <c r="V541" s="96" t="s">
        <v>215</v>
      </c>
      <c r="W541" s="97" t="s">
        <v>1603</v>
      </c>
      <c r="X541" s="47">
        <v>0</v>
      </c>
      <c r="Y541" s="47">
        <f t="shared" si="34"/>
        <v>45750</v>
      </c>
      <c r="Z541" s="47">
        <v>2000</v>
      </c>
      <c r="AA541" s="47">
        <v>43750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904760</v>
      </c>
      <c r="E542" s="47">
        <v>0</v>
      </c>
      <c r="F542" s="47">
        <v>904760</v>
      </c>
      <c r="O542" s="96" t="s">
        <v>198</v>
      </c>
      <c r="P542" s="97" t="s">
        <v>1598</v>
      </c>
      <c r="Q542" s="47">
        <v>0</v>
      </c>
      <c r="R542" s="47">
        <f t="shared" si="33"/>
        <v>269463</v>
      </c>
      <c r="S542" s="47">
        <v>0</v>
      </c>
      <c r="T542" s="47">
        <v>269463</v>
      </c>
      <c r="V542" s="96" t="s">
        <v>218</v>
      </c>
      <c r="W542" s="97" t="s">
        <v>1644</v>
      </c>
      <c r="X542" s="47">
        <v>99701</v>
      </c>
      <c r="Y542" s="47">
        <f t="shared" si="34"/>
        <v>116800</v>
      </c>
      <c r="Z542" s="47">
        <v>22200</v>
      </c>
      <c r="AA542" s="47">
        <v>94600</v>
      </c>
    </row>
    <row r="543" spans="1:27" ht="15">
      <c r="A543" s="96" t="s">
        <v>238</v>
      </c>
      <c r="B543" s="97" t="s">
        <v>1609</v>
      </c>
      <c r="C543" s="47">
        <v>0</v>
      </c>
      <c r="D543" s="47">
        <f t="shared" si="32"/>
        <v>24500</v>
      </c>
      <c r="E543" s="47">
        <v>0</v>
      </c>
      <c r="F543" s="47">
        <v>24500</v>
      </c>
      <c r="O543" s="96" t="s">
        <v>199</v>
      </c>
      <c r="P543" s="97" t="s">
        <v>1599</v>
      </c>
      <c r="Q543" s="47">
        <v>0</v>
      </c>
      <c r="R543" s="47">
        <f t="shared" si="33"/>
        <v>148747</v>
      </c>
      <c r="S543" s="47">
        <v>20000</v>
      </c>
      <c r="T543" s="47">
        <v>128747</v>
      </c>
      <c r="V543" s="96" t="s">
        <v>220</v>
      </c>
      <c r="W543" s="97" t="s">
        <v>1604</v>
      </c>
      <c r="X543" s="47">
        <v>68200</v>
      </c>
      <c r="Y543" s="47">
        <f t="shared" si="34"/>
        <v>135200</v>
      </c>
      <c r="Z543" s="47">
        <v>0</v>
      </c>
      <c r="AA543" s="47">
        <v>135200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144276</v>
      </c>
      <c r="E544" s="47">
        <v>18600</v>
      </c>
      <c r="F544" s="47">
        <v>125676</v>
      </c>
      <c r="O544" s="96" t="s">
        <v>200</v>
      </c>
      <c r="P544" s="97" t="s">
        <v>1600</v>
      </c>
      <c r="Q544" s="47">
        <v>322451</v>
      </c>
      <c r="R544" s="47">
        <f t="shared" si="33"/>
        <v>418966</v>
      </c>
      <c r="S544" s="47">
        <v>132126</v>
      </c>
      <c r="T544" s="47">
        <v>286840</v>
      </c>
      <c r="V544" s="96" t="s">
        <v>223</v>
      </c>
      <c r="W544" s="97" t="s">
        <v>1605</v>
      </c>
      <c r="X544" s="47">
        <v>16000</v>
      </c>
      <c r="Y544" s="47">
        <f t="shared" si="34"/>
        <v>223481</v>
      </c>
      <c r="Z544" s="47">
        <v>17000</v>
      </c>
      <c r="AA544" s="47">
        <v>206481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53516</v>
      </c>
      <c r="E545" s="47">
        <v>0</v>
      </c>
      <c r="F545" s="47">
        <v>53516</v>
      </c>
      <c r="O545" s="96" t="s">
        <v>204</v>
      </c>
      <c r="P545" s="97" t="s">
        <v>1315</v>
      </c>
      <c r="Q545" s="47">
        <v>700</v>
      </c>
      <c r="R545" s="47">
        <f t="shared" si="33"/>
        <v>469313</v>
      </c>
      <c r="S545" s="47">
        <v>0</v>
      </c>
      <c r="T545" s="47">
        <v>469313</v>
      </c>
      <c r="V545" s="96" t="s">
        <v>226</v>
      </c>
      <c r="W545" s="97" t="s">
        <v>1606</v>
      </c>
      <c r="X545" s="47">
        <v>44010</v>
      </c>
      <c r="Y545" s="47">
        <f t="shared" si="34"/>
        <v>612018</v>
      </c>
      <c r="Z545" s="47">
        <v>23720</v>
      </c>
      <c r="AA545" s="47">
        <v>588298</v>
      </c>
    </row>
    <row r="546" spans="1:27" ht="15">
      <c r="A546" s="96" t="s">
        <v>246</v>
      </c>
      <c r="B546" s="97" t="s">
        <v>1612</v>
      </c>
      <c r="C546" s="47">
        <v>2700</v>
      </c>
      <c r="D546" s="47">
        <f t="shared" si="32"/>
        <v>59642</v>
      </c>
      <c r="E546" s="47">
        <v>3600</v>
      </c>
      <c r="F546" s="47">
        <v>56042</v>
      </c>
      <c r="O546" s="96" t="s">
        <v>207</v>
      </c>
      <c r="P546" s="97" t="s">
        <v>1601</v>
      </c>
      <c r="Q546" s="47">
        <v>312000</v>
      </c>
      <c r="R546" s="47">
        <f t="shared" si="33"/>
        <v>173535</v>
      </c>
      <c r="S546" s="47">
        <v>115100</v>
      </c>
      <c r="T546" s="47">
        <v>58435</v>
      </c>
      <c r="V546" s="96" t="s">
        <v>229</v>
      </c>
      <c r="W546" s="97" t="s">
        <v>1607</v>
      </c>
      <c r="X546" s="47">
        <v>7000</v>
      </c>
      <c r="Y546" s="47">
        <f t="shared" si="34"/>
        <v>55864</v>
      </c>
      <c r="Z546" s="47">
        <v>8913</v>
      </c>
      <c r="AA546" s="47">
        <v>46951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146836</v>
      </c>
      <c r="E547" s="47">
        <v>3450</v>
      </c>
      <c r="F547" s="47">
        <v>143386</v>
      </c>
      <c r="O547" s="96" t="s">
        <v>210</v>
      </c>
      <c r="P547" s="97" t="s">
        <v>1285</v>
      </c>
      <c r="Q547" s="47">
        <v>114000</v>
      </c>
      <c r="R547" s="47">
        <f t="shared" si="33"/>
        <v>239229</v>
      </c>
      <c r="S547" s="47">
        <v>50700</v>
      </c>
      <c r="T547" s="47">
        <v>188529</v>
      </c>
      <c r="V547" s="96" t="s">
        <v>232</v>
      </c>
      <c r="W547" s="97" t="s">
        <v>1608</v>
      </c>
      <c r="X547" s="47">
        <v>31500</v>
      </c>
      <c r="Y547" s="47">
        <f t="shared" si="34"/>
        <v>644271</v>
      </c>
      <c r="Z547" s="47">
        <v>0</v>
      </c>
      <c r="AA547" s="47">
        <v>644271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30530</v>
      </c>
      <c r="E548" s="47">
        <v>0</v>
      </c>
      <c r="F548" s="47">
        <v>30530</v>
      </c>
      <c r="O548" s="96" t="s">
        <v>213</v>
      </c>
      <c r="P548" s="97" t="s">
        <v>1602</v>
      </c>
      <c r="Q548" s="47">
        <v>98500</v>
      </c>
      <c r="R548" s="47">
        <f t="shared" si="33"/>
        <v>139855</v>
      </c>
      <c r="S548" s="47">
        <v>39400</v>
      </c>
      <c r="T548" s="47">
        <v>100455</v>
      </c>
      <c r="V548" s="96" t="s">
        <v>235</v>
      </c>
      <c r="W548" s="97" t="s">
        <v>1226</v>
      </c>
      <c r="X548" s="47">
        <v>0</v>
      </c>
      <c r="Y548" s="47">
        <f t="shared" si="34"/>
        <v>1185140</v>
      </c>
      <c r="Z548" s="47">
        <v>359100</v>
      </c>
      <c r="AA548" s="47">
        <v>826040</v>
      </c>
    </row>
    <row r="549" spans="1:27" ht="15">
      <c r="A549" s="96" t="s">
        <v>255</v>
      </c>
      <c r="B549" s="97" t="s">
        <v>1614</v>
      </c>
      <c r="C549" s="47">
        <v>0</v>
      </c>
      <c r="D549" s="47">
        <f t="shared" si="32"/>
        <v>3860000</v>
      </c>
      <c r="E549" s="47">
        <v>0</v>
      </c>
      <c r="F549" s="47">
        <v>3860000</v>
      </c>
      <c r="O549" s="96" t="s">
        <v>215</v>
      </c>
      <c r="P549" s="97" t="s">
        <v>1603</v>
      </c>
      <c r="Q549" s="47">
        <v>0</v>
      </c>
      <c r="R549" s="47">
        <f t="shared" si="33"/>
        <v>188023</v>
      </c>
      <c r="S549" s="47">
        <v>2738</v>
      </c>
      <c r="T549" s="47">
        <v>185285</v>
      </c>
      <c r="V549" s="96" t="s">
        <v>238</v>
      </c>
      <c r="W549" s="97" t="s">
        <v>1609</v>
      </c>
      <c r="X549" s="47">
        <v>1440</v>
      </c>
      <c r="Y549" s="47">
        <f t="shared" si="34"/>
        <v>42789</v>
      </c>
      <c r="Z549" s="47">
        <v>6250</v>
      </c>
      <c r="AA549" s="47">
        <v>36539</v>
      </c>
    </row>
    <row r="550" spans="15:27" ht="15">
      <c r="O550" s="96" t="s">
        <v>218</v>
      </c>
      <c r="P550" s="97" t="s">
        <v>1644</v>
      </c>
      <c r="Q550" s="47">
        <v>0</v>
      </c>
      <c r="R550" s="47">
        <f t="shared" si="33"/>
        <v>162972</v>
      </c>
      <c r="S550" s="47">
        <v>29100</v>
      </c>
      <c r="T550" s="47">
        <v>133872</v>
      </c>
      <c r="V550" s="96" t="s">
        <v>241</v>
      </c>
      <c r="W550" s="97" t="s">
        <v>1610</v>
      </c>
      <c r="X550" s="47">
        <v>92000</v>
      </c>
      <c r="Y550" s="47">
        <f t="shared" si="34"/>
        <v>1755960</v>
      </c>
      <c r="Z550" s="47">
        <v>0</v>
      </c>
      <c r="AA550" s="47">
        <v>1755960</v>
      </c>
    </row>
    <row r="551" spans="15:27" ht="15">
      <c r="O551" s="96" t="s">
        <v>220</v>
      </c>
      <c r="P551" s="97" t="s">
        <v>1604</v>
      </c>
      <c r="Q551" s="47">
        <v>1297000</v>
      </c>
      <c r="R551" s="47">
        <f t="shared" si="33"/>
        <v>335161</v>
      </c>
      <c r="S551" s="47">
        <v>140000</v>
      </c>
      <c r="T551" s="47">
        <v>195161</v>
      </c>
      <c r="V551" s="96" t="s">
        <v>244</v>
      </c>
      <c r="W551" s="97" t="s">
        <v>1611</v>
      </c>
      <c r="X551" s="47">
        <v>43650</v>
      </c>
      <c r="Y551" s="47">
        <f t="shared" si="34"/>
        <v>1512698</v>
      </c>
      <c r="Z551" s="47">
        <v>0</v>
      </c>
      <c r="AA551" s="47">
        <v>1512698</v>
      </c>
    </row>
    <row r="552" spans="15:27" ht="15">
      <c r="O552" s="96" t="s">
        <v>223</v>
      </c>
      <c r="P552" s="97" t="s">
        <v>1605</v>
      </c>
      <c r="Q552" s="47">
        <v>600</v>
      </c>
      <c r="R552" s="47">
        <f t="shared" si="33"/>
        <v>271283</v>
      </c>
      <c r="S552" s="47">
        <v>1200</v>
      </c>
      <c r="T552" s="47">
        <v>270083</v>
      </c>
      <c r="V552" s="96" t="s">
        <v>246</v>
      </c>
      <c r="W552" s="97" t="s">
        <v>1612</v>
      </c>
      <c r="X552" s="47">
        <v>8000</v>
      </c>
      <c r="Y552" s="47">
        <f t="shared" si="34"/>
        <v>335672</v>
      </c>
      <c r="Z552" s="47">
        <v>29050</v>
      </c>
      <c r="AA552" s="47">
        <v>306622</v>
      </c>
    </row>
    <row r="553" spans="15:27" ht="15">
      <c r="O553" s="96" t="s">
        <v>226</v>
      </c>
      <c r="P553" s="97" t="s">
        <v>1606</v>
      </c>
      <c r="Q553" s="47">
        <v>137800</v>
      </c>
      <c r="R553" s="47">
        <f t="shared" si="33"/>
        <v>228879</v>
      </c>
      <c r="S553" s="47">
        <v>62400</v>
      </c>
      <c r="T553" s="47">
        <v>166479</v>
      </c>
      <c r="V553" s="96" t="s">
        <v>249</v>
      </c>
      <c r="W553" s="97" t="s">
        <v>1206</v>
      </c>
      <c r="X553" s="47">
        <v>1291043</v>
      </c>
      <c r="Y553" s="47">
        <f t="shared" si="34"/>
        <v>1007265</v>
      </c>
      <c r="Z553" s="47">
        <v>4300</v>
      </c>
      <c r="AA553" s="47">
        <v>1002965</v>
      </c>
    </row>
    <row r="554" spans="15:27" ht="15">
      <c r="O554" s="96" t="s">
        <v>229</v>
      </c>
      <c r="P554" s="97" t="s">
        <v>1607</v>
      </c>
      <c r="Q554" s="47">
        <v>8900</v>
      </c>
      <c r="R554" s="47">
        <f t="shared" si="33"/>
        <v>252605</v>
      </c>
      <c r="S554" s="47">
        <v>4800</v>
      </c>
      <c r="T554" s="47">
        <v>247805</v>
      </c>
      <c r="V554" s="96" t="s">
        <v>252</v>
      </c>
      <c r="W554" s="97" t="s">
        <v>1613</v>
      </c>
      <c r="X554" s="47">
        <v>1013015</v>
      </c>
      <c r="Y554" s="47">
        <f t="shared" si="34"/>
        <v>6884548</v>
      </c>
      <c r="Z554" s="47">
        <v>4457711</v>
      </c>
      <c r="AA554" s="47">
        <v>2426837</v>
      </c>
    </row>
    <row r="555" spans="15:27" ht="15">
      <c r="O555" s="96" t="s">
        <v>232</v>
      </c>
      <c r="P555" s="97" t="s">
        <v>1608</v>
      </c>
      <c r="Q555" s="47">
        <v>1575600</v>
      </c>
      <c r="R555" s="47">
        <f t="shared" si="33"/>
        <v>575469</v>
      </c>
      <c r="S555" s="47">
        <v>99200</v>
      </c>
      <c r="T555" s="47">
        <v>476269</v>
      </c>
      <c r="V555" s="96" t="s">
        <v>255</v>
      </c>
      <c r="W555" s="97" t="s">
        <v>1614</v>
      </c>
      <c r="X555" s="47">
        <v>46664799</v>
      </c>
      <c r="Y555" s="47">
        <f t="shared" si="34"/>
        <v>113003799</v>
      </c>
      <c r="Z555" s="47">
        <v>0</v>
      </c>
      <c r="AA555" s="47">
        <v>113003799</v>
      </c>
    </row>
    <row r="556" spans="15:20" ht="15">
      <c r="O556" s="96" t="s">
        <v>235</v>
      </c>
      <c r="P556" s="97" t="s">
        <v>1226</v>
      </c>
      <c r="Q556" s="47">
        <v>0</v>
      </c>
      <c r="R556" s="47">
        <f t="shared" si="33"/>
        <v>1731713</v>
      </c>
      <c r="S556" s="47">
        <v>309837</v>
      </c>
      <c r="T556" s="47">
        <v>1421876</v>
      </c>
    </row>
    <row r="557" spans="15:20" ht="15">
      <c r="O557" s="96" t="s">
        <v>238</v>
      </c>
      <c r="P557" s="97" t="s">
        <v>1609</v>
      </c>
      <c r="Q557" s="47">
        <v>21700</v>
      </c>
      <c r="R557" s="47">
        <f t="shared" si="33"/>
        <v>168103</v>
      </c>
      <c r="S557" s="47">
        <v>0</v>
      </c>
      <c r="T557" s="47">
        <v>168103</v>
      </c>
    </row>
    <row r="558" spans="15:20" ht="15">
      <c r="O558" s="96" t="s">
        <v>241</v>
      </c>
      <c r="P558" s="97" t="s">
        <v>1610</v>
      </c>
      <c r="Q558" s="47">
        <v>170000</v>
      </c>
      <c r="R558" s="47">
        <f t="shared" si="33"/>
        <v>922057</v>
      </c>
      <c r="S558" s="47">
        <v>32110</v>
      </c>
      <c r="T558" s="47">
        <v>889947</v>
      </c>
    </row>
    <row r="559" spans="15:20" ht="15">
      <c r="O559" s="96" t="s">
        <v>244</v>
      </c>
      <c r="P559" s="97" t="s">
        <v>1611</v>
      </c>
      <c r="Q559" s="47">
        <v>0</v>
      </c>
      <c r="R559" s="47">
        <f t="shared" si="33"/>
        <v>380889</v>
      </c>
      <c r="S559" s="47">
        <v>129750</v>
      </c>
      <c r="T559" s="47">
        <v>251139</v>
      </c>
    </row>
    <row r="560" spans="15:20" ht="15">
      <c r="O560" s="96" t="s">
        <v>246</v>
      </c>
      <c r="P560" s="97" t="s">
        <v>1612</v>
      </c>
      <c r="Q560" s="47">
        <v>1458179</v>
      </c>
      <c r="R560" s="47">
        <f t="shared" si="33"/>
        <v>294998</v>
      </c>
      <c r="S560" s="47">
        <v>12900</v>
      </c>
      <c r="T560" s="47">
        <v>282098</v>
      </c>
    </row>
    <row r="561" spans="15:20" ht="15">
      <c r="O561" s="96" t="s">
        <v>249</v>
      </c>
      <c r="P561" s="97" t="s">
        <v>1206</v>
      </c>
      <c r="Q561" s="47">
        <v>0</v>
      </c>
      <c r="R561" s="47">
        <f t="shared" si="33"/>
        <v>1099139</v>
      </c>
      <c r="S561" s="47">
        <v>242880</v>
      </c>
      <c r="T561" s="47">
        <v>856259</v>
      </c>
    </row>
    <row r="562" spans="15:20" ht="15">
      <c r="O562" s="96" t="s">
        <v>252</v>
      </c>
      <c r="P562" s="97" t="s">
        <v>1613</v>
      </c>
      <c r="Q562" s="47">
        <v>3500</v>
      </c>
      <c r="R562" s="47">
        <f t="shared" si="33"/>
        <v>490128</v>
      </c>
      <c r="S562" s="47">
        <v>33300</v>
      </c>
      <c r="T562" s="47">
        <v>456828</v>
      </c>
    </row>
    <row r="563" spans="15:20" ht="15">
      <c r="O563" s="96" t="s">
        <v>255</v>
      </c>
      <c r="P563" s="97" t="s">
        <v>1614</v>
      </c>
      <c r="Q563" s="47">
        <v>1396000</v>
      </c>
      <c r="R563" s="47">
        <f t="shared" si="33"/>
        <v>8324931</v>
      </c>
      <c r="S563" s="47">
        <v>0</v>
      </c>
      <c r="T563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6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June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121561</v>
      </c>
      <c r="F31" s="68">
        <f>work!I31+work!J31</f>
        <v>145400</v>
      </c>
      <c r="H31" s="79">
        <f>work!L31</f>
        <v>20120710</v>
      </c>
      <c r="I31" s="47">
        <v>121561</v>
      </c>
      <c r="J31" s="47">
        <v>145400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395485</v>
      </c>
      <c r="F32" s="68">
        <f>work!I32+work!J32</f>
        <v>18365454</v>
      </c>
      <c r="H32" s="79">
        <f>work!L32</f>
        <v>20120807</v>
      </c>
      <c r="I32" s="47">
        <v>395485</v>
      </c>
      <c r="J32" s="47">
        <v>18365454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752194</v>
      </c>
      <c r="F33" s="68">
        <f>work!I33+work!J33</f>
        <v>119410</v>
      </c>
      <c r="H33" s="79">
        <f>work!L33</f>
        <v>20120807</v>
      </c>
      <c r="I33" s="47">
        <v>752194</v>
      </c>
      <c r="J33" s="47">
        <v>119410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19550</v>
      </c>
      <c r="F34" s="68">
        <f>work!I34+work!J34</f>
        <v>1010579</v>
      </c>
      <c r="G34" s="91"/>
      <c r="H34" s="65">
        <f>work!L34</f>
        <v>20120807</v>
      </c>
      <c r="I34" s="47">
        <v>19550</v>
      </c>
      <c r="J34" s="47">
        <v>1010579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28738</v>
      </c>
      <c r="F35" s="68">
        <f>work!I35+work!J35</f>
        <v>68093</v>
      </c>
      <c r="H35" s="79">
        <f>work!L35</f>
        <v>20120710</v>
      </c>
      <c r="I35" s="47">
        <v>28738</v>
      </c>
      <c r="J35" s="47">
        <v>68093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17000</v>
      </c>
      <c r="F36" s="68">
        <f>work!I36+work!J36</f>
        <v>0</v>
      </c>
      <c r="H36" s="79">
        <f>work!L36</f>
        <v>20120710</v>
      </c>
      <c r="I36" s="47">
        <v>17000</v>
      </c>
      <c r="J36" s="47">
        <v>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39750</v>
      </c>
      <c r="F37" s="68">
        <f>work!I37+work!J37</f>
        <v>10000</v>
      </c>
      <c r="H37" s="79">
        <f>work!L37</f>
        <v>20120710</v>
      </c>
      <c r="I37" s="47">
        <v>39750</v>
      </c>
      <c r="J37" s="47">
        <v>10000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1412691</v>
      </c>
      <c r="F38" s="68">
        <f>work!I38+work!J38</f>
        <v>1024207</v>
      </c>
      <c r="H38" s="79">
        <f>work!L38</f>
        <v>20120710</v>
      </c>
      <c r="I38" s="47">
        <v>1412691</v>
      </c>
      <c r="J38" s="47">
        <v>1024207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139200</v>
      </c>
      <c r="F39" s="68">
        <f>work!I39+work!J39</f>
        <v>0</v>
      </c>
      <c r="H39" s="79">
        <f>work!L39</f>
        <v>20120710</v>
      </c>
      <c r="I39" s="47">
        <v>139200</v>
      </c>
      <c r="J39" s="47"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34345</v>
      </c>
      <c r="F40" s="68">
        <f>work!I40+work!J40</f>
        <v>45000</v>
      </c>
      <c r="H40" s="79">
        <f>work!L40</f>
        <v>20120710</v>
      </c>
      <c r="I40" s="47">
        <v>34345</v>
      </c>
      <c r="J40" s="47">
        <v>45000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500101</v>
      </c>
      <c r="F41" s="68">
        <f>work!I41+work!J41</f>
        <v>97103</v>
      </c>
      <c r="H41" s="79">
        <f>work!L41</f>
        <v>20120710</v>
      </c>
      <c r="I41" s="47">
        <v>500101</v>
      </c>
      <c r="J41" s="47">
        <v>97103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412715</v>
      </c>
      <c r="F42" s="68">
        <f>work!I42+work!J42</f>
        <v>9286737</v>
      </c>
      <c r="H42" s="79">
        <f>work!L42</f>
        <v>20120807</v>
      </c>
      <c r="I42" s="47">
        <v>412715</v>
      </c>
      <c r="J42" s="47">
        <v>9286737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568938</v>
      </c>
      <c r="F43" s="68">
        <f>work!I43+work!J43</f>
        <v>98900</v>
      </c>
      <c r="H43" s="79">
        <f>work!L43</f>
        <v>20120710</v>
      </c>
      <c r="I43" s="47">
        <v>568938</v>
      </c>
      <c r="J43" s="47">
        <v>98900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195938</v>
      </c>
      <c r="F44" s="68">
        <f>work!I44+work!J44</f>
        <v>294181</v>
      </c>
      <c r="G44" s="91"/>
      <c r="H44" s="65">
        <f>work!L44</f>
        <v>20120807</v>
      </c>
      <c r="I44" s="47">
        <v>195938</v>
      </c>
      <c r="J44" s="47">
        <v>294181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99145</v>
      </c>
      <c r="F45" s="68">
        <f>work!I45+work!J45</f>
        <v>4500</v>
      </c>
      <c r="H45" s="79">
        <f>work!L45</f>
        <v>20120710</v>
      </c>
      <c r="I45" s="47">
        <v>99145</v>
      </c>
      <c r="J45" s="47">
        <v>4500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1190328</v>
      </c>
      <c r="F46" s="68">
        <f>work!I46+work!J46</f>
        <v>188006</v>
      </c>
      <c r="H46" s="79">
        <f>work!L46</f>
        <v>20120710</v>
      </c>
      <c r="I46" s="47">
        <v>1190328</v>
      </c>
      <c r="J46" s="47">
        <v>188006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71589</v>
      </c>
      <c r="F47" s="68">
        <f>work!I47+work!J47</f>
        <v>525000</v>
      </c>
      <c r="H47" s="79">
        <f>work!L47</f>
        <v>20120710</v>
      </c>
      <c r="I47" s="47">
        <v>71589</v>
      </c>
      <c r="J47" s="47">
        <v>525000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142513</v>
      </c>
      <c r="F48" s="68">
        <f>work!I48+work!J48</f>
        <v>179200</v>
      </c>
      <c r="H48" s="79">
        <f>work!L48</f>
        <v>20120710</v>
      </c>
      <c r="I48" s="47">
        <v>142513</v>
      </c>
      <c r="J48" s="47">
        <v>179200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62050</v>
      </c>
      <c r="F49" s="68">
        <f>work!I49+work!J49</f>
        <v>617504</v>
      </c>
      <c r="H49" s="79">
        <f>work!L49</f>
        <v>20120807</v>
      </c>
      <c r="I49" s="47">
        <v>62050</v>
      </c>
      <c r="J49" s="47">
        <v>617504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103300</v>
      </c>
      <c r="F50" s="68">
        <f>work!I50+work!J50</f>
        <v>0</v>
      </c>
      <c r="H50" s="89" t="s">
        <v>13</v>
      </c>
      <c r="I50" s="89">
        <v>103300</v>
      </c>
      <c r="J50" s="89"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178576</v>
      </c>
      <c r="F51" s="68">
        <f>work!I51+work!J51</f>
        <v>299235</v>
      </c>
      <c r="H51" s="79">
        <f>work!L51</f>
        <v>20120710</v>
      </c>
      <c r="I51" s="47">
        <v>178576</v>
      </c>
      <c r="J51" s="47">
        <v>299235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257599</v>
      </c>
      <c r="F52" s="68">
        <f>work!I52+work!J52</f>
        <v>4000</v>
      </c>
      <c r="H52" s="79">
        <f>work!L52</f>
        <v>20120807</v>
      </c>
      <c r="I52" s="47">
        <v>257599</v>
      </c>
      <c r="J52" s="47">
        <v>4000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9216</v>
      </c>
      <c r="F53" s="68">
        <f>work!I53+work!J53</f>
        <v>42000</v>
      </c>
      <c r="H53" s="79">
        <f>work!L53</f>
        <v>20120710</v>
      </c>
      <c r="I53" s="47">
        <v>9216</v>
      </c>
      <c r="J53" s="47">
        <v>42000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1328368</v>
      </c>
      <c r="F54" s="68">
        <f>work!I54+work!J54</f>
        <v>753380</v>
      </c>
      <c r="H54" s="79">
        <f>work!L54</f>
        <v>20120710</v>
      </c>
      <c r="I54" s="47">
        <v>1328368</v>
      </c>
      <c r="J54" s="47">
        <v>753380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97850</v>
      </c>
      <c r="F55" s="68">
        <f>work!I55+work!J55</f>
        <v>94952</v>
      </c>
      <c r="H55" s="79">
        <f>work!L55</f>
        <v>20120710</v>
      </c>
      <c r="I55" s="47">
        <v>97850</v>
      </c>
      <c r="J55" s="47">
        <v>94952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367492</v>
      </c>
      <c r="F56" s="68">
        <f>work!I56+work!J56</f>
        <v>1341146</v>
      </c>
      <c r="H56" s="79">
        <f>work!L56</f>
        <v>20120710</v>
      </c>
      <c r="I56" s="47">
        <v>367492</v>
      </c>
      <c r="J56" s="47">
        <v>1341146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118235</v>
      </c>
      <c r="F57" s="68">
        <f>work!I57+work!J57</f>
        <v>9796</v>
      </c>
      <c r="H57" s="79">
        <f>work!L57</f>
        <v>20120807</v>
      </c>
      <c r="I57" s="47">
        <v>118235</v>
      </c>
      <c r="J57" s="47">
        <v>9796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63825</v>
      </c>
      <c r="F58" s="68">
        <f>work!I58+work!J58</f>
        <v>517140</v>
      </c>
      <c r="H58" s="79">
        <f>work!L58</f>
        <v>20120710</v>
      </c>
      <c r="I58" s="47">
        <v>63825</v>
      </c>
      <c r="J58" s="47">
        <v>517140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1393844</v>
      </c>
      <c r="F59" s="68">
        <f>work!I59+work!J59</f>
        <v>80102</v>
      </c>
      <c r="H59" s="79">
        <f>work!L59</f>
        <v>20120710</v>
      </c>
      <c r="I59" s="47">
        <v>1393844</v>
      </c>
      <c r="J59" s="47">
        <v>80102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543055</v>
      </c>
      <c r="F60" s="68">
        <f>work!I60+work!J60</f>
        <v>311370</v>
      </c>
      <c r="H60" s="79">
        <f>work!L60</f>
        <v>20120710</v>
      </c>
      <c r="I60" s="47">
        <v>543055</v>
      </c>
      <c r="J60" s="47">
        <v>311370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445652</v>
      </c>
      <c r="F61" s="68">
        <f>work!I61+work!J61</f>
        <v>331675</v>
      </c>
      <c r="H61" s="79">
        <f>work!L61</f>
        <v>20120710</v>
      </c>
      <c r="I61" s="47">
        <v>445652</v>
      </c>
      <c r="J61" s="47">
        <v>331675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186539</v>
      </c>
      <c r="F62" s="68">
        <f>work!I62+work!J62</f>
        <v>0</v>
      </c>
      <c r="H62" s="79">
        <f>work!L62</f>
        <v>20120710</v>
      </c>
      <c r="I62" s="47">
        <v>186539</v>
      </c>
      <c r="J62" s="47">
        <v>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440802</v>
      </c>
      <c r="F63" s="68">
        <f>work!I63+work!J63</f>
        <v>0</v>
      </c>
      <c r="H63" s="79">
        <f>work!L63</f>
        <v>20120807</v>
      </c>
      <c r="I63" s="47">
        <v>440802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907537</v>
      </c>
      <c r="F64" s="68">
        <f>work!I64+work!J64</f>
        <v>169250</v>
      </c>
      <c r="H64" s="79">
        <f>work!L64</f>
        <v>20120807</v>
      </c>
      <c r="I64" s="47">
        <v>907537</v>
      </c>
      <c r="J64" s="47">
        <v>169250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288530</v>
      </c>
      <c r="F65" s="68">
        <f>work!I65+work!J65</f>
        <v>436550</v>
      </c>
      <c r="H65" s="79">
        <f>work!L65</f>
        <v>20120710</v>
      </c>
      <c r="I65" s="47">
        <v>288530</v>
      </c>
      <c r="J65" s="47">
        <v>436550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322865</v>
      </c>
      <c r="F66" s="68">
        <f>work!I66+work!J66</f>
        <v>381000</v>
      </c>
      <c r="H66" s="79">
        <f>work!L66</f>
        <v>20120710</v>
      </c>
      <c r="I66" s="47">
        <v>322865</v>
      </c>
      <c r="J66" s="47">
        <v>381000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653281</v>
      </c>
      <c r="F67" s="68">
        <f>work!I67+work!J67</f>
        <v>135388</v>
      </c>
      <c r="H67" s="79">
        <f>work!L67</f>
        <v>20120710</v>
      </c>
      <c r="I67" s="47">
        <v>653281</v>
      </c>
      <c r="J67" s="47">
        <v>135388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1790200</v>
      </c>
      <c r="F68" s="68">
        <f>work!I68+work!J68</f>
        <v>1352160</v>
      </c>
      <c r="H68" s="79">
        <f>work!L68</f>
        <v>20120710</v>
      </c>
      <c r="I68" s="47">
        <v>1790200</v>
      </c>
      <c r="J68" s="47">
        <v>1352160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313853</v>
      </c>
      <c r="F69" s="68">
        <f>work!I69+work!J69</f>
        <v>666784</v>
      </c>
      <c r="H69" s="79">
        <f>work!L69</f>
        <v>20120710</v>
      </c>
      <c r="I69" s="47">
        <v>313853</v>
      </c>
      <c r="J69" s="47">
        <v>666784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1488148</v>
      </c>
      <c r="F70" s="68">
        <f>work!I70+work!J70</f>
        <v>137450</v>
      </c>
      <c r="H70" s="79">
        <f>work!L70</f>
        <v>20120807</v>
      </c>
      <c r="I70" s="47">
        <v>1488148</v>
      </c>
      <c r="J70" s="47">
        <v>137450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563806</v>
      </c>
      <c r="F71" s="68">
        <f>work!I71+work!J71</f>
        <v>20950</v>
      </c>
      <c r="H71" s="79">
        <f>work!L71</f>
        <v>20120710</v>
      </c>
      <c r="I71" s="47">
        <v>563806</v>
      </c>
      <c r="J71" s="47">
        <v>20950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8788512</v>
      </c>
      <c r="F72" s="68">
        <f>work!I72+work!J72</f>
        <v>2567965</v>
      </c>
      <c r="H72" s="79">
        <f>work!L72</f>
        <v>20120710</v>
      </c>
      <c r="I72" s="47">
        <v>8788512</v>
      </c>
      <c r="J72" s="47">
        <v>2567965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1575127</v>
      </c>
      <c r="F73" s="68">
        <f>work!I73+work!J73</f>
        <v>703845</v>
      </c>
      <c r="H73" s="79">
        <f>work!L73</f>
        <v>20120710</v>
      </c>
      <c r="I73" s="47">
        <v>1575127</v>
      </c>
      <c r="J73" s="47">
        <v>703845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806767</v>
      </c>
      <c r="F74" s="68">
        <f>work!I74+work!J74</f>
        <v>395032</v>
      </c>
      <c r="H74" s="79">
        <f>work!L74</f>
        <v>20120710</v>
      </c>
      <c r="I74" s="47">
        <v>806767</v>
      </c>
      <c r="J74" s="47">
        <v>395032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2663569</v>
      </c>
      <c r="F75" s="68">
        <f>work!I75+work!J75</f>
        <v>2020099</v>
      </c>
      <c r="H75" s="79">
        <f>work!L75</f>
        <v>20120710</v>
      </c>
      <c r="I75" s="47">
        <v>2663569</v>
      </c>
      <c r="J75" s="47">
        <v>2020099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887987</v>
      </c>
      <c r="F76" s="68">
        <f>work!I76+work!J76</f>
        <v>1448286</v>
      </c>
      <c r="H76" s="79">
        <f>work!L76</f>
        <v>20120710</v>
      </c>
      <c r="I76" s="47">
        <v>887987</v>
      </c>
      <c r="J76" s="47">
        <v>1448286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1125272</v>
      </c>
      <c r="F77" s="68">
        <f>work!I77+work!J77</f>
        <v>0</v>
      </c>
      <c r="H77" s="79">
        <f>work!L77</f>
        <v>20120710</v>
      </c>
      <c r="I77" s="47">
        <v>1125272</v>
      </c>
      <c r="J77" s="47"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 t="e">
        <f>work!G78+work!H78</f>
        <v>#VALUE!</v>
      </c>
      <c r="F78" s="68" t="e">
        <f>work!I78+work!J78</f>
        <v>#VALUE!</v>
      </c>
      <c r="H78" s="79" t="str">
        <f>work!L78</f>
        <v>No report</v>
      </c>
      <c r="I78" s="47" t="e">
        <v>#VALUE!</v>
      </c>
      <c r="J78" s="47" t="e">
        <v>#VALUE!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243199</v>
      </c>
      <c r="F79" s="68">
        <f>work!I79+work!J79</f>
        <v>825650</v>
      </c>
      <c r="H79" s="79">
        <f>work!L79</f>
        <v>20120710</v>
      </c>
      <c r="I79" s="47">
        <v>243199</v>
      </c>
      <c r="J79" s="47">
        <v>825650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1376829</v>
      </c>
      <c r="F80" s="68">
        <f>work!I80+work!J80</f>
        <v>132076</v>
      </c>
      <c r="H80" s="79">
        <f>work!L80</f>
        <v>20120710</v>
      </c>
      <c r="I80" s="47">
        <v>1376829</v>
      </c>
      <c r="J80" s="47">
        <v>132076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380919</v>
      </c>
      <c r="F81" s="68">
        <f>work!I81+work!J81</f>
        <v>14500</v>
      </c>
      <c r="H81" s="79">
        <f>work!L81</f>
        <v>20120710</v>
      </c>
      <c r="I81" s="47">
        <v>380919</v>
      </c>
      <c r="J81" s="47">
        <v>14500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208615</v>
      </c>
      <c r="F82" s="68">
        <f>work!I82+work!J82</f>
        <v>2123295</v>
      </c>
      <c r="H82" s="79">
        <f>work!L82</f>
        <v>20120710</v>
      </c>
      <c r="I82" s="47">
        <v>208615</v>
      </c>
      <c r="J82" s="47">
        <v>2123295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175074</v>
      </c>
      <c r="F83" s="68">
        <f>work!I83+work!J83</f>
        <v>601750</v>
      </c>
      <c r="H83" s="79">
        <f>work!L83</f>
        <v>20120710</v>
      </c>
      <c r="I83" s="47">
        <v>175074</v>
      </c>
      <c r="J83" s="47">
        <v>601750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293491</v>
      </c>
      <c r="F84" s="68">
        <f>work!I84+work!J84</f>
        <v>245050</v>
      </c>
      <c r="H84" s="79">
        <f>work!L84</f>
        <v>20120710</v>
      </c>
      <c r="I84" s="47">
        <v>293491</v>
      </c>
      <c r="J84" s="47">
        <v>245050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583463</v>
      </c>
      <c r="F85" s="68">
        <f>work!I85+work!J85</f>
        <v>869578</v>
      </c>
      <c r="H85" s="79">
        <f>work!L85</f>
        <v>20120710</v>
      </c>
      <c r="I85" s="47">
        <v>583463</v>
      </c>
      <c r="J85" s="47">
        <v>869578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865329</v>
      </c>
      <c r="F86" s="68">
        <f>work!I86+work!J86</f>
        <v>302959</v>
      </c>
      <c r="H86" s="79">
        <f>work!L86</f>
        <v>20120807</v>
      </c>
      <c r="I86" s="47">
        <v>865329</v>
      </c>
      <c r="J86" s="47">
        <v>302959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487435</v>
      </c>
      <c r="F87" s="68">
        <f>work!I87+work!J87</f>
        <v>2700</v>
      </c>
      <c r="H87" s="79">
        <f>work!L87</f>
        <v>20120710</v>
      </c>
      <c r="I87" s="47">
        <v>487435</v>
      </c>
      <c r="J87" s="47">
        <v>2700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365499</v>
      </c>
      <c r="F88" s="68">
        <f>work!I88+work!J88</f>
        <v>316400</v>
      </c>
      <c r="H88" s="79">
        <f>work!L88</f>
        <v>20120710</v>
      </c>
      <c r="I88" s="47">
        <v>365499</v>
      </c>
      <c r="J88" s="47">
        <v>316400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1610750</v>
      </c>
      <c r="F89" s="68">
        <f>work!I89+work!J89</f>
        <v>844424</v>
      </c>
      <c r="H89" s="79">
        <f>work!L89</f>
        <v>20120710</v>
      </c>
      <c r="I89" s="47">
        <v>1610750</v>
      </c>
      <c r="J89" s="47">
        <v>844424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248300</v>
      </c>
      <c r="F90" s="68">
        <f>work!I90+work!J90</f>
        <v>230529</v>
      </c>
      <c r="H90" s="79">
        <f>work!L90</f>
        <v>20120807</v>
      </c>
      <c r="I90" s="47">
        <v>248300</v>
      </c>
      <c r="J90" s="47">
        <v>230529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302039</v>
      </c>
      <c r="F91" s="68">
        <f>work!I91+work!J91</f>
        <v>33275</v>
      </c>
      <c r="H91" s="79">
        <f>work!L91</f>
        <v>20120807</v>
      </c>
      <c r="I91" s="47">
        <v>302039</v>
      </c>
      <c r="J91" s="47">
        <v>33275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436024</v>
      </c>
      <c r="F92" s="68">
        <f>work!I92+work!J92</f>
        <v>1249850</v>
      </c>
      <c r="H92" s="79">
        <f>work!L92</f>
        <v>20120710</v>
      </c>
      <c r="I92" s="47">
        <v>436024</v>
      </c>
      <c r="J92" s="47">
        <v>1249850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54923</v>
      </c>
      <c r="F93" s="68">
        <f>work!I93+work!J93</f>
        <v>587023</v>
      </c>
      <c r="H93" s="79">
        <f>work!L93</f>
        <v>20120710</v>
      </c>
      <c r="I93" s="47">
        <v>54923</v>
      </c>
      <c r="J93" s="47">
        <v>587023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501165</v>
      </c>
      <c r="F94" s="68">
        <f>work!I94+work!J94</f>
        <v>0</v>
      </c>
      <c r="H94" s="79">
        <f>work!L94</f>
        <v>20120807</v>
      </c>
      <c r="I94" s="47">
        <v>501165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622917</v>
      </c>
      <c r="F95" s="68">
        <f>work!I95+work!J95</f>
        <v>224275</v>
      </c>
      <c r="H95" s="79">
        <f>work!L95</f>
        <v>20120807</v>
      </c>
      <c r="I95" s="47">
        <v>622917</v>
      </c>
      <c r="J95" s="47">
        <v>224275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883245</v>
      </c>
      <c r="F96" s="68">
        <f>work!I96+work!J96</f>
        <v>103600</v>
      </c>
      <c r="H96" s="79">
        <f>work!L96</f>
        <v>20120710</v>
      </c>
      <c r="I96" s="47">
        <v>883245</v>
      </c>
      <c r="J96" s="47">
        <v>103600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701105</v>
      </c>
      <c r="F97" s="68">
        <f>work!I97+work!J97</f>
        <v>53987</v>
      </c>
      <c r="H97" s="79">
        <f>work!L97</f>
        <v>20120807</v>
      </c>
      <c r="I97" s="47">
        <v>701105</v>
      </c>
      <c r="J97" s="47">
        <v>53987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2237244</v>
      </c>
      <c r="F98" s="68">
        <f>work!I98+work!J98</f>
        <v>108400</v>
      </c>
      <c r="H98" s="79">
        <f>work!L98</f>
        <v>20120710</v>
      </c>
      <c r="I98" s="47">
        <v>2237244</v>
      </c>
      <c r="J98" s="47">
        <v>108400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2128607</v>
      </c>
      <c r="F99" s="68">
        <f>work!I99+work!J99</f>
        <v>10462465</v>
      </c>
      <c r="H99" s="79">
        <f>work!L99</f>
        <v>20120710</v>
      </c>
      <c r="I99" s="47">
        <v>2128607</v>
      </c>
      <c r="J99" s="47">
        <v>10462465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664650</v>
      </c>
      <c r="F100" s="68">
        <f>work!I100+work!J100</f>
        <v>718395</v>
      </c>
      <c r="H100" s="79">
        <f>work!L100</f>
        <v>20120710</v>
      </c>
      <c r="I100" s="47">
        <v>664650</v>
      </c>
      <c r="J100" s="47">
        <v>718395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848843</v>
      </c>
      <c r="F101" s="68">
        <f>work!I101+work!J101</f>
        <v>819597</v>
      </c>
      <c r="H101" s="79">
        <f>work!L101</f>
        <v>20120807</v>
      </c>
      <c r="I101" s="47">
        <v>848843</v>
      </c>
      <c r="J101" s="47">
        <v>819597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153799</v>
      </c>
      <c r="F102" s="68">
        <f>work!I102+work!J102</f>
        <v>739291</v>
      </c>
      <c r="H102" s="79">
        <f>work!L102</f>
        <v>20120710</v>
      </c>
      <c r="I102" s="47">
        <v>153799</v>
      </c>
      <c r="J102" s="47">
        <v>739291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221345</v>
      </c>
      <c r="F103" s="68">
        <f>work!I103+work!J103</f>
        <v>81175</v>
      </c>
      <c r="H103" s="79">
        <f>work!L103</f>
        <v>20120807</v>
      </c>
      <c r="I103" s="47">
        <v>221345</v>
      </c>
      <c r="J103" s="47">
        <v>81175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2722964</v>
      </c>
      <c r="F104" s="68">
        <f>work!I104+work!J104</f>
        <v>486112</v>
      </c>
      <c r="H104" s="79">
        <f>work!L104</f>
        <v>20120807</v>
      </c>
      <c r="I104" s="47">
        <v>2722964</v>
      </c>
      <c r="J104" s="47">
        <v>486112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440159</v>
      </c>
      <c r="F105" s="68">
        <f>work!I105+work!J105</f>
        <v>43225</v>
      </c>
      <c r="H105" s="79">
        <f>work!L105</f>
        <v>20120710</v>
      </c>
      <c r="I105" s="47">
        <v>440159</v>
      </c>
      <c r="J105" s="47">
        <v>43225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2335312</v>
      </c>
      <c r="F106" s="68">
        <f>work!I106+work!J106</f>
        <v>31685</v>
      </c>
      <c r="H106" s="79">
        <f>work!L106</f>
        <v>20120710</v>
      </c>
      <c r="I106" s="47">
        <v>2335312</v>
      </c>
      <c r="J106" s="47">
        <v>31685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135249</v>
      </c>
      <c r="F107" s="68">
        <f>work!I107+work!J107</f>
        <v>1591179</v>
      </c>
      <c r="H107" s="79">
        <f>work!L107</f>
        <v>20120710</v>
      </c>
      <c r="I107" s="47">
        <v>135249</v>
      </c>
      <c r="J107" s="47">
        <v>1591179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147300</v>
      </c>
      <c r="F108" s="68">
        <f>work!I108+work!J108</f>
        <v>91500</v>
      </c>
      <c r="H108" s="79">
        <f>work!L108</f>
        <v>20120710</v>
      </c>
      <c r="I108" s="47">
        <v>147300</v>
      </c>
      <c r="J108" s="47">
        <v>91500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905432</v>
      </c>
      <c r="F109" s="68">
        <f>work!I109+work!J109</f>
        <v>139350</v>
      </c>
      <c r="H109" s="79">
        <f>work!L109</f>
        <v>20120710</v>
      </c>
      <c r="I109" s="47">
        <v>905432</v>
      </c>
      <c r="J109" s="47">
        <v>139350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662613</v>
      </c>
      <c r="F110" s="68">
        <f>work!I110+work!J110</f>
        <v>48728</v>
      </c>
      <c r="H110" s="79">
        <f>work!L110</f>
        <v>20120807</v>
      </c>
      <c r="I110" s="47">
        <v>662613</v>
      </c>
      <c r="J110" s="47">
        <v>48728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2156974</v>
      </c>
      <c r="F111" s="68">
        <f>work!I111+work!J111</f>
        <v>253354</v>
      </c>
      <c r="H111" s="79">
        <f>work!L111</f>
        <v>20120807</v>
      </c>
      <c r="I111" s="47">
        <v>2156974</v>
      </c>
      <c r="J111" s="47">
        <v>253354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90318</v>
      </c>
      <c r="F112" s="68">
        <f>work!I112+work!J112</f>
        <v>39300</v>
      </c>
      <c r="H112" s="79">
        <f>work!L112</f>
        <v>20120710</v>
      </c>
      <c r="I112" s="47">
        <v>90318</v>
      </c>
      <c r="J112" s="47">
        <v>39300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1814561</v>
      </c>
      <c r="F113" s="68">
        <f>work!I113+work!J113</f>
        <v>4175652</v>
      </c>
      <c r="H113" s="79">
        <f>work!L113</f>
        <v>20120710</v>
      </c>
      <c r="I113" s="47">
        <v>1814561</v>
      </c>
      <c r="J113" s="47">
        <v>4175652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2747513</v>
      </c>
      <c r="F114" s="68">
        <f>work!I114+work!J114</f>
        <v>246585</v>
      </c>
      <c r="H114" s="79">
        <f>work!L114</f>
        <v>20120710</v>
      </c>
      <c r="I114" s="47">
        <v>2747513</v>
      </c>
      <c r="J114" s="47">
        <v>246585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41450</v>
      </c>
      <c r="H115" s="79">
        <f>work!L115</f>
        <v>20120710</v>
      </c>
      <c r="I115" s="47">
        <v>0</v>
      </c>
      <c r="J115" s="47">
        <v>41450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459553</v>
      </c>
      <c r="F116" s="68">
        <f>work!I116+work!J116</f>
        <v>46700</v>
      </c>
      <c r="H116" s="79">
        <f>work!L116</f>
        <v>20120710</v>
      </c>
      <c r="I116" s="47">
        <v>459553</v>
      </c>
      <c r="J116" s="47">
        <v>46700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328973</v>
      </c>
      <c r="F117" s="68">
        <f>work!I117+work!J117</f>
        <v>113085</v>
      </c>
      <c r="H117" s="79">
        <f>work!L117</f>
        <v>20120710</v>
      </c>
      <c r="I117" s="47">
        <v>328973</v>
      </c>
      <c r="J117" s="47">
        <v>113085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209887</v>
      </c>
      <c r="F118" s="68">
        <f>work!I118+work!J118</f>
        <v>27245</v>
      </c>
      <c r="H118" s="79">
        <f>work!L118</f>
        <v>20120807</v>
      </c>
      <c r="I118" s="47">
        <v>209887</v>
      </c>
      <c r="J118" s="47">
        <v>27245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733146</v>
      </c>
      <c r="F119" s="68">
        <f>work!I119+work!J119</f>
        <v>1200</v>
      </c>
      <c r="H119" s="79">
        <f>work!L119</f>
        <v>20120710</v>
      </c>
      <c r="I119" s="47">
        <v>733146</v>
      </c>
      <c r="J119" s="47">
        <v>1200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338641</v>
      </c>
      <c r="F120" s="68">
        <f>work!I120+work!J120</f>
        <v>77859</v>
      </c>
      <c r="H120" s="79">
        <f>work!L120</f>
        <v>20120710</v>
      </c>
      <c r="I120" s="47">
        <v>338641</v>
      </c>
      <c r="J120" s="47">
        <v>77859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200028</v>
      </c>
      <c r="F121" s="68">
        <f>work!I121+work!J121</f>
        <v>279400</v>
      </c>
      <c r="H121" s="79">
        <f>work!L121</f>
        <v>20120710</v>
      </c>
      <c r="I121" s="47">
        <v>200028</v>
      </c>
      <c r="J121" s="47">
        <v>279400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169325</v>
      </c>
      <c r="F122" s="68">
        <f>work!I122+work!J122</f>
        <v>73765</v>
      </c>
      <c r="H122" s="79">
        <f>work!L122</f>
        <v>20120807</v>
      </c>
      <c r="I122" s="47">
        <v>169325</v>
      </c>
      <c r="J122" s="47">
        <v>73765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1849923</v>
      </c>
      <c r="F123" s="68">
        <f>work!I123+work!J123</f>
        <v>194731</v>
      </c>
      <c r="H123" s="79">
        <f>work!L123</f>
        <v>20120710</v>
      </c>
      <c r="I123" s="47">
        <v>1849923</v>
      </c>
      <c r="J123" s="47">
        <v>194731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36965</v>
      </c>
      <c r="F124" s="68">
        <f>work!I124+work!J124</f>
        <v>722250</v>
      </c>
      <c r="H124" s="79">
        <f>work!L124</f>
        <v>20120710</v>
      </c>
      <c r="I124" s="47">
        <v>36965</v>
      </c>
      <c r="J124" s="47">
        <v>722250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4520</v>
      </c>
      <c r="F125" s="68">
        <f>work!I125+work!J125</f>
        <v>0</v>
      </c>
      <c r="H125" s="79">
        <f>work!L125</f>
        <v>20120807</v>
      </c>
      <c r="I125" s="47">
        <v>4520</v>
      </c>
      <c r="J125" s="47"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169975</v>
      </c>
      <c r="F126" s="68">
        <f>work!I126+work!J126</f>
        <v>854</v>
      </c>
      <c r="H126" s="79">
        <f>work!L126</f>
        <v>20120710</v>
      </c>
      <c r="I126" s="47">
        <v>169975</v>
      </c>
      <c r="J126" s="47">
        <v>854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365894</v>
      </c>
      <c r="F127" s="68">
        <f>work!I127+work!J127</f>
        <v>1362736</v>
      </c>
      <c r="H127" s="79">
        <f>work!L127</f>
        <v>20120710</v>
      </c>
      <c r="I127" s="47">
        <v>365894</v>
      </c>
      <c r="J127" s="47">
        <v>1362736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91737</v>
      </c>
      <c r="F128" s="68">
        <f>work!I128+work!J128</f>
        <v>86195</v>
      </c>
      <c r="H128" s="79">
        <f>work!L128</f>
        <v>20120710</v>
      </c>
      <c r="I128" s="47">
        <v>91737</v>
      </c>
      <c r="J128" s="47">
        <v>86195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881125</v>
      </c>
      <c r="F129" s="68">
        <f>work!I129+work!J129</f>
        <v>11294528</v>
      </c>
      <c r="H129" s="79">
        <f>work!L129</f>
        <v>20120807</v>
      </c>
      <c r="I129" s="47">
        <v>881125</v>
      </c>
      <c r="J129" s="47">
        <v>11294528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118235</v>
      </c>
      <c r="F130" s="68">
        <f>work!I130+work!J130</f>
        <v>33800</v>
      </c>
      <c r="H130" s="79">
        <f>work!L130</f>
        <v>20120807</v>
      </c>
      <c r="I130" s="47">
        <v>118235</v>
      </c>
      <c r="J130" s="47">
        <v>33800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2250647</v>
      </c>
      <c r="F131" s="68">
        <f>work!I131+work!J131</f>
        <v>360665</v>
      </c>
      <c r="H131" s="79">
        <f>work!L131</f>
        <v>20120807</v>
      </c>
      <c r="I131" s="47">
        <v>2250647</v>
      </c>
      <c r="J131" s="47">
        <v>360665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67359</v>
      </c>
      <c r="F132" s="68">
        <f>work!I132+work!J132</f>
        <v>72754</v>
      </c>
      <c r="H132" s="79">
        <f>work!L132</f>
        <v>20120710</v>
      </c>
      <c r="I132" s="47">
        <v>67359</v>
      </c>
      <c r="J132" s="47">
        <v>72754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211149</v>
      </c>
      <c r="F133" s="68">
        <f>work!I133+work!J133</f>
        <v>1699548</v>
      </c>
      <c r="H133" s="79">
        <f>work!L133</f>
        <v>20120807</v>
      </c>
      <c r="I133" s="47">
        <v>211149</v>
      </c>
      <c r="J133" s="47">
        <v>1699548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159177</v>
      </c>
      <c r="F134" s="68">
        <f>work!I134+work!J134</f>
        <v>264579</v>
      </c>
      <c r="H134" s="79">
        <f>work!L134</f>
        <v>20120710</v>
      </c>
      <c r="I134" s="47">
        <v>159177</v>
      </c>
      <c r="J134" s="47">
        <v>264579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131416</v>
      </c>
      <c r="F135" s="68">
        <f>work!I135+work!J135</f>
        <v>402354</v>
      </c>
      <c r="H135" s="79">
        <f>work!L135</f>
        <v>20120710</v>
      </c>
      <c r="I135" s="47">
        <v>131416</v>
      </c>
      <c r="J135" s="47">
        <v>402354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477874</v>
      </c>
      <c r="F136" s="68">
        <f>work!I136+work!J136</f>
        <v>2931931</v>
      </c>
      <c r="H136" s="79">
        <f>work!L136</f>
        <v>20120807</v>
      </c>
      <c r="I136" s="47">
        <v>477874</v>
      </c>
      <c r="J136" s="47">
        <v>2931931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6000</v>
      </c>
      <c r="F137" s="68">
        <f>work!I137+work!J137</f>
        <v>0</v>
      </c>
      <c r="H137" s="79">
        <f>work!L137</f>
        <v>20120710</v>
      </c>
      <c r="I137" s="47">
        <v>6000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733056</v>
      </c>
      <c r="F138" s="68">
        <f>work!I138+work!J138</f>
        <v>77951</v>
      </c>
      <c r="H138" s="79">
        <f>work!L138</f>
        <v>20120710</v>
      </c>
      <c r="I138" s="47">
        <v>733056</v>
      </c>
      <c r="J138" s="47">
        <v>77951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178569</v>
      </c>
      <c r="F139" s="68">
        <f>work!I139+work!J139</f>
        <v>79215</v>
      </c>
      <c r="H139" s="79">
        <f>work!L139</f>
        <v>20120710</v>
      </c>
      <c r="I139" s="47">
        <v>178569</v>
      </c>
      <c r="J139" s="47">
        <v>79215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154862</v>
      </c>
      <c r="F140" s="68">
        <f>work!I140+work!J140</f>
        <v>113961</v>
      </c>
      <c r="H140" s="79">
        <f>work!L140</f>
        <v>20120710</v>
      </c>
      <c r="I140" s="47">
        <v>154862</v>
      </c>
      <c r="J140" s="47">
        <v>113961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677469</v>
      </c>
      <c r="F141" s="68">
        <f>work!I141+work!J141</f>
        <v>74500</v>
      </c>
      <c r="H141" s="79">
        <f>work!L141</f>
        <v>20120710</v>
      </c>
      <c r="I141" s="47">
        <v>677469</v>
      </c>
      <c r="J141" s="47">
        <v>74500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587199</v>
      </c>
      <c r="F142" s="68">
        <f>work!I142+work!J142</f>
        <v>54975</v>
      </c>
      <c r="H142" s="79">
        <f>work!L142</f>
        <v>20120710</v>
      </c>
      <c r="I142" s="47">
        <v>587199</v>
      </c>
      <c r="J142" s="47">
        <v>54975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2710595</v>
      </c>
      <c r="F143" s="68">
        <f>work!I143+work!J143</f>
        <v>9263899</v>
      </c>
      <c r="H143" s="79">
        <f>work!L143</f>
        <v>20120710</v>
      </c>
      <c r="I143" s="47">
        <v>2710595</v>
      </c>
      <c r="J143" s="47">
        <v>9263899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94404</v>
      </c>
      <c r="F144" s="68">
        <f>work!I144+work!J144</f>
        <v>3354</v>
      </c>
      <c r="G144" s="91"/>
      <c r="H144" s="65">
        <f>work!L144</f>
        <v>20120710</v>
      </c>
      <c r="I144" s="47">
        <v>94404</v>
      </c>
      <c r="J144" s="47">
        <v>3354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1248448</v>
      </c>
      <c r="F145" s="68">
        <f>work!I145+work!J145</f>
        <v>3863448</v>
      </c>
      <c r="H145" s="79">
        <f>work!L145</f>
        <v>20120710</v>
      </c>
      <c r="I145" s="47">
        <v>1248448</v>
      </c>
      <c r="J145" s="47">
        <v>3863448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497754</v>
      </c>
      <c r="F146" s="68">
        <f>work!I146+work!J146</f>
        <v>37930</v>
      </c>
      <c r="H146" s="79">
        <f>work!L146</f>
        <v>20120710</v>
      </c>
      <c r="I146" s="47">
        <v>497754</v>
      </c>
      <c r="J146" s="47">
        <v>37930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1491763</v>
      </c>
      <c r="F147" s="68">
        <f>work!I147+work!J147</f>
        <v>753246</v>
      </c>
      <c r="H147" s="79">
        <f>work!L147</f>
        <v>20120710</v>
      </c>
      <c r="I147" s="47">
        <v>1491763</v>
      </c>
      <c r="J147" s="47">
        <v>753246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1000</v>
      </c>
      <c r="F148" s="68">
        <f>work!I148+work!J148</f>
        <v>1600</v>
      </c>
      <c r="H148" s="79">
        <f>work!L148</f>
        <v>20120710</v>
      </c>
      <c r="I148" s="47">
        <v>1000</v>
      </c>
      <c r="J148" s="47">
        <v>1600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95571</v>
      </c>
      <c r="F149" s="68">
        <f>work!I149+work!J149</f>
        <v>269108</v>
      </c>
      <c r="H149" s="79">
        <f>work!L149</f>
        <v>20120710</v>
      </c>
      <c r="I149" s="47">
        <v>95571</v>
      </c>
      <c r="J149" s="47">
        <v>269108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117201</v>
      </c>
      <c r="F150" s="68">
        <f>work!I150+work!J150</f>
        <v>47900</v>
      </c>
      <c r="H150" s="79">
        <f>work!L150</f>
        <v>20120710</v>
      </c>
      <c r="I150" s="47">
        <v>117201</v>
      </c>
      <c r="J150" s="47">
        <v>47900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21990</v>
      </c>
      <c r="F151" s="68">
        <f>work!I151+work!J151</f>
        <v>2500</v>
      </c>
      <c r="H151" s="79">
        <f>work!L151</f>
        <v>20120710</v>
      </c>
      <c r="I151" s="47">
        <v>21990</v>
      </c>
      <c r="J151" s="47">
        <v>2500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309549</v>
      </c>
      <c r="F152" s="68">
        <f>work!I152+work!J152</f>
        <v>50246</v>
      </c>
      <c r="H152" s="79">
        <f>work!L152</f>
        <v>20120807</v>
      </c>
      <c r="I152" s="47">
        <v>309549</v>
      </c>
      <c r="J152" s="47">
        <v>50246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140424</v>
      </c>
      <c r="F153" s="68">
        <f>work!I153+work!J153</f>
        <v>259400</v>
      </c>
      <c r="H153" s="79">
        <f>work!L153</f>
        <v>20120807</v>
      </c>
      <c r="I153" s="47">
        <v>140424</v>
      </c>
      <c r="J153" s="47">
        <v>259400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26127</v>
      </c>
      <c r="F154" s="68">
        <f>work!I154+work!J154</f>
        <v>10500</v>
      </c>
      <c r="H154" s="79">
        <f>work!L154</f>
        <v>20120807</v>
      </c>
      <c r="I154" s="47">
        <v>26127</v>
      </c>
      <c r="J154" s="47">
        <v>10500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163489</v>
      </c>
      <c r="F155" s="68">
        <f>work!I155+work!J155</f>
        <v>20500</v>
      </c>
      <c r="H155" s="79">
        <f>work!L155</f>
        <v>20120710</v>
      </c>
      <c r="I155" s="47">
        <v>163489</v>
      </c>
      <c r="J155" s="47">
        <v>20500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352710</v>
      </c>
      <c r="F156" s="68">
        <f>work!I156+work!J156</f>
        <v>134300</v>
      </c>
      <c r="H156" s="79">
        <f>work!L156</f>
        <v>20120807</v>
      </c>
      <c r="I156" s="47">
        <v>352710</v>
      </c>
      <c r="J156" s="47">
        <v>134300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114000</v>
      </c>
      <c r="F157" s="68">
        <f>work!I157+work!J157</f>
        <v>30400</v>
      </c>
      <c r="H157" s="79">
        <f>work!L157</f>
        <v>20120710</v>
      </c>
      <c r="I157" s="47">
        <v>114000</v>
      </c>
      <c r="J157" s="47">
        <v>30400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207312</v>
      </c>
      <c r="F158" s="68">
        <f>work!I158+work!J158</f>
        <v>392200</v>
      </c>
      <c r="H158" s="79">
        <f>work!L158</f>
        <v>20120710</v>
      </c>
      <c r="I158" s="47">
        <v>207312</v>
      </c>
      <c r="J158" s="47">
        <v>392200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13725</v>
      </c>
      <c r="F159" s="68">
        <f>work!I159+work!J159</f>
        <v>11300</v>
      </c>
      <c r="H159" s="79">
        <f>work!L159</f>
        <v>20120710</v>
      </c>
      <c r="I159" s="47">
        <v>13725</v>
      </c>
      <c r="J159" s="47">
        <v>11300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168439</v>
      </c>
      <c r="F160" s="68">
        <f>work!I160+work!J160</f>
        <v>42287</v>
      </c>
      <c r="H160" s="79">
        <f>work!L160</f>
        <v>20120710</v>
      </c>
      <c r="I160" s="47">
        <v>168439</v>
      </c>
      <c r="J160" s="47">
        <v>42287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698566</v>
      </c>
      <c r="F161" s="68">
        <f>work!I161+work!J161</f>
        <v>823030</v>
      </c>
      <c r="H161" s="79">
        <f>work!L161</f>
        <v>20120710</v>
      </c>
      <c r="I161" s="47">
        <v>698566</v>
      </c>
      <c r="J161" s="47">
        <v>823030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v>#VALUE!</v>
      </c>
      <c r="J162" s="47" t="e"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105501</v>
      </c>
      <c r="G163" s="91"/>
      <c r="H163" s="89" t="s">
        <v>13</v>
      </c>
      <c r="I163" s="89">
        <v>0</v>
      </c>
      <c r="J163" s="89">
        <v>105501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200025</v>
      </c>
      <c r="F164" s="68">
        <f>work!I164+work!J164</f>
        <v>118165</v>
      </c>
      <c r="H164" s="79">
        <f>work!L164</f>
        <v>20120807</v>
      </c>
      <c r="I164" s="47">
        <v>200025</v>
      </c>
      <c r="J164" s="47">
        <v>118165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5000</v>
      </c>
      <c r="F165" s="68">
        <f>work!I165+work!J165</f>
        <v>0</v>
      </c>
      <c r="H165" s="89" t="s">
        <v>13</v>
      </c>
      <c r="I165" s="89">
        <v>5000</v>
      </c>
      <c r="J165" s="89"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69340</v>
      </c>
      <c r="F166" s="68">
        <f>work!I166+work!J166</f>
        <v>10094</v>
      </c>
      <c r="H166" s="79">
        <f>work!L166</f>
        <v>20120710</v>
      </c>
      <c r="I166" s="47">
        <v>69340</v>
      </c>
      <c r="J166" s="47">
        <v>10094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307837</v>
      </c>
      <c r="F167" s="68">
        <f>work!I167+work!J167</f>
        <v>2254</v>
      </c>
      <c r="H167" s="79">
        <f>work!L167</f>
        <v>20120710</v>
      </c>
      <c r="I167" s="47">
        <v>307837</v>
      </c>
      <c r="J167" s="47">
        <v>2254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305650</v>
      </c>
      <c r="F168" s="68">
        <f>work!I168+work!J168</f>
        <v>367008</v>
      </c>
      <c r="H168" s="79">
        <f>work!L168</f>
        <v>20120710</v>
      </c>
      <c r="I168" s="47">
        <v>305650</v>
      </c>
      <c r="J168" s="47">
        <v>367008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169032</v>
      </c>
      <c r="F169" s="68">
        <f>work!I169+work!J169</f>
        <v>220375</v>
      </c>
      <c r="H169" s="79">
        <f>work!L169</f>
        <v>20120710</v>
      </c>
      <c r="I169" s="47">
        <v>169032</v>
      </c>
      <c r="J169" s="47">
        <v>220375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11950</v>
      </c>
      <c r="F170" s="68">
        <f>work!I170+work!J170</f>
        <v>0</v>
      </c>
      <c r="H170" s="79">
        <f>work!L170</f>
        <v>20120807</v>
      </c>
      <c r="I170" s="47">
        <v>11950</v>
      </c>
      <c r="J170" s="47"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726737</v>
      </c>
      <c r="F171" s="68">
        <f>work!I171+work!J171</f>
        <v>993298</v>
      </c>
      <c r="H171" s="79">
        <f>work!L171</f>
        <v>20120710</v>
      </c>
      <c r="I171" s="47">
        <v>726737</v>
      </c>
      <c r="J171" s="47">
        <v>993298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3804362</v>
      </c>
      <c r="F172" s="68">
        <f>work!I172+work!J172</f>
        <v>3856136</v>
      </c>
      <c r="H172" s="79">
        <f>work!L172</f>
        <v>20120710</v>
      </c>
      <c r="I172" s="47">
        <v>3804362</v>
      </c>
      <c r="J172" s="47">
        <v>3856136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35300</v>
      </c>
      <c r="F173" s="68">
        <f>work!I173+work!J173</f>
        <v>10000</v>
      </c>
      <c r="H173" s="79">
        <f>work!L173</f>
        <v>20120710</v>
      </c>
      <c r="I173" s="47">
        <v>35300</v>
      </c>
      <c r="J173" s="47">
        <v>10000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3679</v>
      </c>
      <c r="F174" s="68">
        <f>work!I174+work!J174</f>
        <v>5000</v>
      </c>
      <c r="H174" s="79">
        <f>work!L174</f>
        <v>20120807</v>
      </c>
      <c r="I174" s="47">
        <v>3679</v>
      </c>
      <c r="J174" s="47">
        <v>5000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167068</v>
      </c>
      <c r="F175" s="68">
        <f>work!I175+work!J175</f>
        <v>15950</v>
      </c>
      <c r="H175" s="79">
        <f>work!L175</f>
        <v>20120807</v>
      </c>
      <c r="I175" s="47">
        <v>167068</v>
      </c>
      <c r="J175" s="47">
        <v>15950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16910</v>
      </c>
      <c r="F176" s="68">
        <f>work!I176+work!J176</f>
        <v>21550</v>
      </c>
      <c r="H176" s="79">
        <f>work!L176</f>
        <v>20120710</v>
      </c>
      <c r="I176" s="47">
        <v>16910</v>
      </c>
      <c r="J176" s="47">
        <v>21550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149756</v>
      </c>
      <c r="F177" s="68">
        <f>work!I177+work!J177</f>
        <v>38552</v>
      </c>
      <c r="H177" s="79">
        <f>work!L177</f>
        <v>20120710</v>
      </c>
      <c r="I177" s="47">
        <v>149756</v>
      </c>
      <c r="J177" s="47">
        <v>38552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1026437</v>
      </c>
      <c r="F178" s="68">
        <f>work!I178+work!J178</f>
        <v>6503334</v>
      </c>
      <c r="H178" s="79">
        <f>work!L178</f>
        <v>20120710</v>
      </c>
      <c r="I178" s="47">
        <v>1026437</v>
      </c>
      <c r="J178" s="47">
        <v>6503334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330766</v>
      </c>
      <c r="F179" s="68">
        <f>work!I179+work!J179</f>
        <v>108024</v>
      </c>
      <c r="H179" s="79">
        <f>work!L179</f>
        <v>20120807</v>
      </c>
      <c r="I179" s="47">
        <v>330766</v>
      </c>
      <c r="J179" s="47">
        <v>108024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266769</v>
      </c>
      <c r="F180" s="68">
        <f>work!I180+work!J180</f>
        <v>15475</v>
      </c>
      <c r="H180" s="79">
        <f>work!L180</f>
        <v>20120710</v>
      </c>
      <c r="I180" s="47">
        <v>266769</v>
      </c>
      <c r="J180" s="47">
        <v>15475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198230</v>
      </c>
      <c r="F181" s="68">
        <f>work!I181+work!J181</f>
        <v>9350</v>
      </c>
      <c r="H181" s="79">
        <f>work!L181</f>
        <v>20120710</v>
      </c>
      <c r="I181" s="47">
        <v>198230</v>
      </c>
      <c r="J181" s="47">
        <v>9350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66600</v>
      </c>
      <c r="H182" s="79">
        <f>work!L182</f>
        <v>20120710</v>
      </c>
      <c r="I182" s="47">
        <v>0</v>
      </c>
      <c r="J182" s="47">
        <v>66600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6300</v>
      </c>
      <c r="F183" s="68">
        <f>work!I183+work!J183</f>
        <v>45002</v>
      </c>
      <c r="H183" s="79">
        <f>work!L183</f>
        <v>20120710</v>
      </c>
      <c r="I183" s="47">
        <v>6300</v>
      </c>
      <c r="J183" s="47">
        <v>45002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1612</v>
      </c>
      <c r="F184" s="68">
        <f>work!I184+work!J184</f>
        <v>174000</v>
      </c>
      <c r="H184" s="79">
        <f>work!L184</f>
        <v>20120710</v>
      </c>
      <c r="I184" s="47">
        <v>1612</v>
      </c>
      <c r="J184" s="47">
        <v>174000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111273</v>
      </c>
      <c r="F185" s="68">
        <f>work!I185+work!J185</f>
        <v>14150</v>
      </c>
      <c r="H185" s="79">
        <f>work!L185</f>
        <v>20120807</v>
      </c>
      <c r="I185" s="47">
        <v>111273</v>
      </c>
      <c r="J185" s="47">
        <v>14150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62312</v>
      </c>
      <c r="F186" s="68">
        <f>work!I186+work!J186</f>
        <v>377580</v>
      </c>
      <c r="H186" s="79">
        <f>work!L186</f>
        <v>20120710</v>
      </c>
      <c r="I186" s="47">
        <v>62312</v>
      </c>
      <c r="J186" s="47">
        <v>377580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362347</v>
      </c>
      <c r="F187" s="68">
        <f>work!I187+work!J187</f>
        <v>0</v>
      </c>
      <c r="H187" s="79">
        <f>work!L187</f>
        <v>20120710</v>
      </c>
      <c r="I187" s="47">
        <v>362347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106809</v>
      </c>
      <c r="F188" s="68">
        <f>work!I188+work!J188</f>
        <v>6100</v>
      </c>
      <c r="H188" s="79">
        <f>work!L188</f>
        <v>20120710</v>
      </c>
      <c r="I188" s="47">
        <v>106809</v>
      </c>
      <c r="J188" s="47">
        <v>6100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15920</v>
      </c>
      <c r="F189" s="68">
        <f>work!I189+work!J189</f>
        <v>11855</v>
      </c>
      <c r="H189" s="79">
        <f>work!L189</f>
        <v>20120807</v>
      </c>
      <c r="I189" s="47">
        <v>15920</v>
      </c>
      <c r="J189" s="47">
        <v>11855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619609</v>
      </c>
      <c r="F190" s="68">
        <f>work!I190+work!J190</f>
        <v>3000966</v>
      </c>
      <c r="H190" s="79">
        <f>work!L190</f>
        <v>20120710</v>
      </c>
      <c r="I190" s="47">
        <v>619609</v>
      </c>
      <c r="J190" s="47">
        <v>3000966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132515</v>
      </c>
      <c r="F191" s="68">
        <f>work!I191+work!J191</f>
        <v>11900</v>
      </c>
      <c r="H191" s="79">
        <f>work!L191</f>
        <v>20120710</v>
      </c>
      <c r="I191" s="47">
        <v>132515</v>
      </c>
      <c r="J191" s="47">
        <v>11900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20120807</v>
      </c>
      <c r="I192" s="47">
        <v>0</v>
      </c>
      <c r="J192" s="47"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67284</v>
      </c>
      <c r="F193" s="68">
        <f>work!I193+work!J193</f>
        <v>8606</v>
      </c>
      <c r="H193" s="79">
        <f>work!L193</f>
        <v>20120807</v>
      </c>
      <c r="I193" s="47">
        <v>67284</v>
      </c>
      <c r="J193" s="47">
        <v>8606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103890</v>
      </c>
      <c r="F194" s="68">
        <f>work!I194+work!J194</f>
        <v>79500</v>
      </c>
      <c r="H194" s="79">
        <f>work!L194</f>
        <v>20120710</v>
      </c>
      <c r="I194" s="47">
        <v>103890</v>
      </c>
      <c r="J194" s="47">
        <v>79500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49756</v>
      </c>
      <c r="F195" s="68">
        <f>work!I195+work!J195</f>
        <v>6000</v>
      </c>
      <c r="H195" s="79">
        <f>work!L195</f>
        <v>20120710</v>
      </c>
      <c r="I195" s="47">
        <v>49756</v>
      </c>
      <c r="J195" s="47">
        <v>6000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695435</v>
      </c>
      <c r="F197" s="68">
        <f>work!I197+work!J197</f>
        <v>860695</v>
      </c>
      <c r="H197" s="79">
        <f>work!L197</f>
        <v>20120807</v>
      </c>
      <c r="I197" s="47">
        <v>695435</v>
      </c>
      <c r="J197" s="47">
        <v>860695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510025</v>
      </c>
      <c r="F198" s="68">
        <f>work!I198+work!J198</f>
        <v>727725</v>
      </c>
      <c r="H198" s="79">
        <f>work!L198</f>
        <v>20120710</v>
      </c>
      <c r="I198" s="47">
        <v>510025</v>
      </c>
      <c r="J198" s="47">
        <v>727725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613651</v>
      </c>
      <c r="F199" s="68">
        <f>work!I199+work!J199</f>
        <v>1602890</v>
      </c>
      <c r="H199" s="79">
        <f>work!L199</f>
        <v>20120710</v>
      </c>
      <c r="I199" s="47">
        <v>613651</v>
      </c>
      <c r="J199" s="47">
        <v>1602890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112731</v>
      </c>
      <c r="F200" s="68">
        <f>work!I200+work!J200</f>
        <v>0</v>
      </c>
      <c r="H200" s="79">
        <f>work!L200</f>
        <v>20120807</v>
      </c>
      <c r="I200" s="47">
        <v>112731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1833616</v>
      </c>
      <c r="F201" s="68">
        <f>work!I201+work!J201</f>
        <v>21150</v>
      </c>
      <c r="H201" s="79">
        <f>work!L201</f>
        <v>20120710</v>
      </c>
      <c r="I201" s="47">
        <v>1833616</v>
      </c>
      <c r="J201" s="47">
        <v>21150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647529</v>
      </c>
      <c r="F202" s="68">
        <f>work!I202+work!J202</f>
        <v>50202</v>
      </c>
      <c r="H202" s="79">
        <f>work!L202</f>
        <v>20120710</v>
      </c>
      <c r="I202" s="47">
        <v>647529</v>
      </c>
      <c r="J202" s="47">
        <v>50202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31550</v>
      </c>
      <c r="F203" s="68">
        <f>work!I203+work!J203</f>
        <v>0</v>
      </c>
      <c r="H203" s="79">
        <f>work!L203</f>
        <v>20120710</v>
      </c>
      <c r="I203" s="47">
        <v>31550</v>
      </c>
      <c r="J203" s="47"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118851</v>
      </c>
      <c r="F204" s="68">
        <f>work!I204+work!J204</f>
        <v>70100</v>
      </c>
      <c r="H204" s="79">
        <f>work!L204</f>
        <v>20120710</v>
      </c>
      <c r="I204" s="47">
        <v>118851</v>
      </c>
      <c r="J204" s="47">
        <v>70100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525462</v>
      </c>
      <c r="F205" s="68">
        <f>work!I205+work!J205</f>
        <v>703463</v>
      </c>
      <c r="H205" s="79">
        <f>work!L205</f>
        <v>20120710</v>
      </c>
      <c r="I205" s="47">
        <v>525462</v>
      </c>
      <c r="J205" s="47">
        <v>703463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1045458</v>
      </c>
      <c r="F206" s="68">
        <f>work!I206+work!J206</f>
        <v>99051</v>
      </c>
      <c r="H206" s="79">
        <f>work!L206</f>
        <v>20120710</v>
      </c>
      <c r="I206" s="47">
        <v>1045458</v>
      </c>
      <c r="J206" s="47">
        <v>99051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196263</v>
      </c>
      <c r="F207" s="68">
        <f>work!I207+work!J207</f>
        <v>91927</v>
      </c>
      <c r="H207" s="79">
        <f>work!L207</f>
        <v>20120710</v>
      </c>
      <c r="I207" s="47">
        <v>196263</v>
      </c>
      <c r="J207" s="47">
        <v>91927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3240806</v>
      </c>
      <c r="F208" s="68">
        <f>work!I208+work!J208</f>
        <v>208376</v>
      </c>
      <c r="H208" s="79">
        <f>work!L208</f>
        <v>20120710</v>
      </c>
      <c r="I208" s="47">
        <v>3240806</v>
      </c>
      <c r="J208" s="47">
        <v>208376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1450765</v>
      </c>
      <c r="F209" s="68">
        <f>work!I209+work!J209</f>
        <v>60463</v>
      </c>
      <c r="H209" s="79">
        <f>work!L209</f>
        <v>20120710</v>
      </c>
      <c r="I209" s="47">
        <v>1450765</v>
      </c>
      <c r="J209" s="47">
        <v>60463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822940</v>
      </c>
      <c r="F210" s="68">
        <f>work!I210+work!J210</f>
        <v>57127</v>
      </c>
      <c r="H210" s="79">
        <f>work!L210</f>
        <v>20120710</v>
      </c>
      <c r="I210" s="47">
        <v>822940</v>
      </c>
      <c r="J210" s="47">
        <v>57127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151648</v>
      </c>
      <c r="F211" s="68">
        <f>work!I211+work!J211</f>
        <v>3090430</v>
      </c>
      <c r="H211" s="79">
        <f>work!L211</f>
        <v>20120710</v>
      </c>
      <c r="I211" s="47">
        <v>151648</v>
      </c>
      <c r="J211" s="47">
        <v>3090430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50850</v>
      </c>
      <c r="F212" s="68">
        <f>work!I212+work!J212</f>
        <v>26480</v>
      </c>
      <c r="H212" s="79">
        <f>work!L212</f>
        <v>20120710</v>
      </c>
      <c r="I212" s="47">
        <v>50850</v>
      </c>
      <c r="J212" s="47">
        <v>26480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176051</v>
      </c>
      <c r="F213" s="68">
        <f>work!I213+work!J213</f>
        <v>0</v>
      </c>
      <c r="H213" s="79">
        <f>work!L213</f>
        <v>20120710</v>
      </c>
      <c r="I213" s="47">
        <v>176051</v>
      </c>
      <c r="J213" s="47"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1300856</v>
      </c>
      <c r="F214" s="68">
        <f>work!I214+work!J214</f>
        <v>70167</v>
      </c>
      <c r="H214" s="79">
        <f>work!L214</f>
        <v>20120710</v>
      </c>
      <c r="I214" s="47">
        <v>1300856</v>
      </c>
      <c r="J214" s="47">
        <v>70167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1581497</v>
      </c>
      <c r="F215" s="68">
        <f>work!I215+work!J215</f>
        <v>24116</v>
      </c>
      <c r="H215" s="79">
        <f>work!L215</f>
        <v>20120710</v>
      </c>
      <c r="I215" s="47">
        <v>1581497</v>
      </c>
      <c r="J215" s="47">
        <v>24116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99267</v>
      </c>
      <c r="F216" s="68">
        <f>work!I216+work!J216</f>
        <v>50650</v>
      </c>
      <c r="H216" s="79">
        <f>work!L216</f>
        <v>20120807</v>
      </c>
      <c r="I216" s="47">
        <v>99267</v>
      </c>
      <c r="J216" s="47">
        <v>50650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175467</v>
      </c>
      <c r="F217" s="68">
        <f>work!I217+work!J217</f>
        <v>663611</v>
      </c>
      <c r="H217" s="79">
        <f>work!L217</f>
        <v>20120807</v>
      </c>
      <c r="I217" s="47">
        <v>175467</v>
      </c>
      <c r="J217" s="47">
        <v>663611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28256</v>
      </c>
      <c r="F218" s="68">
        <f>work!I218+work!J218</f>
        <v>21200</v>
      </c>
      <c r="H218" s="79">
        <f>work!L218</f>
        <v>20120807</v>
      </c>
      <c r="I218" s="47">
        <v>28256</v>
      </c>
      <c r="J218" s="47">
        <v>21200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48710</v>
      </c>
      <c r="F219" s="68">
        <f>work!I219+work!J219</f>
        <v>901560</v>
      </c>
      <c r="H219" s="79">
        <f>work!L219</f>
        <v>20120710</v>
      </c>
      <c r="I219" s="47">
        <v>48710</v>
      </c>
      <c r="J219" s="47">
        <v>901560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11610</v>
      </c>
      <c r="F220" s="68">
        <f>work!I220+work!J220</f>
        <v>3500</v>
      </c>
      <c r="H220" s="79">
        <f>work!L220</f>
        <v>20120710</v>
      </c>
      <c r="I220" s="47">
        <v>11610</v>
      </c>
      <c r="J220" s="47">
        <v>3500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35800</v>
      </c>
      <c r="H221" s="79">
        <f>work!L221</f>
        <v>20120807</v>
      </c>
      <c r="I221" s="47">
        <v>0</v>
      </c>
      <c r="J221" s="47">
        <v>35800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 t="e">
        <f>work!G222+work!H222</f>
        <v>#VALUE!</v>
      </c>
      <c r="F222" s="68" t="e">
        <f>work!I222+work!J222</f>
        <v>#VALUE!</v>
      </c>
      <c r="H222" s="79" t="str">
        <f>work!L222</f>
        <v>No report</v>
      </c>
      <c r="I222" s="47" t="e">
        <v>#VALUE!</v>
      </c>
      <c r="J222" s="47" t="e">
        <v>#VALUE!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30187</v>
      </c>
      <c r="F223" s="68">
        <f>work!I223+work!J223</f>
        <v>30150</v>
      </c>
      <c r="H223" s="79">
        <f>work!L223</f>
        <v>20120710</v>
      </c>
      <c r="I223" s="47">
        <v>30187</v>
      </c>
      <c r="J223" s="47">
        <v>30150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52700</v>
      </c>
      <c r="F224" s="68">
        <f>work!I224+work!J224</f>
        <v>0</v>
      </c>
      <c r="H224" s="79">
        <f>work!L224</f>
        <v>20120710</v>
      </c>
      <c r="I224" s="47">
        <v>52700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140000</v>
      </c>
      <c r="F225" s="68">
        <f>work!I225+work!J225</f>
        <v>11397</v>
      </c>
      <c r="H225" s="79">
        <f>work!L225</f>
        <v>20120710</v>
      </c>
      <c r="I225" s="47">
        <v>140000</v>
      </c>
      <c r="J225" s="47">
        <v>11397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676065</v>
      </c>
      <c r="F226" s="68">
        <f>work!I226+work!J226</f>
        <v>818826</v>
      </c>
      <c r="H226" s="79">
        <f>work!L226</f>
        <v>20120710</v>
      </c>
      <c r="I226" s="47">
        <v>676065</v>
      </c>
      <c r="J226" s="47">
        <v>818826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v>#VALUE!</v>
      </c>
      <c r="J227" s="47" t="e"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2000</v>
      </c>
      <c r="F228" s="68">
        <f>work!I228+work!J228</f>
        <v>0</v>
      </c>
      <c r="H228" s="79">
        <f>work!L228</f>
        <v>20120710</v>
      </c>
      <c r="I228" s="47">
        <v>2000</v>
      </c>
      <c r="J228" s="47"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60367</v>
      </c>
      <c r="F229" s="68">
        <f>work!I229+work!J229</f>
        <v>39445</v>
      </c>
      <c r="H229" s="79">
        <f>work!L229</f>
        <v>20120710</v>
      </c>
      <c r="I229" s="47">
        <v>60367</v>
      </c>
      <c r="J229" s="47">
        <v>39445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953688</v>
      </c>
      <c r="F230" s="68">
        <f>work!I230+work!J230</f>
        <v>1176729</v>
      </c>
      <c r="H230" s="79">
        <f>work!L230</f>
        <v>20120710</v>
      </c>
      <c r="I230" s="47">
        <v>953688</v>
      </c>
      <c r="J230" s="47">
        <v>1176729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578048</v>
      </c>
      <c r="F231" s="68">
        <f>work!I231+work!J231</f>
        <v>37245</v>
      </c>
      <c r="H231" s="79">
        <f>work!L231</f>
        <v>20120807</v>
      </c>
      <c r="I231" s="47">
        <v>578048</v>
      </c>
      <c r="J231" s="47">
        <v>37245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3634512</v>
      </c>
      <c r="F232" s="68">
        <f>work!I232+work!J232</f>
        <v>0</v>
      </c>
      <c r="H232" s="79">
        <f>work!L232</f>
        <v>20120710</v>
      </c>
      <c r="I232" s="47">
        <v>3634512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7663684</v>
      </c>
      <c r="F233" s="68">
        <f>work!I233+work!J233</f>
        <v>506802</v>
      </c>
      <c r="H233" s="79">
        <f>work!L233</f>
        <v>20120710</v>
      </c>
      <c r="I233" s="47">
        <v>7663684</v>
      </c>
      <c r="J233" s="47">
        <v>506802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197376</v>
      </c>
      <c r="F234" s="68">
        <f>work!I234+work!J234</f>
        <v>6641695</v>
      </c>
      <c r="H234" s="79">
        <f>work!L234</f>
        <v>20120710</v>
      </c>
      <c r="I234" s="47">
        <v>197376</v>
      </c>
      <c r="J234" s="47">
        <v>6641695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526365</v>
      </c>
      <c r="F235" s="68">
        <f>work!I235+work!J235</f>
        <v>21333950</v>
      </c>
      <c r="H235" s="79">
        <f>work!L235</f>
        <v>20120710</v>
      </c>
      <c r="I235" s="47">
        <v>526365</v>
      </c>
      <c r="J235" s="47">
        <v>21333950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617314</v>
      </c>
      <c r="F236" s="68">
        <f>work!I236+work!J236</f>
        <v>2000</v>
      </c>
      <c r="H236" s="79">
        <f>work!L236</f>
        <v>20120710</v>
      </c>
      <c r="I236" s="47">
        <v>617314</v>
      </c>
      <c r="J236" s="47">
        <v>2000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274682</v>
      </c>
      <c r="F237" s="68">
        <f>work!I237+work!J237</f>
        <v>1648640</v>
      </c>
      <c r="H237" s="79">
        <f>work!L237</f>
        <v>20120710</v>
      </c>
      <c r="I237" s="47">
        <v>274682</v>
      </c>
      <c r="J237" s="47">
        <v>1648640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666094</v>
      </c>
      <c r="F238" s="68">
        <f>work!I238+work!J238</f>
        <v>0</v>
      </c>
      <c r="H238" s="79">
        <f>work!L238</f>
        <v>20120807</v>
      </c>
      <c r="I238" s="47">
        <v>666094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1305497</v>
      </c>
      <c r="F239" s="68">
        <f>work!I239+work!J239</f>
        <v>391850</v>
      </c>
      <c r="H239" s="79">
        <f>work!L239</f>
        <v>20120807</v>
      </c>
      <c r="I239" s="47">
        <v>1305497</v>
      </c>
      <c r="J239" s="47">
        <v>391850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3589916</v>
      </c>
      <c r="F240" s="68">
        <f>work!I240+work!J240</f>
        <v>3738837</v>
      </c>
      <c r="H240" s="79">
        <f>work!L240</f>
        <v>20120710</v>
      </c>
      <c r="I240" s="47">
        <v>3589916</v>
      </c>
      <c r="J240" s="47">
        <v>3738837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862758</v>
      </c>
      <c r="F241" s="68">
        <f>work!I241+work!J241</f>
        <v>500610</v>
      </c>
      <c r="H241" s="79">
        <f>work!L241</f>
        <v>20120807</v>
      </c>
      <c r="I241" s="47">
        <v>862758</v>
      </c>
      <c r="J241" s="47">
        <v>500610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2246437</v>
      </c>
      <c r="F242" s="68">
        <f>work!I242+work!J242</f>
        <v>2353997</v>
      </c>
      <c r="H242" s="79">
        <f>work!L242</f>
        <v>20120710</v>
      </c>
      <c r="I242" s="47">
        <v>2246437</v>
      </c>
      <c r="J242" s="47">
        <v>2353997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3344147</v>
      </c>
      <c r="F243" s="68">
        <f>work!I243+work!J243</f>
        <v>967046</v>
      </c>
      <c r="H243" s="79">
        <f>work!L243</f>
        <v>20120807</v>
      </c>
      <c r="I243" s="47">
        <v>3344147</v>
      </c>
      <c r="J243" s="47">
        <v>967046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10199525</v>
      </c>
      <c r="F244" s="68">
        <f>work!I244+work!J244</f>
        <v>9670906</v>
      </c>
      <c r="H244" s="79">
        <f>work!L244</f>
        <v>20120807</v>
      </c>
      <c r="I244" s="47">
        <v>10199525</v>
      </c>
      <c r="J244" s="47">
        <v>9670906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1867729</v>
      </c>
      <c r="F245" s="68">
        <f>work!I245+work!J245</f>
        <v>1</v>
      </c>
      <c r="H245" s="79">
        <f>work!L245</f>
        <v>20120710</v>
      </c>
      <c r="I245" s="47">
        <v>1867729</v>
      </c>
      <c r="J245" s="47">
        <v>1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508385</v>
      </c>
      <c r="F246" s="68">
        <f>work!I246+work!J246</f>
        <v>587067</v>
      </c>
      <c r="H246" s="79">
        <f>work!L246</f>
        <v>20120807</v>
      </c>
      <c r="I246" s="47">
        <v>508385</v>
      </c>
      <c r="J246" s="47">
        <v>587067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136561</v>
      </c>
      <c r="F247" s="68">
        <f>work!I247+work!J247</f>
        <v>90220</v>
      </c>
      <c r="G247" s="91"/>
      <c r="H247" s="65">
        <f>work!L247</f>
        <v>20120710</v>
      </c>
      <c r="I247" s="47">
        <v>136561</v>
      </c>
      <c r="J247" s="47">
        <v>90220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332124</v>
      </c>
      <c r="F248" s="68">
        <f>work!I248+work!J248</f>
        <v>416800</v>
      </c>
      <c r="H248" s="79">
        <f>work!L248</f>
        <v>20120710</v>
      </c>
      <c r="I248" s="47">
        <v>332124</v>
      </c>
      <c r="J248" s="47">
        <v>416800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563748</v>
      </c>
      <c r="F249" s="68">
        <f>work!I249+work!J249</f>
        <v>4629252</v>
      </c>
      <c r="H249" s="79">
        <f>work!L249</f>
        <v>20120710</v>
      </c>
      <c r="I249" s="47">
        <v>563748</v>
      </c>
      <c r="J249" s="47">
        <v>4629252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408542</v>
      </c>
      <c r="F250" s="68">
        <f>work!I250+work!J250</f>
        <v>7150</v>
      </c>
      <c r="H250" s="79">
        <f>work!L250</f>
        <v>20120710</v>
      </c>
      <c r="I250" s="47">
        <v>408542</v>
      </c>
      <c r="J250" s="47">
        <v>7150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568701</v>
      </c>
      <c r="F251" s="68">
        <f>work!I251+work!J251</f>
        <v>116200</v>
      </c>
      <c r="H251" s="79">
        <f>work!L251</f>
        <v>20120710</v>
      </c>
      <c r="I251" s="47">
        <v>568701</v>
      </c>
      <c r="J251" s="47">
        <v>116200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1256715</v>
      </c>
      <c r="F252" s="68">
        <f>work!I252+work!J252</f>
        <v>1225708</v>
      </c>
      <c r="H252" s="79">
        <f>work!L252</f>
        <v>20120710</v>
      </c>
      <c r="I252" s="47">
        <v>1256715</v>
      </c>
      <c r="J252" s="47">
        <v>1225708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76248</v>
      </c>
      <c r="F253" s="68">
        <f>work!I253+work!J253</f>
        <v>34236</v>
      </c>
      <c r="H253" s="79">
        <f>work!L253</f>
        <v>20120710</v>
      </c>
      <c r="I253" s="47">
        <v>76248</v>
      </c>
      <c r="J253" s="47">
        <v>34236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630720</v>
      </c>
      <c r="F254" s="68">
        <f>work!I254+work!J254</f>
        <v>3037403</v>
      </c>
      <c r="H254" s="79">
        <f>work!L254</f>
        <v>20120710</v>
      </c>
      <c r="I254" s="47">
        <v>630720</v>
      </c>
      <c r="J254" s="47">
        <v>3037403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558621</v>
      </c>
      <c r="F255" s="68">
        <f>work!I255+work!J255</f>
        <v>64844</v>
      </c>
      <c r="H255" s="79">
        <f>work!L255</f>
        <v>20120710</v>
      </c>
      <c r="I255" s="47">
        <v>558621</v>
      </c>
      <c r="J255" s="47">
        <v>64844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229050</v>
      </c>
      <c r="F256" s="68">
        <f>work!I256+work!J256</f>
        <v>59675</v>
      </c>
      <c r="H256" s="79">
        <f>work!L256</f>
        <v>20120710</v>
      </c>
      <c r="I256" s="47">
        <v>229050</v>
      </c>
      <c r="J256" s="47">
        <v>59675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685298</v>
      </c>
      <c r="F257" s="68">
        <f>work!I257+work!J257</f>
        <v>18252</v>
      </c>
      <c r="H257" s="79">
        <f>work!L257</f>
        <v>20120710</v>
      </c>
      <c r="I257" s="47">
        <v>685298</v>
      </c>
      <c r="J257" s="47">
        <v>18252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773892</v>
      </c>
      <c r="F258" s="68">
        <f>work!I258+work!J258</f>
        <v>88704</v>
      </c>
      <c r="H258" s="79">
        <f>work!L258</f>
        <v>20120710</v>
      </c>
      <c r="I258" s="47">
        <v>773892</v>
      </c>
      <c r="J258" s="47">
        <v>88704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59621</v>
      </c>
      <c r="F259" s="68">
        <f>work!I259+work!J259</f>
        <v>228525</v>
      </c>
      <c r="H259" s="79">
        <f>work!L259</f>
        <v>20120710</v>
      </c>
      <c r="I259" s="47">
        <v>59621</v>
      </c>
      <c r="J259" s="47">
        <v>228525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2559854</v>
      </c>
      <c r="F260" s="68">
        <f>work!I260+work!J260</f>
        <v>221901</v>
      </c>
      <c r="H260" s="79">
        <f>work!L260</f>
        <v>20120807</v>
      </c>
      <c r="I260" s="47">
        <v>2559854</v>
      </c>
      <c r="J260" s="47">
        <v>221901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871533</v>
      </c>
      <c r="F261" s="68">
        <f>work!I261+work!J261</f>
        <v>1382067</v>
      </c>
      <c r="H261" s="79">
        <f>work!L261</f>
        <v>20120710</v>
      </c>
      <c r="I261" s="47">
        <v>871533</v>
      </c>
      <c r="J261" s="47">
        <v>1382067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277465</v>
      </c>
      <c r="F262" s="68">
        <f>work!I262+work!J262</f>
        <v>46650</v>
      </c>
      <c r="H262" s="79">
        <f>work!L262</f>
        <v>20120710</v>
      </c>
      <c r="I262" s="47">
        <v>277465</v>
      </c>
      <c r="J262" s="47">
        <v>46650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827641</v>
      </c>
      <c r="F263" s="68">
        <f>work!I263+work!J263</f>
        <v>1206065</v>
      </c>
      <c r="H263" s="79">
        <f>work!L263</f>
        <v>20120710</v>
      </c>
      <c r="I263" s="47">
        <v>827641</v>
      </c>
      <c r="J263" s="47">
        <v>1206065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38344</v>
      </c>
      <c r="F264" s="68">
        <f>work!I264+work!J264</f>
        <v>25894</v>
      </c>
      <c r="H264" s="79">
        <f>work!L264</f>
        <v>20120710</v>
      </c>
      <c r="I264" s="47">
        <v>38344</v>
      </c>
      <c r="J264" s="47">
        <v>25894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 t="e">
        <f>work!G265+work!H265</f>
        <v>#VALUE!</v>
      </c>
      <c r="F265" s="68" t="e">
        <f>work!I265+work!J265</f>
        <v>#VALUE!</v>
      </c>
      <c r="H265" s="79" t="str">
        <f>work!L265</f>
        <v>No report</v>
      </c>
      <c r="I265" s="47" t="e">
        <v>#VALUE!</v>
      </c>
      <c r="J265" s="47" t="e">
        <v>#VALUE!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64000</v>
      </c>
      <c r="F266" s="68">
        <f>work!I266+work!J266</f>
        <v>438000</v>
      </c>
      <c r="H266" s="79">
        <f>work!L266</f>
        <v>20120710</v>
      </c>
      <c r="I266" s="47">
        <v>64000</v>
      </c>
      <c r="J266" s="47">
        <v>438000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303050</v>
      </c>
      <c r="F267" s="68">
        <f>work!I267+work!J267</f>
        <v>42055</v>
      </c>
      <c r="H267" s="79">
        <f>work!L267</f>
        <v>20120807</v>
      </c>
      <c r="I267" s="47">
        <v>303050</v>
      </c>
      <c r="J267" s="47">
        <v>42055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27050</v>
      </c>
      <c r="F268" s="68">
        <f>work!I268+work!J268</f>
        <v>8500</v>
      </c>
      <c r="H268" s="79">
        <f>work!L268</f>
        <v>20120710</v>
      </c>
      <c r="I268" s="47">
        <v>27050</v>
      </c>
      <c r="J268" s="47">
        <v>8500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108065</v>
      </c>
      <c r="H269" s="79">
        <f>work!L269</f>
        <v>20120807</v>
      </c>
      <c r="I269" s="47">
        <v>0</v>
      </c>
      <c r="J269" s="47">
        <v>108065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437379</v>
      </c>
      <c r="F270" s="68">
        <f>work!I270+work!J270</f>
        <v>777586</v>
      </c>
      <c r="H270" s="79">
        <f>work!L270</f>
        <v>20120710</v>
      </c>
      <c r="I270" s="47">
        <v>437379</v>
      </c>
      <c r="J270" s="47">
        <v>777586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22698</v>
      </c>
      <c r="F271" s="68">
        <f>work!I271+work!J271</f>
        <v>1</v>
      </c>
      <c r="H271" s="79">
        <f>work!L271</f>
        <v>20120807</v>
      </c>
      <c r="I271" s="47">
        <v>22698</v>
      </c>
      <c r="J271" s="47">
        <v>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395776</v>
      </c>
      <c r="F272" s="68">
        <f>work!I272+work!J272</f>
        <v>1460596</v>
      </c>
      <c r="H272" s="79">
        <f>work!L272</f>
        <v>20120710</v>
      </c>
      <c r="I272" s="47">
        <v>395776</v>
      </c>
      <c r="J272" s="47">
        <v>1460596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42133</v>
      </c>
      <c r="F273" s="68">
        <f>work!I273+work!J273</f>
        <v>22100</v>
      </c>
      <c r="H273" s="79">
        <f>work!L273</f>
        <v>20120807</v>
      </c>
      <c r="I273" s="47">
        <v>42133</v>
      </c>
      <c r="J273" s="47">
        <v>22100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124749</v>
      </c>
      <c r="F274" s="68">
        <f>work!I274+work!J274</f>
        <v>599550</v>
      </c>
      <c r="H274" s="79">
        <f>work!L274</f>
        <v>20120807</v>
      </c>
      <c r="I274" s="47">
        <v>124749</v>
      </c>
      <c r="J274" s="47">
        <v>599550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40530</v>
      </c>
      <c r="F275" s="68">
        <f>work!I275+work!J275</f>
        <v>474500</v>
      </c>
      <c r="H275" s="79">
        <f>work!L275</f>
        <v>20120807</v>
      </c>
      <c r="I275" s="47">
        <v>40530</v>
      </c>
      <c r="J275" s="47">
        <v>474500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1282350</v>
      </c>
      <c r="F276" s="68">
        <f>work!I276+work!J276</f>
        <v>1039716</v>
      </c>
      <c r="H276" s="79">
        <f>work!L276</f>
        <v>20120807</v>
      </c>
      <c r="I276" s="47">
        <v>1282350</v>
      </c>
      <c r="J276" s="47">
        <v>1039716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1421680</v>
      </c>
      <c r="F277" s="68">
        <f>work!I277+work!J277</f>
        <v>3614899</v>
      </c>
      <c r="H277" s="79">
        <f>work!L277</f>
        <v>20120807</v>
      </c>
      <c r="I277" s="47">
        <v>1421680</v>
      </c>
      <c r="J277" s="47">
        <v>3614899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5349</v>
      </c>
      <c r="F278" s="68">
        <f>work!I278+work!J278</f>
        <v>40771</v>
      </c>
      <c r="H278" s="79">
        <f>work!L278</f>
        <v>20120710</v>
      </c>
      <c r="I278" s="47">
        <v>5349</v>
      </c>
      <c r="J278" s="47">
        <v>40771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287268</v>
      </c>
      <c r="F279" s="68">
        <f>work!I279+work!J279</f>
        <v>29450</v>
      </c>
      <c r="H279" s="79">
        <f>work!L279</f>
        <v>20120710</v>
      </c>
      <c r="I279" s="47">
        <v>287268</v>
      </c>
      <c r="J279" s="47">
        <v>29450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98800</v>
      </c>
      <c r="F280" s="68">
        <f>work!I280+work!J280</f>
        <v>54951</v>
      </c>
      <c r="H280" s="79">
        <f>work!L280</f>
        <v>20120710</v>
      </c>
      <c r="I280" s="47">
        <v>98800</v>
      </c>
      <c r="J280" s="47">
        <v>54951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3365782</v>
      </c>
      <c r="F281" s="68">
        <f>work!I281+work!J281</f>
        <v>766925</v>
      </c>
      <c r="H281" s="79">
        <f>work!L281</f>
        <v>20120807</v>
      </c>
      <c r="I281" s="47">
        <v>3365782</v>
      </c>
      <c r="J281" s="47">
        <v>766925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51486657</v>
      </c>
      <c r="F282" s="68">
        <f>work!I282+work!J282</f>
        <v>18565459</v>
      </c>
      <c r="H282" s="79">
        <f>work!L282</f>
        <v>20120710</v>
      </c>
      <c r="I282" s="47">
        <v>51486657</v>
      </c>
      <c r="J282" s="47">
        <v>18565459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606230</v>
      </c>
      <c r="F283" s="68">
        <f>work!I283+work!J283</f>
        <v>680681</v>
      </c>
      <c r="H283" s="79">
        <f>work!L283</f>
        <v>20120807</v>
      </c>
      <c r="I283" s="47">
        <v>606230</v>
      </c>
      <c r="J283" s="47">
        <v>680681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713221</v>
      </c>
      <c r="F284" s="68">
        <f>work!I284+work!J284</f>
        <v>3521990</v>
      </c>
      <c r="H284" s="79">
        <f>work!L284</f>
        <v>20120807</v>
      </c>
      <c r="I284" s="47">
        <v>713221</v>
      </c>
      <c r="J284" s="47">
        <v>3521990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299454</v>
      </c>
      <c r="F285" s="68">
        <f>work!I285+work!J285</f>
        <v>1740888</v>
      </c>
      <c r="H285" s="79">
        <f>work!L285</f>
        <v>20120710</v>
      </c>
      <c r="I285" s="47">
        <v>299454</v>
      </c>
      <c r="J285" s="47">
        <v>1740888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932773</v>
      </c>
      <c r="F286" s="68">
        <f>work!I286+work!J286</f>
        <v>1138125</v>
      </c>
      <c r="H286" s="79">
        <f>work!L286</f>
        <v>20120807</v>
      </c>
      <c r="I286" s="47">
        <v>932773</v>
      </c>
      <c r="J286" s="47">
        <v>1138125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62517527</v>
      </c>
      <c r="F287" s="68">
        <f>work!I287+work!J287</f>
        <v>390845</v>
      </c>
      <c r="H287" s="79">
        <f>work!L287</f>
        <v>20120710</v>
      </c>
      <c r="I287" s="47">
        <v>62517527</v>
      </c>
      <c r="J287" s="47">
        <v>390845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255022</v>
      </c>
      <c r="F288" s="68">
        <f>work!I288+work!J288</f>
        <v>754300</v>
      </c>
      <c r="H288" s="79">
        <f>work!L288</f>
        <v>20120710</v>
      </c>
      <c r="I288" s="47">
        <v>255022</v>
      </c>
      <c r="J288" s="47">
        <v>754300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525371</v>
      </c>
      <c r="F289" s="68">
        <f>work!I289+work!J289</f>
        <v>102745</v>
      </c>
      <c r="H289" s="79">
        <f>work!L289</f>
        <v>20120807</v>
      </c>
      <c r="I289" s="47">
        <v>525371</v>
      </c>
      <c r="J289" s="47">
        <v>102745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38300</v>
      </c>
      <c r="F290" s="68">
        <f>work!I290+work!J290</f>
        <v>138388</v>
      </c>
      <c r="H290" s="79">
        <f>work!L290</f>
        <v>20120710</v>
      </c>
      <c r="I290" s="47">
        <v>38300</v>
      </c>
      <c r="J290" s="47">
        <v>138388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6600</v>
      </c>
      <c r="F291" s="68">
        <f>work!I291+work!J291</f>
        <v>75000</v>
      </c>
      <c r="H291" s="79">
        <f>work!L291</f>
        <v>20120710</v>
      </c>
      <c r="I291" s="47">
        <v>6600</v>
      </c>
      <c r="J291" s="47">
        <v>75000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500</v>
      </c>
      <c r="F292" s="68">
        <f>work!I292+work!J292</f>
        <v>0</v>
      </c>
      <c r="H292" s="79">
        <f>work!L292</f>
        <v>20120710</v>
      </c>
      <c r="I292" s="47">
        <v>500</v>
      </c>
      <c r="J292" s="47"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61723</v>
      </c>
      <c r="F293" s="68">
        <f>work!I293+work!J293</f>
        <v>55128</v>
      </c>
      <c r="H293" s="79">
        <f>work!L293</f>
        <v>20120710</v>
      </c>
      <c r="I293" s="47">
        <v>61723</v>
      </c>
      <c r="J293" s="47">
        <v>55128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451596</v>
      </c>
      <c r="F294" s="68">
        <f>work!I294+work!J294</f>
        <v>136138</v>
      </c>
      <c r="H294" s="79">
        <f>work!L294</f>
        <v>20120710</v>
      </c>
      <c r="I294" s="47">
        <v>451596</v>
      </c>
      <c r="J294" s="47">
        <v>136138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349740</v>
      </c>
      <c r="F295" s="68">
        <f>work!I295+work!J295</f>
        <v>100586</v>
      </c>
      <c r="H295" s="79">
        <f>work!L295</f>
        <v>20120807</v>
      </c>
      <c r="I295" s="47">
        <v>349740</v>
      </c>
      <c r="J295" s="47">
        <v>100586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87104</v>
      </c>
      <c r="F296" s="68">
        <f>work!I296+work!J296</f>
        <v>101649</v>
      </c>
      <c r="H296" s="79">
        <f>work!L296</f>
        <v>20120807</v>
      </c>
      <c r="I296" s="47">
        <v>87104</v>
      </c>
      <c r="J296" s="47">
        <v>101649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51400</v>
      </c>
      <c r="F297" s="68">
        <f>work!I297+work!J297</f>
        <v>847179</v>
      </c>
      <c r="H297" s="79">
        <f>work!L297</f>
        <v>20120710</v>
      </c>
      <c r="I297" s="47">
        <v>51400</v>
      </c>
      <c r="J297" s="47">
        <v>847179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302316</v>
      </c>
      <c r="F298" s="68">
        <f>work!I298+work!J298</f>
        <v>147520</v>
      </c>
      <c r="H298" s="79">
        <f>work!L298</f>
        <v>20120710</v>
      </c>
      <c r="I298" s="47">
        <v>302316</v>
      </c>
      <c r="J298" s="47">
        <v>147520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12480</v>
      </c>
      <c r="F299" s="68">
        <f>work!I299+work!J299</f>
        <v>1997</v>
      </c>
      <c r="H299" s="79">
        <f>work!L299</f>
        <v>20120710</v>
      </c>
      <c r="I299" s="47">
        <v>12480</v>
      </c>
      <c r="J299" s="47">
        <v>1997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33150</v>
      </c>
      <c r="F300" s="68">
        <f>work!I300+work!J300</f>
        <v>52430</v>
      </c>
      <c r="H300" s="79">
        <f>work!L300</f>
        <v>20120710</v>
      </c>
      <c r="I300" s="47">
        <v>33150</v>
      </c>
      <c r="J300" s="47">
        <v>52430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6920</v>
      </c>
      <c r="F301" s="68">
        <f>work!I301+work!J301</f>
        <v>54085</v>
      </c>
      <c r="H301" s="79">
        <f>work!L301</f>
        <v>20120710</v>
      </c>
      <c r="I301" s="47">
        <v>6920</v>
      </c>
      <c r="J301" s="47">
        <v>54085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170492</v>
      </c>
      <c r="F302" s="68">
        <f>work!I302+work!J302</f>
        <v>110800</v>
      </c>
      <c r="H302" s="79">
        <f>work!L302</f>
        <v>20120807</v>
      </c>
      <c r="I302" s="47">
        <v>170492</v>
      </c>
      <c r="J302" s="47">
        <v>110800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54247</v>
      </c>
      <c r="F303" s="68">
        <f>work!I303+work!J303</f>
        <v>26490</v>
      </c>
      <c r="H303" s="79">
        <f>work!L303</f>
        <v>20120710</v>
      </c>
      <c r="I303" s="47">
        <v>54247</v>
      </c>
      <c r="J303" s="47">
        <v>26490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240071</v>
      </c>
      <c r="F304" s="68">
        <f>work!I304+work!J304</f>
        <v>26900</v>
      </c>
      <c r="H304" s="79">
        <f>work!L304</f>
        <v>20120807</v>
      </c>
      <c r="I304" s="47">
        <v>240071</v>
      </c>
      <c r="J304" s="47">
        <v>26900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403720</v>
      </c>
      <c r="F305" s="68">
        <f>work!I305+work!J305</f>
        <v>13213</v>
      </c>
      <c r="H305" s="79">
        <f>work!L305</f>
        <v>20120710</v>
      </c>
      <c r="I305" s="47">
        <v>403720</v>
      </c>
      <c r="J305" s="47">
        <v>13213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66835</v>
      </c>
      <c r="F306" s="68">
        <f>work!I306+work!J306</f>
        <v>4185</v>
      </c>
      <c r="H306" s="79">
        <f>work!L306</f>
        <v>20120710</v>
      </c>
      <c r="I306" s="47">
        <v>66835</v>
      </c>
      <c r="J306" s="47">
        <v>4185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279001</v>
      </c>
      <c r="F307" s="68">
        <f>work!I307+work!J307</f>
        <v>165595</v>
      </c>
      <c r="H307" s="79">
        <f>work!L307</f>
        <v>20120710</v>
      </c>
      <c r="I307" s="47">
        <v>279001</v>
      </c>
      <c r="J307" s="47">
        <v>165595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14500</v>
      </c>
      <c r="F308" s="68">
        <f>work!I308+work!J308</f>
        <v>50468</v>
      </c>
      <c r="H308" s="79">
        <f>work!L308</f>
        <v>20120710</v>
      </c>
      <c r="I308" s="47">
        <v>14500</v>
      </c>
      <c r="J308" s="47">
        <v>50468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750949</v>
      </c>
      <c r="F309" s="68">
        <f>work!I309+work!J309</f>
        <v>2215811</v>
      </c>
      <c r="H309" s="79">
        <f>work!L309</f>
        <v>20120807</v>
      </c>
      <c r="I309" s="47">
        <v>750949</v>
      </c>
      <c r="J309" s="47">
        <v>2215811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771992</v>
      </c>
      <c r="F310" s="68">
        <f>work!I310+work!J310</f>
        <v>925109</v>
      </c>
      <c r="H310" s="79">
        <f>work!L310</f>
        <v>20120710</v>
      </c>
      <c r="I310" s="47">
        <v>771992</v>
      </c>
      <c r="J310" s="47">
        <v>925109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24500</v>
      </c>
      <c r="F311" s="68">
        <f>work!I311+work!J311</f>
        <v>0</v>
      </c>
      <c r="H311" s="79">
        <f>work!L311</f>
        <v>20120807</v>
      </c>
      <c r="I311" s="47">
        <v>24500</v>
      </c>
      <c r="J311" s="47"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460688</v>
      </c>
      <c r="F312" s="68">
        <f>work!I312+work!J312</f>
        <v>132825</v>
      </c>
      <c r="H312" s="79">
        <f>work!L312</f>
        <v>20120710</v>
      </c>
      <c r="I312" s="47">
        <v>460688</v>
      </c>
      <c r="J312" s="47">
        <v>132825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30574</v>
      </c>
      <c r="F313" s="68">
        <f>work!I313+work!J313</f>
        <v>85810</v>
      </c>
      <c r="H313" s="79">
        <f>work!L313</f>
        <v>20120710</v>
      </c>
      <c r="I313" s="47">
        <v>30574</v>
      </c>
      <c r="J313" s="47">
        <v>85810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88924</v>
      </c>
      <c r="F314" s="68">
        <f>work!I314+work!J314</f>
        <v>130527</v>
      </c>
      <c r="H314" s="79">
        <f>work!L314</f>
        <v>20120710</v>
      </c>
      <c r="I314" s="47">
        <v>88924</v>
      </c>
      <c r="J314" s="47">
        <v>130527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902968</v>
      </c>
      <c r="F315" s="68">
        <f>work!I315+work!J315</f>
        <v>127851</v>
      </c>
      <c r="H315" s="79">
        <f>work!L315</f>
        <v>20120710</v>
      </c>
      <c r="I315" s="47">
        <v>902968</v>
      </c>
      <c r="J315" s="47">
        <v>127851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1103903</v>
      </c>
      <c r="F316" s="68">
        <f>work!I316+work!J316</f>
        <v>14171878</v>
      </c>
      <c r="H316" s="79">
        <f>work!L316</f>
        <v>20120710</v>
      </c>
      <c r="I316" s="47">
        <v>1103903</v>
      </c>
      <c r="J316" s="47">
        <v>14171878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3730651</v>
      </c>
      <c r="F317" s="68">
        <f>work!I317+work!J317</f>
        <v>1982923</v>
      </c>
      <c r="H317" s="79">
        <f>work!L317</f>
        <v>20120710</v>
      </c>
      <c r="I317" s="47">
        <v>3730651</v>
      </c>
      <c r="J317" s="47">
        <v>1982923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104220</v>
      </c>
      <c r="F318" s="68">
        <f>work!I318+work!J318</f>
        <v>0</v>
      </c>
      <c r="H318" s="79">
        <f>work!L318</f>
        <v>20120807</v>
      </c>
      <c r="I318" s="47">
        <v>104220</v>
      </c>
      <c r="J318" s="47">
        <v>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380253</v>
      </c>
      <c r="F319" s="68">
        <f>work!I319+work!J319</f>
        <v>51634</v>
      </c>
      <c r="H319" s="79">
        <f>work!L319</f>
        <v>20120710</v>
      </c>
      <c r="I319" s="47">
        <v>380253</v>
      </c>
      <c r="J319" s="47">
        <v>51634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842083</v>
      </c>
      <c r="F320" s="68">
        <f>work!I320+work!J320</f>
        <v>186475</v>
      </c>
      <c r="H320" s="79">
        <f>work!L320</f>
        <v>20120710</v>
      </c>
      <c r="I320" s="47">
        <v>842083</v>
      </c>
      <c r="J320" s="47">
        <v>186475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1289945</v>
      </c>
      <c r="F321" s="68">
        <f>work!I321+work!J321</f>
        <v>17364548</v>
      </c>
      <c r="H321" s="79">
        <f>work!L321</f>
        <v>20120710</v>
      </c>
      <c r="I321" s="47">
        <v>1289945</v>
      </c>
      <c r="J321" s="47">
        <v>17364548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167500</v>
      </c>
      <c r="F322" s="68">
        <f>work!I322+work!J322</f>
        <v>7445</v>
      </c>
      <c r="H322" s="79">
        <f>work!L322</f>
        <v>20120710</v>
      </c>
      <c r="I322" s="47">
        <v>167500</v>
      </c>
      <c r="J322" s="47">
        <v>7445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5903670</v>
      </c>
      <c r="F323" s="68">
        <f>work!I323+work!J323</f>
        <v>9590025</v>
      </c>
      <c r="H323" s="79">
        <f>work!L323</f>
        <v>20120710</v>
      </c>
      <c r="I323" s="47">
        <v>5903670</v>
      </c>
      <c r="J323" s="47">
        <v>9590025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5092780</v>
      </c>
      <c r="F324" s="68">
        <f>work!I324+work!J324</f>
        <v>4941806</v>
      </c>
      <c r="H324" s="79">
        <f>work!L324</f>
        <v>20120710</v>
      </c>
      <c r="I324" s="47">
        <v>5092780</v>
      </c>
      <c r="J324" s="47">
        <v>4941806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1548869</v>
      </c>
      <c r="F325" s="68">
        <f>work!I325+work!J325</f>
        <v>7256970</v>
      </c>
      <c r="H325" s="79">
        <f>work!L325</f>
        <v>20120710</v>
      </c>
      <c r="I325" s="47">
        <v>1548869</v>
      </c>
      <c r="J325" s="47">
        <v>7256970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980831</v>
      </c>
      <c r="F326" s="68">
        <f>work!I326+work!J326</f>
        <v>19410597</v>
      </c>
      <c r="H326" s="79">
        <f>work!L326</f>
        <v>20120710</v>
      </c>
      <c r="I326" s="47">
        <v>980831</v>
      </c>
      <c r="J326" s="47">
        <v>19410597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3118035</v>
      </c>
      <c r="F327" s="68">
        <f>work!I327+work!J327</f>
        <v>3121761</v>
      </c>
      <c r="H327" s="79">
        <f>work!L327</f>
        <v>20120710</v>
      </c>
      <c r="I327" s="47">
        <v>3118035</v>
      </c>
      <c r="J327" s="47">
        <v>3121761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485878</v>
      </c>
      <c r="F328" s="68">
        <f>work!I328+work!J328</f>
        <v>1404889</v>
      </c>
      <c r="H328" s="79">
        <f>work!L328</f>
        <v>20120710</v>
      </c>
      <c r="I328" s="47">
        <v>485878</v>
      </c>
      <c r="J328" s="47">
        <v>1404889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218758</v>
      </c>
      <c r="F329" s="68">
        <f>work!I329+work!J329</f>
        <v>933685</v>
      </c>
      <c r="H329" s="79">
        <f>work!L329</f>
        <v>20120710</v>
      </c>
      <c r="I329" s="47">
        <v>218758</v>
      </c>
      <c r="J329" s="47">
        <v>933685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36217</v>
      </c>
      <c r="F330" s="68">
        <f>work!I330+work!J330</f>
        <v>159469</v>
      </c>
      <c r="G330" s="91"/>
      <c r="H330" s="65">
        <f>work!L330</f>
        <v>20120710</v>
      </c>
      <c r="I330" s="47">
        <v>36217</v>
      </c>
      <c r="J330" s="47">
        <v>159469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1756921</v>
      </c>
      <c r="F331" s="68">
        <f>work!I331+work!J331</f>
        <v>1348509</v>
      </c>
      <c r="H331" s="79">
        <f>work!L331</f>
        <v>20120807</v>
      </c>
      <c r="I331" s="47">
        <v>1756921</v>
      </c>
      <c r="J331" s="47">
        <v>1348509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2063521</v>
      </c>
      <c r="F332" s="68">
        <f>work!I332+work!J332</f>
        <v>2602489</v>
      </c>
      <c r="H332" s="79">
        <f>work!L332</f>
        <v>20120710</v>
      </c>
      <c r="I332" s="47">
        <v>2063521</v>
      </c>
      <c r="J332" s="47">
        <v>2602489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19370</v>
      </c>
      <c r="F333" s="68">
        <f>work!I333+work!J333</f>
        <v>0</v>
      </c>
      <c r="H333" s="79">
        <f>work!L333</f>
        <v>20120710</v>
      </c>
      <c r="I333" s="47">
        <v>19370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297934</v>
      </c>
      <c r="H334" s="79">
        <f>work!L334</f>
        <v>20120710</v>
      </c>
      <c r="I334" s="47">
        <v>0</v>
      </c>
      <c r="J334" s="47">
        <v>297934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144809</v>
      </c>
      <c r="F335" s="68">
        <f>work!I335+work!J335</f>
        <v>33699</v>
      </c>
      <c r="H335" s="79">
        <f>work!L335</f>
        <v>20120710</v>
      </c>
      <c r="I335" s="47">
        <v>144809</v>
      </c>
      <c r="J335" s="47">
        <v>33699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1493936</v>
      </c>
      <c r="F336" s="68">
        <f>work!I336+work!J336</f>
        <v>735579</v>
      </c>
      <c r="H336" s="79">
        <f>work!L336</f>
        <v>20120710</v>
      </c>
      <c r="I336" s="47">
        <v>1493936</v>
      </c>
      <c r="J336" s="47">
        <v>735579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642543</v>
      </c>
      <c r="F337" s="68">
        <f>work!I337+work!J337</f>
        <v>66665</v>
      </c>
      <c r="H337" s="79">
        <f>work!L337</f>
        <v>20120710</v>
      </c>
      <c r="I337" s="47">
        <v>642543</v>
      </c>
      <c r="J337" s="47">
        <v>66665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349193</v>
      </c>
      <c r="F338" s="68">
        <f>work!I338+work!J338</f>
        <v>131283</v>
      </c>
      <c r="H338" s="79">
        <f>work!L338</f>
        <v>20120807</v>
      </c>
      <c r="I338" s="47">
        <v>349193</v>
      </c>
      <c r="J338" s="47">
        <v>131283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106164</v>
      </c>
      <c r="F339" s="68">
        <f>work!I339+work!J339</f>
        <v>62000</v>
      </c>
      <c r="H339" s="79">
        <f>work!L339</f>
        <v>20120710</v>
      </c>
      <c r="I339" s="47">
        <v>106164</v>
      </c>
      <c r="J339" s="47">
        <v>62000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6290984</v>
      </c>
      <c r="F340" s="68">
        <f>work!I340+work!J340</f>
        <v>2683387</v>
      </c>
      <c r="H340" s="79">
        <f>work!L340</f>
        <v>20120710</v>
      </c>
      <c r="I340" s="47">
        <v>6290984</v>
      </c>
      <c r="J340" s="47">
        <v>2683387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299570</v>
      </c>
      <c r="F341" s="68">
        <f>work!I341+work!J341</f>
        <v>9017904</v>
      </c>
      <c r="H341" s="79">
        <f>work!L341</f>
        <v>20120710</v>
      </c>
      <c r="I341" s="47">
        <v>299570</v>
      </c>
      <c r="J341" s="47">
        <v>9017904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2496850</v>
      </c>
      <c r="F342" s="68">
        <f>work!I342+work!J342</f>
        <v>355495</v>
      </c>
      <c r="H342" s="79">
        <f>work!L342</f>
        <v>20120710</v>
      </c>
      <c r="I342" s="47">
        <v>2496850</v>
      </c>
      <c r="J342" s="47">
        <v>355495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185829</v>
      </c>
      <c r="F343" s="68">
        <f>work!I343+work!J343</f>
        <v>1831358</v>
      </c>
      <c r="H343" s="79">
        <f>work!L343</f>
        <v>20120710</v>
      </c>
      <c r="I343" s="47">
        <v>185829</v>
      </c>
      <c r="J343" s="47">
        <v>1831358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6693170</v>
      </c>
      <c r="F344" s="68">
        <f>work!I344+work!J344</f>
        <v>5830423</v>
      </c>
      <c r="H344" s="79">
        <f>work!L344</f>
        <v>20120710</v>
      </c>
      <c r="I344" s="47">
        <v>6693170</v>
      </c>
      <c r="J344" s="47">
        <v>5830423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629122</v>
      </c>
      <c r="F345" s="68">
        <f>work!I345+work!J345</f>
        <v>22988358</v>
      </c>
      <c r="H345" s="79">
        <f>work!L345</f>
        <v>20120710</v>
      </c>
      <c r="I345" s="47">
        <v>629122</v>
      </c>
      <c r="J345" s="47">
        <v>22988358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1249191</v>
      </c>
      <c r="F346" s="68">
        <f>work!I346+work!J346</f>
        <v>891490</v>
      </c>
      <c r="H346" s="79">
        <f>work!L346</f>
        <v>20120710</v>
      </c>
      <c r="I346" s="47">
        <v>1249191</v>
      </c>
      <c r="J346" s="47">
        <v>891490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173557</v>
      </c>
      <c r="F347" s="68">
        <f>work!I347+work!J347</f>
        <v>14000</v>
      </c>
      <c r="H347" s="79">
        <f>work!L347</f>
        <v>20120807</v>
      </c>
      <c r="I347" s="47">
        <v>173557</v>
      </c>
      <c r="J347" s="47">
        <v>14000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3403705</v>
      </c>
      <c r="F348" s="68">
        <f>work!I348+work!J348</f>
        <v>1704989</v>
      </c>
      <c r="H348" s="79">
        <f>work!L348</f>
        <v>20120710</v>
      </c>
      <c r="I348" s="47">
        <v>3403705</v>
      </c>
      <c r="J348" s="47">
        <v>1704989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438734</v>
      </c>
      <c r="F349" s="68">
        <f>work!I349+work!J349</f>
        <v>3378944</v>
      </c>
      <c r="H349" s="79">
        <f>work!L349</f>
        <v>20120710</v>
      </c>
      <c r="I349" s="47">
        <v>438734</v>
      </c>
      <c r="J349" s="47">
        <v>3378944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315024</v>
      </c>
      <c r="F350" s="68">
        <f>work!I350+work!J350</f>
        <v>44019</v>
      </c>
      <c r="H350" s="79">
        <f>work!L350</f>
        <v>20120710</v>
      </c>
      <c r="I350" s="47">
        <v>315024</v>
      </c>
      <c r="J350" s="47">
        <v>44019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87532</v>
      </c>
      <c r="F351" s="68">
        <f>work!I351+work!J351</f>
        <v>2730925</v>
      </c>
      <c r="H351" s="79">
        <f>work!L351</f>
        <v>20120710</v>
      </c>
      <c r="I351" s="47">
        <v>87532</v>
      </c>
      <c r="J351" s="47">
        <v>2730925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2713333</v>
      </c>
      <c r="F352" s="68">
        <f>work!I352+work!J352</f>
        <v>6301582</v>
      </c>
      <c r="H352" s="79">
        <f>work!L352</f>
        <v>20120710</v>
      </c>
      <c r="I352" s="47">
        <v>2713333</v>
      </c>
      <c r="J352" s="47">
        <v>6301582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68625</v>
      </c>
      <c r="F353" s="68">
        <f>work!I353+work!J353</f>
        <v>2000</v>
      </c>
      <c r="H353" s="79">
        <f>work!L353</f>
        <v>20120710</v>
      </c>
      <c r="I353" s="47">
        <v>68625</v>
      </c>
      <c r="J353" s="47">
        <v>2000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56057</v>
      </c>
      <c r="F354" s="68">
        <f>work!I354+work!J354</f>
        <v>132200</v>
      </c>
      <c r="H354" s="79">
        <f>work!L354</f>
        <v>20120807</v>
      </c>
      <c r="I354" s="47">
        <v>56057</v>
      </c>
      <c r="J354" s="47">
        <v>132200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340761</v>
      </c>
      <c r="F355" s="68">
        <f>work!I355+work!J355</f>
        <v>204457</v>
      </c>
      <c r="H355" s="79">
        <f>work!L355</f>
        <v>20120710</v>
      </c>
      <c r="I355" s="47">
        <v>340761</v>
      </c>
      <c r="J355" s="47">
        <v>204457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228255</v>
      </c>
      <c r="F356" s="68">
        <f>work!I356+work!J356</f>
        <v>2600</v>
      </c>
      <c r="H356" s="79">
        <f>work!L356</f>
        <v>20120710</v>
      </c>
      <c r="I356" s="47">
        <v>228255</v>
      </c>
      <c r="J356" s="47">
        <v>2600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654293</v>
      </c>
      <c r="F357" s="68">
        <f>work!I357+work!J357</f>
        <v>45424</v>
      </c>
      <c r="H357" s="79">
        <f>work!L357</f>
        <v>20120710</v>
      </c>
      <c r="I357" s="47">
        <v>654293</v>
      </c>
      <c r="J357" s="47">
        <v>45424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308004</v>
      </c>
      <c r="F358" s="68">
        <f>work!I358+work!J358</f>
        <v>398651</v>
      </c>
      <c r="H358" s="79">
        <f>work!L358</f>
        <v>20120710</v>
      </c>
      <c r="I358" s="47">
        <v>308004</v>
      </c>
      <c r="J358" s="47">
        <v>398651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242579</v>
      </c>
      <c r="F359" s="68">
        <f>work!I359+work!J359</f>
        <v>49800</v>
      </c>
      <c r="H359" s="79">
        <f>work!L359</f>
        <v>20120710</v>
      </c>
      <c r="I359" s="47">
        <v>242579</v>
      </c>
      <c r="J359" s="47">
        <v>49800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520180</v>
      </c>
      <c r="F360" s="68">
        <f>work!I360+work!J360</f>
        <v>47950</v>
      </c>
      <c r="H360" s="79">
        <f>work!L360</f>
        <v>20120710</v>
      </c>
      <c r="I360" s="47">
        <v>520180</v>
      </c>
      <c r="J360" s="47">
        <v>47950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992575</v>
      </c>
      <c r="F361" s="68">
        <f>work!I361+work!J361</f>
        <v>117129</v>
      </c>
      <c r="H361" s="79">
        <f>work!L361</f>
        <v>20120710</v>
      </c>
      <c r="I361" s="47">
        <v>992575</v>
      </c>
      <c r="J361" s="47">
        <v>117129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2270785</v>
      </c>
      <c r="F362" s="68">
        <f>work!I362+work!J362</f>
        <v>87800</v>
      </c>
      <c r="H362" s="79">
        <f>work!L362</f>
        <v>20120807</v>
      </c>
      <c r="I362" s="47">
        <v>2270785</v>
      </c>
      <c r="J362" s="47">
        <v>87800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195568</v>
      </c>
      <c r="F363" s="68">
        <f>work!I363+work!J363</f>
        <v>352439</v>
      </c>
      <c r="H363" s="79">
        <f>work!L363</f>
        <v>20120710</v>
      </c>
      <c r="I363" s="47">
        <v>195568</v>
      </c>
      <c r="J363" s="47">
        <v>352439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214870</v>
      </c>
      <c r="F364" s="68">
        <f>work!I364+work!J364</f>
        <v>29200</v>
      </c>
      <c r="H364" s="79">
        <f>work!L364</f>
        <v>20120710</v>
      </c>
      <c r="I364" s="47">
        <v>214870</v>
      </c>
      <c r="J364" s="47">
        <v>29200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1785054</v>
      </c>
      <c r="F365" s="68">
        <f>work!I365+work!J365</f>
        <v>4000</v>
      </c>
      <c r="H365" s="79">
        <f>work!L365</f>
        <v>20120710</v>
      </c>
      <c r="I365" s="47">
        <v>1785054</v>
      </c>
      <c r="J365" s="47">
        <v>4000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40535</v>
      </c>
      <c r="F366" s="68">
        <f>work!I366+work!J366</f>
        <v>0</v>
      </c>
      <c r="H366" s="79">
        <f>work!L366</f>
        <v>20120807</v>
      </c>
      <c r="I366" s="47">
        <v>40535</v>
      </c>
      <c r="J366" s="47"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154064</v>
      </c>
      <c r="F367" s="68">
        <f>work!I367+work!J367</f>
        <v>231621</v>
      </c>
      <c r="H367" s="79">
        <f>work!L367</f>
        <v>20120710</v>
      </c>
      <c r="I367" s="47">
        <v>154064</v>
      </c>
      <c r="J367" s="47">
        <v>231621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1007556</v>
      </c>
      <c r="F368" s="68">
        <f>work!I368+work!J368</f>
        <v>3025704</v>
      </c>
      <c r="H368" s="79">
        <f>work!L368</f>
        <v>20120710</v>
      </c>
      <c r="I368" s="47">
        <v>1007556</v>
      </c>
      <c r="J368" s="47">
        <v>3025704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239460</v>
      </c>
      <c r="F369" s="68">
        <f>work!I369+work!J369</f>
        <v>803550</v>
      </c>
      <c r="H369" s="79">
        <f>work!L369</f>
        <v>20120710</v>
      </c>
      <c r="I369" s="47">
        <v>239460</v>
      </c>
      <c r="J369" s="47">
        <v>803550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1340537</v>
      </c>
      <c r="F370" s="68">
        <f>work!I370+work!J370</f>
        <v>313900</v>
      </c>
      <c r="H370" s="79">
        <f>work!L370</f>
        <v>20120710</v>
      </c>
      <c r="I370" s="47">
        <v>1340537</v>
      </c>
      <c r="J370" s="47">
        <v>313900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4218467</v>
      </c>
      <c r="F371" s="68">
        <f>work!I371+work!J371</f>
        <v>521122</v>
      </c>
      <c r="H371" s="79">
        <f>work!L371</f>
        <v>20120710</v>
      </c>
      <c r="I371" s="47">
        <v>4218467</v>
      </c>
      <c r="J371" s="47">
        <v>521122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30650</v>
      </c>
      <c r="F372" s="68">
        <f>work!I372+work!J372</f>
        <v>0</v>
      </c>
      <c r="H372" s="79">
        <f>work!L372</f>
        <v>20120710</v>
      </c>
      <c r="I372" s="47">
        <v>30650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361884</v>
      </c>
      <c r="F373" s="68">
        <f>work!I373+work!J373</f>
        <v>21100</v>
      </c>
      <c r="H373" s="79">
        <f>work!L373</f>
        <v>20120710</v>
      </c>
      <c r="I373" s="47">
        <v>361884</v>
      </c>
      <c r="J373" s="47">
        <v>21100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70386</v>
      </c>
      <c r="F374" s="68">
        <f>work!I374+work!J374</f>
        <v>410765</v>
      </c>
      <c r="H374" s="79">
        <f>work!L374</f>
        <v>20120807</v>
      </c>
      <c r="I374" s="47">
        <v>70386</v>
      </c>
      <c r="J374" s="47">
        <v>410765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537241</v>
      </c>
      <c r="F375" s="68">
        <f>work!I375+work!J375</f>
        <v>263736</v>
      </c>
      <c r="H375" s="79">
        <f>work!L375</f>
        <v>20120710</v>
      </c>
      <c r="I375" s="47">
        <v>537241</v>
      </c>
      <c r="J375" s="47">
        <v>263736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10650</v>
      </c>
      <c r="F376" s="68">
        <f>work!I376+work!J376</f>
        <v>0</v>
      </c>
      <c r="H376" s="79">
        <f>work!L376</f>
        <v>20120710</v>
      </c>
      <c r="I376" s="47">
        <v>10650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2372192</v>
      </c>
      <c r="F377" s="68">
        <f>work!I377+work!J377</f>
        <v>2640026</v>
      </c>
      <c r="H377" s="79">
        <f>work!L377</f>
        <v>20120710</v>
      </c>
      <c r="I377" s="47">
        <v>2372192</v>
      </c>
      <c r="J377" s="47">
        <v>2640026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3039876</v>
      </c>
      <c r="F378" s="68">
        <f>work!I378+work!J378</f>
        <v>441200</v>
      </c>
      <c r="H378" s="79">
        <f>work!L378</f>
        <v>20120710</v>
      </c>
      <c r="I378" s="47">
        <v>3039876</v>
      </c>
      <c r="J378" s="47">
        <v>441200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743437</v>
      </c>
      <c r="F379" s="68">
        <f>work!I379+work!J379</f>
        <v>129676</v>
      </c>
      <c r="H379" s="79">
        <f>work!L379</f>
        <v>20120710</v>
      </c>
      <c r="I379" s="47">
        <v>743437</v>
      </c>
      <c r="J379" s="47">
        <v>129676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2136764</v>
      </c>
      <c r="F380" s="68">
        <f>work!I380+work!J380</f>
        <v>572432</v>
      </c>
      <c r="H380" s="79">
        <f>work!L380</f>
        <v>20120710</v>
      </c>
      <c r="I380" s="47">
        <v>2136764</v>
      </c>
      <c r="J380" s="47">
        <v>572432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115683</v>
      </c>
      <c r="F381" s="68">
        <f>work!I381+work!J381</f>
        <v>163860</v>
      </c>
      <c r="H381" s="79">
        <f>work!L381</f>
        <v>20120710</v>
      </c>
      <c r="I381" s="47">
        <v>115683</v>
      </c>
      <c r="J381" s="47">
        <v>163860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476536</v>
      </c>
      <c r="F382" s="68">
        <f>work!I382+work!J382</f>
        <v>1712300</v>
      </c>
      <c r="H382" s="79">
        <f>work!L382</f>
        <v>20120710</v>
      </c>
      <c r="I382" s="47">
        <v>476536</v>
      </c>
      <c r="J382" s="47">
        <v>1712300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2924827</v>
      </c>
      <c r="F383" s="68">
        <f>work!I383+work!J383</f>
        <v>3987176</v>
      </c>
      <c r="H383" s="79">
        <f>work!L383</f>
        <v>20120710</v>
      </c>
      <c r="I383" s="47">
        <v>2924827</v>
      </c>
      <c r="J383" s="47">
        <v>3987176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214546</v>
      </c>
      <c r="F384" s="68">
        <f>work!I384+work!J384</f>
        <v>156748</v>
      </c>
      <c r="H384" s="79">
        <f>work!L384</f>
        <v>20120710</v>
      </c>
      <c r="I384" s="47">
        <v>214546</v>
      </c>
      <c r="J384" s="47">
        <v>156748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299192</v>
      </c>
      <c r="F385" s="68">
        <f>work!I385+work!J385</f>
        <v>133201</v>
      </c>
      <c r="H385" s="79">
        <f>work!L385</f>
        <v>20120710</v>
      </c>
      <c r="I385" s="47">
        <v>299192</v>
      </c>
      <c r="J385" s="47">
        <v>133201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839884</v>
      </c>
      <c r="F386" s="68">
        <f>work!I386+work!J386</f>
        <v>1696896</v>
      </c>
      <c r="H386" s="79">
        <f>work!L386</f>
        <v>20120807</v>
      </c>
      <c r="I386" s="47">
        <v>839884</v>
      </c>
      <c r="J386" s="47">
        <v>1696896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56573</v>
      </c>
      <c r="F387" s="68">
        <f>work!I387+work!J387</f>
        <v>145257</v>
      </c>
      <c r="H387" s="79">
        <f>work!L387</f>
        <v>20120710</v>
      </c>
      <c r="I387" s="47">
        <v>56573</v>
      </c>
      <c r="J387" s="47">
        <v>145257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488446</v>
      </c>
      <c r="F388" s="68">
        <f>work!I388+work!J388</f>
        <v>2437800</v>
      </c>
      <c r="H388" s="79">
        <f>work!L388</f>
        <v>20120710</v>
      </c>
      <c r="I388" s="47">
        <v>488446</v>
      </c>
      <c r="J388" s="47">
        <v>2437800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614699</v>
      </c>
      <c r="F389" s="68">
        <f>work!I389+work!J389</f>
        <v>430881</v>
      </c>
      <c r="H389" s="79">
        <f>work!L389</f>
        <v>20120710</v>
      </c>
      <c r="I389" s="47">
        <v>614699</v>
      </c>
      <c r="J389" s="47">
        <v>430881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256710</v>
      </c>
      <c r="F390" s="68">
        <f>work!I390+work!J390</f>
        <v>142325</v>
      </c>
      <c r="H390" s="79">
        <f>work!L390</f>
        <v>20120710</v>
      </c>
      <c r="I390" s="47">
        <v>256710</v>
      </c>
      <c r="J390" s="47">
        <v>142325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544803</v>
      </c>
      <c r="F391" s="68">
        <f>work!I391+work!J391</f>
        <v>599800</v>
      </c>
      <c r="H391" s="79">
        <f>work!L391</f>
        <v>20120710</v>
      </c>
      <c r="I391" s="47">
        <v>544803</v>
      </c>
      <c r="J391" s="47">
        <v>599800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452049</v>
      </c>
      <c r="F392" s="68">
        <f>work!I392+work!J392</f>
        <v>260381</v>
      </c>
      <c r="H392" s="79">
        <f>work!L392</f>
        <v>20120710</v>
      </c>
      <c r="I392" s="47">
        <v>452049</v>
      </c>
      <c r="J392" s="47">
        <v>260381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7300</v>
      </c>
      <c r="F393" s="68">
        <f>work!I393+work!J393</f>
        <v>0</v>
      </c>
      <c r="H393" s="79">
        <f>work!L393</f>
        <v>20120710</v>
      </c>
      <c r="I393" s="47">
        <v>7300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1869383</v>
      </c>
      <c r="F394" s="68">
        <f>work!I394+work!J394</f>
        <v>20500</v>
      </c>
      <c r="H394" s="79">
        <f>work!L394</f>
        <v>20120710</v>
      </c>
      <c r="I394" s="47">
        <v>1869383</v>
      </c>
      <c r="J394" s="47">
        <v>20500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486767</v>
      </c>
      <c r="F395" s="68">
        <f>work!I395+work!J395</f>
        <v>5000</v>
      </c>
      <c r="H395" s="79">
        <f>work!L395</f>
        <v>20120807</v>
      </c>
      <c r="I395" s="47">
        <v>486767</v>
      </c>
      <c r="J395" s="47">
        <v>5000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2208891</v>
      </c>
      <c r="F396" s="68">
        <f>work!I396+work!J396</f>
        <v>5750</v>
      </c>
      <c r="H396" s="79">
        <f>work!L396</f>
        <v>20120710</v>
      </c>
      <c r="I396" s="47">
        <v>2208891</v>
      </c>
      <c r="J396" s="47">
        <v>5750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129935</v>
      </c>
      <c r="F397" s="68">
        <f>work!I397+work!J397</f>
        <v>881485</v>
      </c>
      <c r="H397" s="79">
        <f>work!L397</f>
        <v>20120807</v>
      </c>
      <c r="I397" s="47">
        <v>129935</v>
      </c>
      <c r="J397" s="47">
        <v>881485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10950</v>
      </c>
      <c r="F398" s="68">
        <f>work!I398+work!J398</f>
        <v>0</v>
      </c>
      <c r="H398" s="79">
        <f>work!L398</f>
        <v>20120710</v>
      </c>
      <c r="I398" s="47">
        <v>10950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108659</v>
      </c>
      <c r="F399" s="68">
        <f>work!I399+work!J399</f>
        <v>2000</v>
      </c>
      <c r="H399" s="79">
        <f>work!L399</f>
        <v>20120710</v>
      </c>
      <c r="I399" s="47">
        <v>108659</v>
      </c>
      <c r="J399" s="47">
        <v>2000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2210599</v>
      </c>
      <c r="F400" s="68">
        <f>work!I400+work!J400</f>
        <v>130800</v>
      </c>
      <c r="H400" s="79">
        <f>work!L400</f>
        <v>20120710</v>
      </c>
      <c r="I400" s="47">
        <v>2210599</v>
      </c>
      <c r="J400" s="47">
        <v>130800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143535</v>
      </c>
      <c r="F401" s="68">
        <f>work!I401+work!J401</f>
        <v>80550</v>
      </c>
      <c r="H401" s="79">
        <f>work!L401</f>
        <v>20120710</v>
      </c>
      <c r="I401" s="47">
        <v>143535</v>
      </c>
      <c r="J401" s="47">
        <v>80550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128482</v>
      </c>
      <c r="F402" s="68">
        <f>work!I402+work!J402</f>
        <v>0</v>
      </c>
      <c r="H402" s="79">
        <f>work!L402</f>
        <v>20120710</v>
      </c>
      <c r="I402" s="47">
        <v>128482</v>
      </c>
      <c r="J402" s="47"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131280</v>
      </c>
      <c r="F403" s="68">
        <f>work!I403+work!J403</f>
        <v>241655</v>
      </c>
      <c r="H403" s="79">
        <f>work!L403</f>
        <v>20120710</v>
      </c>
      <c r="I403" s="47">
        <v>131280</v>
      </c>
      <c r="J403" s="47">
        <v>241655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1682246</v>
      </c>
      <c r="F404" s="68">
        <f>work!I404+work!J404</f>
        <v>1351705</v>
      </c>
      <c r="H404" s="79">
        <f>work!L404</f>
        <v>20120710</v>
      </c>
      <c r="I404" s="47">
        <v>1682246</v>
      </c>
      <c r="J404" s="47">
        <v>1351705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v>#VALUE!</v>
      </c>
      <c r="J405" s="47" t="e"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303650</v>
      </c>
      <c r="F406" s="68">
        <f>work!I406+work!J406</f>
        <v>117600</v>
      </c>
      <c r="H406" s="79">
        <f>work!L406</f>
        <v>20120710</v>
      </c>
      <c r="I406" s="47">
        <v>303650</v>
      </c>
      <c r="J406" s="47">
        <v>117600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622437</v>
      </c>
      <c r="F407" s="68">
        <f>work!I407+work!J407</f>
        <v>0</v>
      </c>
      <c r="H407" s="79">
        <f>work!L407</f>
        <v>20120807</v>
      </c>
      <c r="I407" s="47">
        <v>622437</v>
      </c>
      <c r="J407" s="47"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433429</v>
      </c>
      <c r="F408" s="68">
        <f>work!I408+work!J408</f>
        <v>180350</v>
      </c>
      <c r="H408" s="79">
        <f>work!L408</f>
        <v>20120710</v>
      </c>
      <c r="I408" s="47">
        <v>433429</v>
      </c>
      <c r="J408" s="47">
        <v>180350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2031944</v>
      </c>
      <c r="F409" s="68">
        <f>work!I409+work!J409</f>
        <v>702000</v>
      </c>
      <c r="H409" s="79">
        <f>work!L409</f>
        <v>20120807</v>
      </c>
      <c r="I409" s="47">
        <v>2031944</v>
      </c>
      <c r="J409" s="47">
        <v>702000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4088730</v>
      </c>
      <c r="F410" s="68">
        <f>work!I410+work!J410</f>
        <v>15000</v>
      </c>
      <c r="H410" s="79">
        <f>work!L410</f>
        <v>20120710</v>
      </c>
      <c r="I410" s="47">
        <v>4088730</v>
      </c>
      <c r="J410" s="47">
        <v>15000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66890</v>
      </c>
      <c r="F411" s="68">
        <f>work!I411+work!J411</f>
        <v>78991</v>
      </c>
      <c r="H411" s="79">
        <f>work!L411</f>
        <v>20120710</v>
      </c>
      <c r="I411" s="47">
        <v>66890</v>
      </c>
      <c r="J411" s="47">
        <v>78991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390548</v>
      </c>
      <c r="F412" s="68">
        <f>work!I412+work!J412</f>
        <v>51302</v>
      </c>
      <c r="H412" s="79">
        <f>work!L412</f>
        <v>20120710</v>
      </c>
      <c r="I412" s="47">
        <v>390548</v>
      </c>
      <c r="J412" s="47">
        <v>51302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1186593</v>
      </c>
      <c r="F413" s="68">
        <f>work!I413+work!J413</f>
        <v>445686</v>
      </c>
      <c r="H413" s="89" t="s">
        <v>13</v>
      </c>
      <c r="I413" s="89">
        <v>1186593</v>
      </c>
      <c r="J413" s="89">
        <v>445686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312118</v>
      </c>
      <c r="F414" s="68">
        <f>work!I414+work!J414</f>
        <v>432439</v>
      </c>
      <c r="H414" s="79">
        <f>work!L414</f>
        <v>20120710</v>
      </c>
      <c r="I414" s="47">
        <v>312118</v>
      </c>
      <c r="J414" s="47">
        <v>432439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244183</v>
      </c>
      <c r="F415" s="68">
        <f>work!I415+work!J415</f>
        <v>2668015</v>
      </c>
      <c r="H415" s="79">
        <f>work!L415</f>
        <v>20120710</v>
      </c>
      <c r="I415" s="47">
        <v>244183</v>
      </c>
      <c r="J415" s="47">
        <v>2668015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4050876</v>
      </c>
      <c r="F416" s="68">
        <f>work!I416+work!J416</f>
        <v>3252675</v>
      </c>
      <c r="G416" s="91"/>
      <c r="H416" s="65">
        <f>work!L416</f>
        <v>20120710</v>
      </c>
      <c r="I416" s="47">
        <v>4050876</v>
      </c>
      <c r="J416" s="47">
        <v>3252675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1154835</v>
      </c>
      <c r="F417" s="68">
        <f>work!I417+work!J417</f>
        <v>6485023</v>
      </c>
      <c r="H417" s="79">
        <f>work!L417</f>
        <v>20120807</v>
      </c>
      <c r="I417" s="47">
        <v>1154835</v>
      </c>
      <c r="J417" s="47">
        <v>6485023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364014</v>
      </c>
      <c r="F418" s="68">
        <f>work!I418+work!J418</f>
        <v>39201</v>
      </c>
      <c r="H418" s="79">
        <f>work!L418</f>
        <v>20120710</v>
      </c>
      <c r="I418" s="47">
        <v>364014</v>
      </c>
      <c r="J418" s="47">
        <v>39201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402729</v>
      </c>
      <c r="F419" s="68">
        <f>work!I419+work!J419</f>
        <v>705125</v>
      </c>
      <c r="H419" s="79">
        <f>work!L419</f>
        <v>20120807</v>
      </c>
      <c r="I419" s="47">
        <v>402729</v>
      </c>
      <c r="J419" s="47">
        <v>705125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363693</v>
      </c>
      <c r="F420" s="68">
        <f>work!I420+work!J420</f>
        <v>34790</v>
      </c>
      <c r="H420" s="79">
        <f>work!L420</f>
        <v>20120710</v>
      </c>
      <c r="I420" s="47">
        <v>363693</v>
      </c>
      <c r="J420" s="47">
        <v>34790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269357</v>
      </c>
      <c r="F421" s="68">
        <f>work!I421+work!J421</f>
        <v>132500</v>
      </c>
      <c r="H421" s="79">
        <f>work!L421</f>
        <v>20120710</v>
      </c>
      <c r="I421" s="47">
        <v>269357</v>
      </c>
      <c r="J421" s="47">
        <v>132500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2286039</v>
      </c>
      <c r="F422" s="68">
        <f>work!I422+work!J422</f>
        <v>126700</v>
      </c>
      <c r="H422" s="79">
        <f>work!L422</f>
        <v>20120710</v>
      </c>
      <c r="I422" s="47">
        <v>2286039</v>
      </c>
      <c r="J422" s="47">
        <v>126700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193625</v>
      </c>
      <c r="F423" s="68">
        <f>work!I423+work!J423</f>
        <v>67115</v>
      </c>
      <c r="H423" s="79">
        <f>work!L423</f>
        <v>20120710</v>
      </c>
      <c r="I423" s="47">
        <v>193625</v>
      </c>
      <c r="J423" s="47">
        <v>67115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701594</v>
      </c>
      <c r="F424" s="68">
        <f>work!I424+work!J424</f>
        <v>92642</v>
      </c>
      <c r="H424" s="79">
        <f>work!L424</f>
        <v>20120710</v>
      </c>
      <c r="I424" s="47">
        <v>701594</v>
      </c>
      <c r="J424" s="47">
        <v>92642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128140</v>
      </c>
      <c r="F425" s="68">
        <f>work!I425+work!J425</f>
        <v>0</v>
      </c>
      <c r="H425" s="79">
        <f>work!L425</f>
        <v>20120807</v>
      </c>
      <c r="I425" s="47">
        <v>128140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1341501</v>
      </c>
      <c r="F426" s="68">
        <f>work!I426+work!J426</f>
        <v>269255</v>
      </c>
      <c r="H426" s="79">
        <f>work!L426</f>
        <v>20120710</v>
      </c>
      <c r="I426" s="47">
        <v>1341501</v>
      </c>
      <c r="J426" s="47">
        <v>269255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1082195</v>
      </c>
      <c r="F427" s="68">
        <f>work!I427+work!J427</f>
        <v>187104</v>
      </c>
      <c r="H427" s="79">
        <f>work!L427</f>
        <v>20120710</v>
      </c>
      <c r="I427" s="47">
        <v>1082195</v>
      </c>
      <c r="J427" s="47">
        <v>187104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298960</v>
      </c>
      <c r="F428" s="68">
        <f>work!I428+work!J428</f>
        <v>98872</v>
      </c>
      <c r="H428" s="79">
        <f>work!L428</f>
        <v>20120807</v>
      </c>
      <c r="I428" s="47">
        <v>298960</v>
      </c>
      <c r="J428" s="47">
        <v>98872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676241</v>
      </c>
      <c r="F429" s="68">
        <f>work!I429+work!J429</f>
        <v>2036836</v>
      </c>
      <c r="H429" s="79">
        <f>work!L429</f>
        <v>20120710</v>
      </c>
      <c r="I429" s="47">
        <v>676241</v>
      </c>
      <c r="J429" s="47">
        <v>2036836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159653</v>
      </c>
      <c r="F430" s="68">
        <f>work!I430+work!J430</f>
        <v>67800</v>
      </c>
      <c r="H430" s="79">
        <f>work!L430</f>
        <v>20120710</v>
      </c>
      <c r="I430" s="47">
        <v>159653</v>
      </c>
      <c r="J430" s="47">
        <v>67800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64594</v>
      </c>
      <c r="F431" s="68">
        <f>work!I431+work!J431</f>
        <v>10984</v>
      </c>
      <c r="H431" s="79">
        <f>work!L431</f>
        <v>20120710</v>
      </c>
      <c r="I431" s="47">
        <v>64594</v>
      </c>
      <c r="J431" s="47">
        <v>10984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1150208</v>
      </c>
      <c r="F432" s="68">
        <f>work!I432+work!J432</f>
        <v>1035650</v>
      </c>
      <c r="H432" s="79">
        <f>work!L432</f>
        <v>20120710</v>
      </c>
      <c r="I432" s="47">
        <v>1150208</v>
      </c>
      <c r="J432" s="47">
        <v>1035650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2320</v>
      </c>
      <c r="F433" s="68">
        <f>work!I433+work!J433</f>
        <v>5400</v>
      </c>
      <c r="H433" s="79">
        <f>work!L433</f>
        <v>20120710</v>
      </c>
      <c r="I433" s="47">
        <v>2320</v>
      </c>
      <c r="J433" s="47">
        <v>5400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1817145</v>
      </c>
      <c r="F434" s="68">
        <f>work!I434+work!J434</f>
        <v>2221927</v>
      </c>
      <c r="H434" s="79">
        <f>work!L434</f>
        <v>20120710</v>
      </c>
      <c r="I434" s="47">
        <v>1817145</v>
      </c>
      <c r="J434" s="47">
        <v>2221927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1037508</v>
      </c>
      <c r="F435" s="68">
        <f>work!I435+work!J435</f>
        <v>11575</v>
      </c>
      <c r="H435" s="79">
        <f>work!L435</f>
        <v>20120710</v>
      </c>
      <c r="I435" s="47">
        <v>1037508</v>
      </c>
      <c r="J435" s="47">
        <v>11575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908166</v>
      </c>
      <c r="F436" s="68">
        <f>work!I436+work!J436</f>
        <v>307935</v>
      </c>
      <c r="H436" s="79">
        <f>work!L436</f>
        <v>20120710</v>
      </c>
      <c r="I436" s="47">
        <v>908166</v>
      </c>
      <c r="J436" s="47">
        <v>307935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1447910</v>
      </c>
      <c r="F437" s="68">
        <f>work!I437+work!J437</f>
        <v>13372043</v>
      </c>
      <c r="H437" s="79">
        <f>work!L437</f>
        <v>20120710</v>
      </c>
      <c r="I437" s="47">
        <v>1447910</v>
      </c>
      <c r="J437" s="47">
        <v>13372043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19628</v>
      </c>
      <c r="F438" s="68">
        <f>work!I438+work!J438</f>
        <v>10450</v>
      </c>
      <c r="H438" s="79">
        <f>work!L438</f>
        <v>20120710</v>
      </c>
      <c r="I438" s="47">
        <v>19628</v>
      </c>
      <c r="J438" s="47">
        <v>10450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143375</v>
      </c>
      <c r="F439" s="68">
        <f>work!I439+work!J439</f>
        <v>324900</v>
      </c>
      <c r="H439" s="79">
        <f>work!L439</f>
        <v>20120710</v>
      </c>
      <c r="I439" s="47">
        <v>143375</v>
      </c>
      <c r="J439" s="47">
        <v>324900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638679</v>
      </c>
      <c r="F440" s="68">
        <f>work!I440+work!J440</f>
        <v>2659645</v>
      </c>
      <c r="H440" s="79">
        <f>work!L440</f>
        <v>20120710</v>
      </c>
      <c r="I440" s="47">
        <v>638679</v>
      </c>
      <c r="J440" s="47">
        <v>2659645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1108062</v>
      </c>
      <c r="F441" s="68">
        <f>work!I441+work!J441</f>
        <v>1240850</v>
      </c>
      <c r="H441" s="79">
        <f>work!L441</f>
        <v>20120710</v>
      </c>
      <c r="I441" s="47">
        <v>1108062</v>
      </c>
      <c r="J441" s="47">
        <v>1240850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13400</v>
      </c>
      <c r="F442" s="68">
        <f>work!I442+work!J442</f>
        <v>0</v>
      </c>
      <c r="H442" s="79">
        <f>work!L442</f>
        <v>20120710</v>
      </c>
      <c r="I442" s="47">
        <v>13400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941818</v>
      </c>
      <c r="F443" s="68">
        <f>work!I443+work!J443</f>
        <v>37900</v>
      </c>
      <c r="H443" s="79">
        <f>work!L443</f>
        <v>20120710</v>
      </c>
      <c r="I443" s="47">
        <v>941818</v>
      </c>
      <c r="J443" s="47">
        <v>37900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50118</v>
      </c>
      <c r="F444" s="68">
        <f>work!I444+work!J444</f>
        <v>43200</v>
      </c>
      <c r="H444" s="79">
        <f>work!L444</f>
        <v>20120710</v>
      </c>
      <c r="I444" s="47">
        <v>50118</v>
      </c>
      <c r="J444" s="47">
        <v>43200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23900</v>
      </c>
      <c r="F445" s="68">
        <f>work!I445+work!J445</f>
        <v>7249</v>
      </c>
      <c r="H445" s="79">
        <f>work!L445</f>
        <v>20120710</v>
      </c>
      <c r="I445" s="47">
        <v>23900</v>
      </c>
      <c r="J445" s="47">
        <v>7249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514385</v>
      </c>
      <c r="F446" s="68">
        <f>work!I446+work!J446</f>
        <v>0</v>
      </c>
      <c r="H446" s="79">
        <f>work!L446</f>
        <v>20120710</v>
      </c>
      <c r="I446" s="47">
        <v>514385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400795</v>
      </c>
      <c r="F447" s="68">
        <f>work!I447+work!J447</f>
        <v>190100</v>
      </c>
      <c r="H447" s="79">
        <f>work!L447</f>
        <v>20120710</v>
      </c>
      <c r="I447" s="47">
        <v>400795</v>
      </c>
      <c r="J447" s="47">
        <v>190100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396734</v>
      </c>
      <c r="F448" s="68">
        <f>work!I448+work!J448</f>
        <v>52080</v>
      </c>
      <c r="H448" s="79">
        <f>work!L448</f>
        <v>20120710</v>
      </c>
      <c r="I448" s="47">
        <v>396734</v>
      </c>
      <c r="J448" s="47">
        <v>52080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2391624</v>
      </c>
      <c r="F449" s="68">
        <f>work!I449+work!J449</f>
        <v>4503</v>
      </c>
      <c r="H449" s="79">
        <f>work!L449</f>
        <v>20120807</v>
      </c>
      <c r="I449" s="47">
        <v>2391624</v>
      </c>
      <c r="J449" s="47">
        <v>4503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8667630</v>
      </c>
      <c r="F450" s="68">
        <f>work!I450+work!J450</f>
        <v>33693552</v>
      </c>
      <c r="H450" s="79">
        <f>work!L450</f>
        <v>20120807</v>
      </c>
      <c r="I450" s="47">
        <v>8667630</v>
      </c>
      <c r="J450" s="47">
        <v>33693552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3110329</v>
      </c>
      <c r="F451" s="68">
        <f>work!I451+work!J451</f>
        <v>3145315</v>
      </c>
      <c r="H451" s="79">
        <f>work!L451</f>
        <v>20120807</v>
      </c>
      <c r="I451" s="47">
        <v>3110329</v>
      </c>
      <c r="J451" s="47">
        <v>3145315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268675</v>
      </c>
      <c r="F452" s="68">
        <f>work!I452+work!J452</f>
        <v>202</v>
      </c>
      <c r="H452" s="79">
        <f>work!L452</f>
        <v>20120710</v>
      </c>
      <c r="I452" s="47">
        <v>268675</v>
      </c>
      <c r="J452" s="47">
        <v>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79150</v>
      </c>
      <c r="F453" s="68">
        <f>work!I453+work!J453</f>
        <v>0</v>
      </c>
      <c r="H453" s="79">
        <f>work!L453</f>
        <v>20120710</v>
      </c>
      <c r="I453" s="47">
        <v>79150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140707</v>
      </c>
      <c r="F454" s="68">
        <f>work!I454+work!J454</f>
        <v>0</v>
      </c>
      <c r="H454" s="79">
        <f>work!L454</f>
        <v>20120710</v>
      </c>
      <c r="I454" s="47">
        <v>140707</v>
      </c>
      <c r="J454" s="47"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2078156</v>
      </c>
      <c r="F455" s="68">
        <f>work!I455+work!J455</f>
        <v>2226329</v>
      </c>
      <c r="H455" s="79">
        <f>work!L455</f>
        <v>20120807</v>
      </c>
      <c r="I455" s="47">
        <v>2078156</v>
      </c>
      <c r="J455" s="47">
        <v>2226329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1038463</v>
      </c>
      <c r="F456" s="68">
        <f>work!I456+work!J456</f>
        <v>157069</v>
      </c>
      <c r="H456" s="79">
        <f>work!L456</f>
        <v>20120807</v>
      </c>
      <c r="I456" s="47">
        <v>1038463</v>
      </c>
      <c r="J456" s="47">
        <v>157069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9375</v>
      </c>
      <c r="F457" s="68">
        <f>work!I457+work!J457</f>
        <v>20500</v>
      </c>
      <c r="H457" s="79">
        <f>work!L457</f>
        <v>20120710</v>
      </c>
      <c r="I457" s="47">
        <v>9375</v>
      </c>
      <c r="J457" s="47">
        <v>20500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3141305</v>
      </c>
      <c r="F458" s="68">
        <f>work!I458+work!J458</f>
        <v>2454155</v>
      </c>
      <c r="H458" s="79">
        <f>work!L458</f>
        <v>20120710</v>
      </c>
      <c r="I458" s="47">
        <v>3141305</v>
      </c>
      <c r="J458" s="47">
        <v>2454155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514685</v>
      </c>
      <c r="F459" s="68">
        <f>work!I459+work!J459</f>
        <v>17500</v>
      </c>
      <c r="H459" s="79">
        <f>work!L459</f>
        <v>20120710</v>
      </c>
      <c r="I459" s="47">
        <v>514685</v>
      </c>
      <c r="J459" s="47">
        <v>17500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935418</v>
      </c>
      <c r="F460" s="68">
        <f>work!I460+work!J460</f>
        <v>2780</v>
      </c>
      <c r="H460" s="79">
        <f>work!L460</f>
        <v>20120710</v>
      </c>
      <c r="I460" s="47">
        <v>935418</v>
      </c>
      <c r="J460" s="47">
        <v>2780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1795684</v>
      </c>
      <c r="F461" s="68">
        <f>work!I461+work!J461</f>
        <v>6800</v>
      </c>
      <c r="H461" s="79">
        <f>work!L461</f>
        <v>20120710</v>
      </c>
      <c r="I461" s="47">
        <v>1795684</v>
      </c>
      <c r="J461" s="47">
        <v>6800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1751721</v>
      </c>
      <c r="F462" s="68">
        <f>work!I462+work!J462</f>
        <v>183176</v>
      </c>
      <c r="H462" s="79">
        <f>work!L462</f>
        <v>20120710</v>
      </c>
      <c r="I462" s="47">
        <v>1751721</v>
      </c>
      <c r="J462" s="47">
        <v>183176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414355</v>
      </c>
      <c r="F463" s="68">
        <f>work!I463+work!J463</f>
        <v>0</v>
      </c>
      <c r="H463" s="79">
        <f>work!L463</f>
        <v>20120710</v>
      </c>
      <c r="I463" s="47">
        <v>414355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1573168</v>
      </c>
      <c r="F464" s="68">
        <f>work!I464+work!J464</f>
        <v>50</v>
      </c>
      <c r="H464" s="79">
        <f>work!L464</f>
        <v>20120710</v>
      </c>
      <c r="I464" s="47">
        <v>1573168</v>
      </c>
      <c r="J464" s="47">
        <v>50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33300</v>
      </c>
      <c r="F465" s="68">
        <f>work!I465+work!J465</f>
        <v>17200</v>
      </c>
      <c r="H465" s="79">
        <f>work!L465</f>
        <v>20120710</v>
      </c>
      <c r="I465" s="47">
        <v>33300</v>
      </c>
      <c r="J465" s="47">
        <v>17200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243700</v>
      </c>
      <c r="F466" s="68">
        <f>work!I466+work!J466</f>
        <v>0</v>
      </c>
      <c r="G466" s="91"/>
      <c r="H466" s="65">
        <f>work!L466</f>
        <v>20120710</v>
      </c>
      <c r="I466" s="47">
        <v>243700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388245</v>
      </c>
      <c r="F467" s="68">
        <f>work!I467+work!J467</f>
        <v>708118</v>
      </c>
      <c r="H467" s="79">
        <f>work!L467</f>
        <v>20120710</v>
      </c>
      <c r="I467" s="47">
        <v>388245</v>
      </c>
      <c r="J467" s="47">
        <v>708118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1049983</v>
      </c>
      <c r="F468" s="68">
        <f>work!I468+work!J468</f>
        <v>256024</v>
      </c>
      <c r="H468" s="79">
        <f>work!L468</f>
        <v>20120710</v>
      </c>
      <c r="I468" s="47">
        <v>1049983</v>
      </c>
      <c r="J468" s="47">
        <v>256024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2028154</v>
      </c>
      <c r="F469" s="68">
        <f>work!I469+work!J469</f>
        <v>172753</v>
      </c>
      <c r="H469" s="79">
        <f>work!L469</f>
        <v>20120710</v>
      </c>
      <c r="I469" s="47">
        <v>2028154</v>
      </c>
      <c r="J469" s="47">
        <v>172753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47359</v>
      </c>
      <c r="F470" s="68">
        <f>work!I470+work!J470</f>
        <v>372255</v>
      </c>
      <c r="H470" s="79">
        <f>work!L470</f>
        <v>20120710</v>
      </c>
      <c r="I470" s="47">
        <v>47359</v>
      </c>
      <c r="J470" s="47">
        <v>372255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212690</v>
      </c>
      <c r="F471" s="68">
        <f>work!I471+work!J471</f>
        <v>25365</v>
      </c>
      <c r="H471" s="79">
        <f>work!L471</f>
        <v>20120710</v>
      </c>
      <c r="I471" s="47">
        <v>212690</v>
      </c>
      <c r="J471" s="47">
        <v>25365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507005</v>
      </c>
      <c r="F472" s="68">
        <f>work!I472+work!J472</f>
        <v>223270</v>
      </c>
      <c r="H472" s="79">
        <f>work!L472</f>
        <v>20120710</v>
      </c>
      <c r="I472" s="47">
        <v>507005</v>
      </c>
      <c r="J472" s="47">
        <v>223270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18618</v>
      </c>
      <c r="F473" s="68">
        <f>work!I473+work!J473</f>
        <v>854</v>
      </c>
      <c r="H473" s="79">
        <f>work!L473</f>
        <v>20120710</v>
      </c>
      <c r="I473" s="47">
        <v>18618</v>
      </c>
      <c r="J473" s="47">
        <v>854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3932762</v>
      </c>
      <c r="F474" s="68">
        <f>work!I474+work!J474</f>
        <v>451567</v>
      </c>
      <c r="H474" s="79">
        <f>work!L474</f>
        <v>20120710</v>
      </c>
      <c r="I474" s="47">
        <v>3932762</v>
      </c>
      <c r="J474" s="47">
        <v>451567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718897</v>
      </c>
      <c r="F475" s="68">
        <f>work!I475+work!J475</f>
        <v>45500</v>
      </c>
      <c r="H475" s="79">
        <f>work!L475</f>
        <v>20120710</v>
      </c>
      <c r="I475" s="47">
        <v>718897</v>
      </c>
      <c r="J475" s="47">
        <v>45500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140190</v>
      </c>
      <c r="H476" s="79">
        <f>work!L476</f>
        <v>20120807</v>
      </c>
      <c r="I476" s="47">
        <v>0</v>
      </c>
      <c r="J476" s="47">
        <v>140190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1206695</v>
      </c>
      <c r="F477" s="68">
        <f>work!I477+work!J477</f>
        <v>2662080</v>
      </c>
      <c r="H477" s="79">
        <f>work!L477</f>
        <v>20120710</v>
      </c>
      <c r="I477" s="47">
        <v>1206695</v>
      </c>
      <c r="J477" s="47">
        <v>2662080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73608</v>
      </c>
      <c r="F478" s="68">
        <f>work!I478+work!J478</f>
        <v>46000</v>
      </c>
      <c r="H478" s="79">
        <f>work!L478</f>
        <v>20120710</v>
      </c>
      <c r="I478" s="47">
        <v>73608</v>
      </c>
      <c r="J478" s="47">
        <v>46000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1426636</v>
      </c>
      <c r="F479" s="68">
        <f>work!I479+work!J479</f>
        <v>12431220</v>
      </c>
      <c r="H479" s="79">
        <f>work!L479</f>
        <v>20120710</v>
      </c>
      <c r="I479" s="47">
        <v>1426636</v>
      </c>
      <c r="J479" s="47">
        <v>12431220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114949</v>
      </c>
      <c r="F480" s="68">
        <f>work!I480+work!J480</f>
        <v>5500</v>
      </c>
      <c r="H480" s="79">
        <f>work!L480</f>
        <v>20120710</v>
      </c>
      <c r="I480" s="47">
        <v>114949</v>
      </c>
      <c r="J480" s="47">
        <v>5500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617531</v>
      </c>
      <c r="F481" s="68">
        <f>work!I481+work!J481</f>
        <v>2906</v>
      </c>
      <c r="H481" s="79">
        <f>work!L481</f>
        <v>20120710</v>
      </c>
      <c r="I481" s="47">
        <v>617531</v>
      </c>
      <c r="J481" s="47">
        <v>2906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517874</v>
      </c>
      <c r="F482" s="68">
        <f>work!I482+work!J482</f>
        <v>2355976</v>
      </c>
      <c r="H482" s="79">
        <f>work!L482</f>
        <v>20120807</v>
      </c>
      <c r="I482" s="47">
        <v>517874</v>
      </c>
      <c r="J482" s="47">
        <v>2355976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175915</v>
      </c>
      <c r="F483" s="68">
        <f>work!I483+work!J483</f>
        <v>0</v>
      </c>
      <c r="H483" s="79">
        <f>work!L483</f>
        <v>20120710</v>
      </c>
      <c r="I483" s="47">
        <v>175915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1854718</v>
      </c>
      <c r="F484" s="68">
        <f>work!I484+work!J484</f>
        <v>346908</v>
      </c>
      <c r="H484" s="79">
        <f>work!L484</f>
        <v>20120807</v>
      </c>
      <c r="I484" s="47">
        <v>1854718</v>
      </c>
      <c r="J484" s="47">
        <v>346908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v>#VALUE!</v>
      </c>
      <c r="J485" s="47" t="e"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195546</v>
      </c>
      <c r="F486" s="68">
        <f>work!I486+work!J486</f>
        <v>12600</v>
      </c>
      <c r="H486" s="79">
        <f>work!L486</f>
        <v>20120710</v>
      </c>
      <c r="I486" s="47">
        <v>195546</v>
      </c>
      <c r="J486" s="47">
        <v>12600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33828</v>
      </c>
      <c r="F487" s="68">
        <f>work!I487+work!J487</f>
        <v>0</v>
      </c>
      <c r="H487" s="79">
        <f>work!L487</f>
        <v>20120710</v>
      </c>
      <c r="I487" s="47">
        <v>33828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357093</v>
      </c>
      <c r="F488" s="68">
        <f>work!I488+work!J488</f>
        <v>7198875</v>
      </c>
      <c r="H488" s="79">
        <f>work!L488</f>
        <v>20120710</v>
      </c>
      <c r="I488" s="47">
        <v>357093</v>
      </c>
      <c r="J488" s="47">
        <v>7198875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368476</v>
      </c>
      <c r="F489" s="68">
        <f>work!I489+work!J489</f>
        <v>228930</v>
      </c>
      <c r="H489" s="79">
        <f>work!L489</f>
        <v>20120710</v>
      </c>
      <c r="I489" s="47">
        <v>368476</v>
      </c>
      <c r="J489" s="47">
        <v>228930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179718</v>
      </c>
      <c r="F490" s="68">
        <f>work!I490+work!J490</f>
        <v>107990</v>
      </c>
      <c r="H490" s="79">
        <f>work!L490</f>
        <v>20120710</v>
      </c>
      <c r="I490" s="47">
        <v>179718</v>
      </c>
      <c r="J490" s="47">
        <v>107990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2828389</v>
      </c>
      <c r="F491" s="68">
        <f>work!I491+work!J491</f>
        <v>2617348</v>
      </c>
      <c r="H491" s="79">
        <f>work!L491</f>
        <v>20120710</v>
      </c>
      <c r="I491" s="47">
        <v>2828389</v>
      </c>
      <c r="J491" s="47">
        <v>2617348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705454</v>
      </c>
      <c r="F492" s="68">
        <f>work!I492+work!J492</f>
        <v>178303</v>
      </c>
      <c r="H492" s="79">
        <f>work!L492</f>
        <v>20120807</v>
      </c>
      <c r="I492" s="47">
        <v>705454</v>
      </c>
      <c r="J492" s="47">
        <v>178303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239199</v>
      </c>
      <c r="F493" s="68">
        <f>work!I493+work!J493</f>
        <v>111633</v>
      </c>
      <c r="H493" s="79">
        <f>work!L493</f>
        <v>20120710</v>
      </c>
      <c r="I493" s="47">
        <v>239199</v>
      </c>
      <c r="J493" s="47">
        <v>111633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26500</v>
      </c>
      <c r="F494" s="68">
        <f>work!I494+work!J494</f>
        <v>0</v>
      </c>
      <c r="H494" s="79">
        <f>work!L494</f>
        <v>20120710</v>
      </c>
      <c r="I494" s="47">
        <v>26500</v>
      </c>
      <c r="J494" s="47"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15071</v>
      </c>
      <c r="F495" s="68">
        <f>work!I495+work!J495</f>
        <v>24225</v>
      </c>
      <c r="H495" s="79">
        <f>work!L495</f>
        <v>20120807</v>
      </c>
      <c r="I495" s="47">
        <v>15071</v>
      </c>
      <c r="J495" s="47">
        <v>24225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13950</v>
      </c>
      <c r="F496" s="68">
        <f>work!I496+work!J496</f>
        <v>4000</v>
      </c>
      <c r="H496" s="79">
        <f>work!L496</f>
        <v>20120710</v>
      </c>
      <c r="I496" s="47">
        <v>13950</v>
      </c>
      <c r="J496" s="47">
        <v>4000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27583</v>
      </c>
      <c r="F497" s="68">
        <f>work!I497+work!J497</f>
        <v>845422</v>
      </c>
      <c r="H497" s="79">
        <f>work!L497</f>
        <v>20120710</v>
      </c>
      <c r="I497" s="47">
        <v>27583</v>
      </c>
      <c r="J497" s="47">
        <v>845422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5400</v>
      </c>
      <c r="F498" s="68">
        <f>work!I498+work!J498</f>
        <v>16181</v>
      </c>
      <c r="H498" s="79">
        <f>work!L498</f>
        <v>20120710</v>
      </c>
      <c r="I498" s="47">
        <v>5400</v>
      </c>
      <c r="J498" s="47">
        <v>16181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139098</v>
      </c>
      <c r="F499" s="68">
        <f>work!I499+work!J499</f>
        <v>15100</v>
      </c>
      <c r="H499" s="79">
        <f>work!L499</f>
        <v>20120710</v>
      </c>
      <c r="I499" s="47">
        <v>139098</v>
      </c>
      <c r="J499" s="47">
        <v>15100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1850</v>
      </c>
      <c r="F500" s="68">
        <f>work!I500+work!J500</f>
        <v>76500</v>
      </c>
      <c r="H500" s="79">
        <f>work!L500</f>
        <v>20120710</v>
      </c>
      <c r="I500" s="47">
        <v>1850</v>
      </c>
      <c r="J500" s="47">
        <v>76500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168111</v>
      </c>
      <c r="F501" s="68">
        <f>work!I501+work!J501</f>
        <v>366830</v>
      </c>
      <c r="H501" s="79">
        <f>work!L501</f>
        <v>20120710</v>
      </c>
      <c r="I501" s="47">
        <v>168111</v>
      </c>
      <c r="J501" s="47">
        <v>366830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72150</v>
      </c>
      <c r="F502" s="68">
        <f>work!I502+work!J502</f>
        <v>24505</v>
      </c>
      <c r="H502" s="89" t="s">
        <v>13</v>
      </c>
      <c r="I502" s="89">
        <v>72150</v>
      </c>
      <c r="J502" s="89">
        <v>24505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43730</v>
      </c>
      <c r="F503" s="68">
        <f>work!I503+work!J503</f>
        <v>279631</v>
      </c>
      <c r="H503" s="79">
        <f>work!L503</f>
        <v>20120807</v>
      </c>
      <c r="I503" s="47">
        <v>43730</v>
      </c>
      <c r="J503" s="47">
        <v>279631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31939</v>
      </c>
      <c r="F504" s="68">
        <f>work!I504+work!J504</f>
        <v>270050</v>
      </c>
      <c r="H504" s="79">
        <f>work!L504</f>
        <v>20120710</v>
      </c>
      <c r="I504" s="47">
        <v>31939</v>
      </c>
      <c r="J504" s="47">
        <v>270050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31000</v>
      </c>
      <c r="F505" s="68">
        <f>work!I505+work!J505</f>
        <v>12885</v>
      </c>
      <c r="H505" s="79">
        <f>work!L505</f>
        <v>20120710</v>
      </c>
      <c r="I505" s="47">
        <v>31000</v>
      </c>
      <c r="J505" s="47">
        <v>12885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41800</v>
      </c>
      <c r="F506" s="68">
        <f>work!I506+work!J506</f>
        <v>78225</v>
      </c>
      <c r="H506" s="79">
        <f>work!L506</f>
        <v>20120710</v>
      </c>
      <c r="I506" s="47">
        <v>41800</v>
      </c>
      <c r="J506" s="47">
        <v>78225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25307</v>
      </c>
      <c r="F507" s="68">
        <f>work!I507+work!J507</f>
        <v>278299</v>
      </c>
      <c r="H507" s="79">
        <f>work!L507</f>
        <v>20120807</v>
      </c>
      <c r="I507" s="47">
        <v>25307</v>
      </c>
      <c r="J507" s="47">
        <v>278299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44610</v>
      </c>
      <c r="F508" s="68">
        <f>work!I508+work!J508</f>
        <v>32300</v>
      </c>
      <c r="H508" s="79">
        <f>work!L508</f>
        <v>20120710</v>
      </c>
      <c r="I508" s="47">
        <v>44610</v>
      </c>
      <c r="J508" s="47">
        <v>32300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389373</v>
      </c>
      <c r="F509" s="68">
        <f>work!I509+work!J509</f>
        <v>834731</v>
      </c>
      <c r="H509" s="79">
        <f>work!L509</f>
        <v>20120710</v>
      </c>
      <c r="I509" s="47">
        <v>389373</v>
      </c>
      <c r="J509" s="47">
        <v>834731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2050365</v>
      </c>
      <c r="F510" s="68">
        <f>work!I510+work!J510</f>
        <v>979520</v>
      </c>
      <c r="H510" s="79">
        <f>work!L510</f>
        <v>20120710</v>
      </c>
      <c r="I510" s="47">
        <v>2050365</v>
      </c>
      <c r="J510" s="47">
        <v>979520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484040</v>
      </c>
      <c r="F511" s="68">
        <f>work!I511+work!J511</f>
        <v>1082450</v>
      </c>
      <c r="H511" s="79">
        <f>work!L511</f>
        <v>20120807</v>
      </c>
      <c r="I511" s="47">
        <v>484040</v>
      </c>
      <c r="J511" s="47">
        <v>1082450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79558</v>
      </c>
      <c r="F512" s="68">
        <f>work!I512+work!J512</f>
        <v>29125</v>
      </c>
      <c r="H512" s="79">
        <f>work!L512</f>
        <v>20120710</v>
      </c>
      <c r="I512" s="47">
        <v>79558</v>
      </c>
      <c r="J512" s="47">
        <v>29125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603412</v>
      </c>
      <c r="F513" s="68">
        <f>work!I513+work!J513</f>
        <v>1337424</v>
      </c>
      <c r="H513" s="79">
        <f>work!L513</f>
        <v>20120710</v>
      </c>
      <c r="I513" s="47">
        <v>603412</v>
      </c>
      <c r="J513" s="47">
        <v>1337424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1390197</v>
      </c>
      <c r="F514" s="68">
        <f>work!I514+work!J514</f>
        <v>8839602</v>
      </c>
      <c r="H514" s="79">
        <f>work!L514</f>
        <v>20120710</v>
      </c>
      <c r="I514" s="47">
        <v>1390197</v>
      </c>
      <c r="J514" s="47">
        <v>8839602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52900</v>
      </c>
      <c r="F515" s="68">
        <f>work!I515+work!J515</f>
        <v>14900</v>
      </c>
      <c r="H515" s="79">
        <f>work!L515</f>
        <v>20120807</v>
      </c>
      <c r="I515" s="47">
        <v>52900</v>
      </c>
      <c r="J515" s="47">
        <v>14900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4409909</v>
      </c>
      <c r="F516" s="68">
        <f>work!I516+work!J516</f>
        <v>1849168</v>
      </c>
      <c r="H516" s="79">
        <f>work!L516</f>
        <v>20120710</v>
      </c>
      <c r="I516" s="47">
        <v>4409909</v>
      </c>
      <c r="J516" s="47">
        <v>1849168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440700</v>
      </c>
      <c r="F517" s="68">
        <f>work!I517+work!J517</f>
        <v>114060</v>
      </c>
      <c r="H517" s="79">
        <f>work!L517</f>
        <v>20120710</v>
      </c>
      <c r="I517" s="47">
        <v>440700</v>
      </c>
      <c r="J517" s="47">
        <v>114060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6907843</v>
      </c>
      <c r="F518" s="68">
        <f>work!I518+work!J518</f>
        <v>698684</v>
      </c>
      <c r="H518" s="79">
        <f>work!L518</f>
        <v>20120807</v>
      </c>
      <c r="I518" s="47">
        <v>6907843</v>
      </c>
      <c r="J518" s="47">
        <v>698684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225851</v>
      </c>
      <c r="F519" s="68">
        <f>work!I519+work!J519</f>
        <v>23547</v>
      </c>
      <c r="H519" s="79">
        <f>work!L519</f>
        <v>20120710</v>
      </c>
      <c r="I519" s="47">
        <v>225851</v>
      </c>
      <c r="J519" s="47">
        <v>23547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200</v>
      </c>
      <c r="F520" s="68">
        <f>work!I520+work!J520</f>
        <v>4300</v>
      </c>
      <c r="H520" s="79">
        <f>work!L520</f>
        <v>20120710</v>
      </c>
      <c r="I520" s="47">
        <v>200</v>
      </c>
      <c r="J520" s="47">
        <v>4300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1457758</v>
      </c>
      <c r="F521" s="68">
        <f>work!I521+work!J521</f>
        <v>1734755</v>
      </c>
      <c r="H521" s="79">
        <f>work!L521</f>
        <v>20120710</v>
      </c>
      <c r="I521" s="47">
        <v>1457758</v>
      </c>
      <c r="J521" s="47">
        <v>1734755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452268</v>
      </c>
      <c r="F523" s="68">
        <f>work!I523+work!J523</f>
        <v>69534</v>
      </c>
      <c r="H523" s="79">
        <f>work!L523</f>
        <v>20120807</v>
      </c>
      <c r="I523" s="47">
        <v>452268</v>
      </c>
      <c r="J523" s="47">
        <v>69534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192163</v>
      </c>
      <c r="F524" s="68">
        <f>work!I524+work!J524</f>
        <v>291200</v>
      </c>
      <c r="H524" s="79">
        <f>work!L524</f>
        <v>20120807</v>
      </c>
      <c r="I524" s="47">
        <v>192163</v>
      </c>
      <c r="J524" s="47">
        <v>291200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15200</v>
      </c>
      <c r="F525" s="68">
        <f>work!I525+work!J525</f>
        <v>12000</v>
      </c>
      <c r="H525" s="79">
        <f>work!L525</f>
        <v>20120710</v>
      </c>
      <c r="I525" s="47">
        <v>15200</v>
      </c>
      <c r="J525" s="47">
        <v>12000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227668</v>
      </c>
      <c r="F526" s="68">
        <f>work!I526+work!J526</f>
        <v>215165</v>
      </c>
      <c r="H526" s="79">
        <f>work!L526</f>
        <v>20120710</v>
      </c>
      <c r="I526" s="47">
        <v>227668</v>
      </c>
      <c r="J526" s="47">
        <v>215165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35131</v>
      </c>
      <c r="F527" s="68">
        <f>work!I527+work!J527</f>
        <v>3900</v>
      </c>
      <c r="H527" s="79">
        <f>work!L527</f>
        <v>20120710</v>
      </c>
      <c r="I527" s="47">
        <v>35131</v>
      </c>
      <c r="J527" s="47">
        <v>3900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3101662</v>
      </c>
      <c r="F528" s="68">
        <f>work!I528+work!J528</f>
        <v>3544544</v>
      </c>
      <c r="H528" s="79">
        <f>work!L528</f>
        <v>20120710</v>
      </c>
      <c r="I528" s="47">
        <v>3101662</v>
      </c>
      <c r="J528" s="47">
        <v>3544544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813072</v>
      </c>
      <c r="F529" s="68">
        <f>work!I529+work!J529</f>
        <v>51955</v>
      </c>
      <c r="H529" s="79">
        <f>work!L529</f>
        <v>20120710</v>
      </c>
      <c r="I529" s="47">
        <v>813072</v>
      </c>
      <c r="J529" s="47">
        <v>51955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8100</v>
      </c>
      <c r="F530" s="68">
        <f>work!I530+work!J530</f>
        <v>3500</v>
      </c>
      <c r="H530" s="79">
        <f>work!L530</f>
        <v>20120710</v>
      </c>
      <c r="I530" s="47">
        <v>8100</v>
      </c>
      <c r="J530" s="47">
        <v>3500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144203</v>
      </c>
      <c r="F531" s="68">
        <f>work!I531+work!J531</f>
        <v>38900</v>
      </c>
      <c r="H531" s="79">
        <f>work!L531</f>
        <v>20120710</v>
      </c>
      <c r="I531" s="47">
        <v>144203</v>
      </c>
      <c r="J531" s="47">
        <v>38900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1810</v>
      </c>
      <c r="F532" s="68">
        <f>work!I532+work!J532</f>
        <v>900</v>
      </c>
      <c r="H532" s="79">
        <f>work!L532</f>
        <v>20120710</v>
      </c>
      <c r="I532" s="47">
        <v>1810</v>
      </c>
      <c r="J532" s="47">
        <v>900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239140</v>
      </c>
      <c r="F533" s="68">
        <f>work!I533+work!J533</f>
        <v>113902</v>
      </c>
      <c r="H533" s="79">
        <f>work!L533</f>
        <v>20120710</v>
      </c>
      <c r="I533" s="47">
        <v>239140</v>
      </c>
      <c r="J533" s="47">
        <v>113902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1124605</v>
      </c>
      <c r="F534" s="68">
        <f>work!I534+work!J534</f>
        <v>27051</v>
      </c>
      <c r="H534" s="79">
        <f>work!L534</f>
        <v>20120710</v>
      </c>
      <c r="I534" s="47">
        <v>1124605</v>
      </c>
      <c r="J534" s="47">
        <v>27051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67676</v>
      </c>
      <c r="F535" s="68">
        <f>work!I535+work!J535</f>
        <v>194000</v>
      </c>
      <c r="H535" s="79">
        <f>work!L535</f>
        <v>20120710</v>
      </c>
      <c r="I535" s="47">
        <v>67676</v>
      </c>
      <c r="J535" s="47">
        <v>194000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77818</v>
      </c>
      <c r="F536" s="68">
        <f>work!I536+work!J536</f>
        <v>11223</v>
      </c>
      <c r="H536" s="79">
        <f>work!L536</f>
        <v>20120710</v>
      </c>
      <c r="I536" s="47">
        <v>77818</v>
      </c>
      <c r="J536" s="47">
        <v>11223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17200</v>
      </c>
      <c r="F537" s="68">
        <f>work!I537+work!J537</f>
        <v>164900</v>
      </c>
      <c r="H537" s="79">
        <f>work!L537</f>
        <v>20120710</v>
      </c>
      <c r="I537" s="47">
        <v>17200</v>
      </c>
      <c r="J537" s="47">
        <v>164900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22860</v>
      </c>
      <c r="F538" s="68">
        <f>work!I538+work!J538</f>
        <v>60000</v>
      </c>
      <c r="H538" s="79">
        <f>work!L538</f>
        <v>20120710</v>
      </c>
      <c r="I538" s="47">
        <v>22860</v>
      </c>
      <c r="J538" s="47">
        <v>60000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57975</v>
      </c>
      <c r="F539" s="68">
        <f>work!I539+work!J539</f>
        <v>543675</v>
      </c>
      <c r="H539" s="79">
        <f>work!L539</f>
        <v>20120710</v>
      </c>
      <c r="I539" s="47">
        <v>57975</v>
      </c>
      <c r="J539" s="47">
        <v>543675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349465</v>
      </c>
      <c r="F540" s="68">
        <f>work!I540+work!J540</f>
        <v>28300</v>
      </c>
      <c r="H540" s="79">
        <f>work!L540</f>
        <v>20120710</v>
      </c>
      <c r="I540" s="47">
        <v>349465</v>
      </c>
      <c r="J540" s="47">
        <v>28300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260028</v>
      </c>
      <c r="F541" s="68">
        <f>work!I541+work!J541</f>
        <v>206511</v>
      </c>
      <c r="H541" s="79">
        <f>work!L541</f>
        <v>20120710</v>
      </c>
      <c r="I541" s="47">
        <v>260028</v>
      </c>
      <c r="J541" s="47">
        <v>206511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32650</v>
      </c>
      <c r="F542" s="68">
        <f>work!I542+work!J542</f>
        <v>25880</v>
      </c>
      <c r="H542" s="79">
        <f>work!L542</f>
        <v>20120710</v>
      </c>
      <c r="I542" s="47">
        <v>32650</v>
      </c>
      <c r="J542" s="47">
        <v>25880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76375</v>
      </c>
      <c r="F543" s="68">
        <f>work!I543+work!J543</f>
        <v>85500</v>
      </c>
      <c r="H543" s="79">
        <f>work!L543</f>
        <v>20120710</v>
      </c>
      <c r="I543" s="47">
        <v>76375</v>
      </c>
      <c r="J543" s="47">
        <v>85500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169275</v>
      </c>
      <c r="F544" s="68">
        <f>work!I544+work!J544</f>
        <v>163607</v>
      </c>
      <c r="H544" s="79">
        <f>work!L544</f>
        <v>20120710</v>
      </c>
      <c r="I544" s="47">
        <v>169275</v>
      </c>
      <c r="J544" s="47">
        <v>163607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8600</v>
      </c>
      <c r="F545" s="68">
        <f>work!I545+work!J545</f>
        <v>15326</v>
      </c>
      <c r="H545" s="79">
        <f>work!L545</f>
        <v>20120807</v>
      </c>
      <c r="I545" s="47">
        <v>8600</v>
      </c>
      <c r="J545" s="47">
        <v>15326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86550</v>
      </c>
      <c r="F546" s="68">
        <f>work!I546+work!J546</f>
        <v>21700</v>
      </c>
      <c r="H546" s="79">
        <f>work!L546</f>
        <v>20120710</v>
      </c>
      <c r="I546" s="47">
        <v>86550</v>
      </c>
      <c r="J546" s="47">
        <v>21700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1518616</v>
      </c>
      <c r="F547" s="68">
        <f>work!I547+work!J547</f>
        <v>1230337</v>
      </c>
      <c r="H547" s="79">
        <f>work!L547</f>
        <v>20120710</v>
      </c>
      <c r="I547" s="47">
        <v>1518616</v>
      </c>
      <c r="J547" s="47">
        <v>1230337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208818</v>
      </c>
      <c r="F548" s="68">
        <f>work!I548+work!J548</f>
        <v>0</v>
      </c>
      <c r="H548" s="79">
        <f>work!L548</f>
        <v>20120710</v>
      </c>
      <c r="I548" s="47">
        <v>208818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152924</v>
      </c>
      <c r="F549" s="68">
        <f>work!I549+work!J549</f>
        <v>0</v>
      </c>
      <c r="H549" s="79">
        <f>work!L549</f>
        <v>20120710</v>
      </c>
      <c r="I549" s="47">
        <v>152924</v>
      </c>
      <c r="J549" s="47"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24550</v>
      </c>
      <c r="F550" s="68">
        <f>work!I550+work!J550</f>
        <v>62050</v>
      </c>
      <c r="H550" s="79">
        <f>work!L550</f>
        <v>20120710</v>
      </c>
      <c r="I550" s="47">
        <v>24550</v>
      </c>
      <c r="J550" s="47">
        <v>62050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506701</v>
      </c>
      <c r="F551" s="68">
        <f>work!I551+work!J551</f>
        <v>516840</v>
      </c>
      <c r="H551" s="79">
        <f>work!L551</f>
        <v>20120807</v>
      </c>
      <c r="I551" s="47">
        <v>506701</v>
      </c>
      <c r="J551" s="47">
        <v>516840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1</v>
      </c>
      <c r="G552" s="91"/>
      <c r="H552" s="65">
        <f>work!L552</f>
        <v>20120710</v>
      </c>
      <c r="I552" s="47">
        <v>0</v>
      </c>
      <c r="J552" s="47">
        <v>1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53200</v>
      </c>
      <c r="F553" s="68">
        <f>work!I553+work!J553</f>
        <v>258316</v>
      </c>
      <c r="H553" s="79">
        <f>work!L553</f>
        <v>20120710</v>
      </c>
      <c r="I553" s="47">
        <v>53200</v>
      </c>
      <c r="J553" s="47">
        <v>258316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985709</v>
      </c>
      <c r="F554" s="68">
        <f>work!I554+work!J554</f>
        <v>6432266</v>
      </c>
      <c r="H554" s="79">
        <f>work!L554</f>
        <v>20120710</v>
      </c>
      <c r="I554" s="47">
        <v>985709</v>
      </c>
      <c r="J554" s="47">
        <v>6432266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343490</v>
      </c>
      <c r="F555" s="68">
        <f>work!I555+work!J555</f>
        <v>872562</v>
      </c>
      <c r="H555" s="79">
        <f>work!L555</f>
        <v>20120710</v>
      </c>
      <c r="I555" s="47">
        <v>343490</v>
      </c>
      <c r="J555" s="47">
        <v>872562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1196701</v>
      </c>
      <c r="F556" s="68">
        <f>work!I556+work!J556</f>
        <v>472911</v>
      </c>
      <c r="H556" s="79">
        <f>work!L556</f>
        <v>20120710</v>
      </c>
      <c r="I556" s="47">
        <v>1196701</v>
      </c>
      <c r="J556" s="47">
        <v>472911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1350182</v>
      </c>
      <c r="F557" s="68">
        <f>work!I557+work!J557</f>
        <v>12890057</v>
      </c>
      <c r="H557" s="89" t="s">
        <v>13</v>
      </c>
      <c r="I557" s="89">
        <v>1350182</v>
      </c>
      <c r="J557" s="89">
        <v>12890057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303666</v>
      </c>
      <c r="F558" s="68">
        <f>work!I558+work!J558</f>
        <v>2593</v>
      </c>
      <c r="H558" s="79">
        <f>work!L558</f>
        <v>20120710</v>
      </c>
      <c r="I558" s="47">
        <v>303666</v>
      </c>
      <c r="J558" s="47">
        <v>2593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70935</v>
      </c>
      <c r="F559" s="68">
        <f>work!I559+work!J559</f>
        <v>897475</v>
      </c>
      <c r="H559" s="79">
        <f>work!L559</f>
        <v>20120710</v>
      </c>
      <c r="I559" s="47">
        <v>70935</v>
      </c>
      <c r="J559" s="47">
        <v>897475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176834</v>
      </c>
      <c r="F560" s="68">
        <f>work!I560+work!J560</f>
        <v>1186107</v>
      </c>
      <c r="H560" s="79">
        <f>work!L560</f>
        <v>20120710</v>
      </c>
      <c r="I560" s="47">
        <v>176834</v>
      </c>
      <c r="J560" s="47">
        <v>1186107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250099</v>
      </c>
      <c r="F561" s="68">
        <f>work!I561+work!J561</f>
        <v>7950</v>
      </c>
      <c r="H561" s="79">
        <f>work!L561</f>
        <v>20120710</v>
      </c>
      <c r="I561" s="47">
        <v>250099</v>
      </c>
      <c r="J561" s="47">
        <v>7950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810978</v>
      </c>
      <c r="F562" s="68">
        <f>work!I562+work!J562</f>
        <v>314720</v>
      </c>
      <c r="H562" s="79">
        <f>work!L562</f>
        <v>20120807</v>
      </c>
      <c r="I562" s="47">
        <v>810978</v>
      </c>
      <c r="J562" s="47">
        <v>314720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1011791</v>
      </c>
      <c r="F563" s="68">
        <f>work!I563+work!J563</f>
        <v>16511</v>
      </c>
      <c r="H563" s="79">
        <f>work!L563</f>
        <v>20120710</v>
      </c>
      <c r="I563" s="47">
        <v>1011791</v>
      </c>
      <c r="J563" s="47">
        <v>16511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789696</v>
      </c>
      <c r="F564" s="68">
        <f>work!I564+work!J564</f>
        <v>484111</v>
      </c>
      <c r="H564" s="79">
        <f>work!L564</f>
        <v>20120807</v>
      </c>
      <c r="I564" s="47">
        <v>789696</v>
      </c>
      <c r="J564" s="47">
        <v>484111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686732</v>
      </c>
      <c r="F565" s="68">
        <f>work!I565+work!J565</f>
        <v>41215</v>
      </c>
      <c r="H565" s="79">
        <f>work!L565</f>
        <v>20120807</v>
      </c>
      <c r="I565" s="47">
        <v>686732</v>
      </c>
      <c r="J565" s="47">
        <v>41215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599407</v>
      </c>
      <c r="F566" s="68">
        <f>work!I566+work!J566</f>
        <v>371910</v>
      </c>
      <c r="H566" s="79">
        <f>work!L566</f>
        <v>20120710</v>
      </c>
      <c r="I566" s="47">
        <v>599407</v>
      </c>
      <c r="J566" s="47">
        <v>371910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633696</v>
      </c>
      <c r="F567" s="68">
        <f>work!I567+work!J567</f>
        <v>1201000</v>
      </c>
      <c r="H567" s="79">
        <f>work!L567</f>
        <v>20120710</v>
      </c>
      <c r="I567" s="47">
        <v>633696</v>
      </c>
      <c r="J567" s="47">
        <v>1201000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134167</v>
      </c>
      <c r="F568" s="68">
        <f>work!I568+work!J568</f>
        <v>62055</v>
      </c>
      <c r="H568" s="79">
        <f>work!L568</f>
        <v>20120710</v>
      </c>
      <c r="I568" s="47">
        <v>134167</v>
      </c>
      <c r="J568" s="47">
        <v>62055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1325329</v>
      </c>
      <c r="F569" s="68">
        <f>work!I569+work!J569</f>
        <v>1960820</v>
      </c>
      <c r="H569" s="79">
        <f>work!L569</f>
        <v>20120710</v>
      </c>
      <c r="I569" s="47">
        <v>1325329</v>
      </c>
      <c r="J569" s="47">
        <v>1960820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1397946</v>
      </c>
      <c r="F570" s="68">
        <f>work!I570+work!J570</f>
        <v>392599</v>
      </c>
      <c r="H570" s="79">
        <f>work!L570</f>
        <v>20120807</v>
      </c>
      <c r="I570" s="47">
        <v>1397946</v>
      </c>
      <c r="J570" s="47">
        <v>392599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5666185</v>
      </c>
      <c r="F571" s="68">
        <f>work!I571+work!J571</f>
        <v>438019</v>
      </c>
      <c r="H571" s="79">
        <f>work!L571</f>
        <v>20120710</v>
      </c>
      <c r="I571" s="47">
        <v>5666185</v>
      </c>
      <c r="J571" s="47">
        <v>438019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921671</v>
      </c>
      <c r="F572" s="68">
        <f>work!I572+work!J572</f>
        <v>4876092</v>
      </c>
      <c r="H572" s="79">
        <f>work!L572</f>
        <v>20120710</v>
      </c>
      <c r="I572" s="47">
        <v>921671</v>
      </c>
      <c r="J572" s="47">
        <v>4876092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4619262</v>
      </c>
      <c r="F573" s="68">
        <f>work!I573+work!J573</f>
        <v>1862290</v>
      </c>
      <c r="H573" s="79">
        <f>work!L573</f>
        <v>20120807</v>
      </c>
      <c r="I573" s="47">
        <v>4619262</v>
      </c>
      <c r="J573" s="47">
        <v>1862290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800</v>
      </c>
      <c r="F574" s="68">
        <f>work!I574+work!J574</f>
        <v>0</v>
      </c>
      <c r="H574" s="79">
        <f>work!L574</f>
        <v>20120807</v>
      </c>
      <c r="I574" s="47">
        <v>800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1292787</v>
      </c>
      <c r="H575" s="79">
        <f>work!L575</f>
        <v>20120710</v>
      </c>
      <c r="I575" s="47">
        <v>0</v>
      </c>
      <c r="J575" s="47">
        <v>1292787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65634</v>
      </c>
      <c r="F576" s="68">
        <f>work!I576+work!J576</f>
        <v>6800</v>
      </c>
      <c r="H576" s="79">
        <f>work!L576</f>
        <v>20120710</v>
      </c>
      <c r="I576" s="47">
        <v>65634</v>
      </c>
      <c r="J576" s="47">
        <v>6800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 t="e">
        <f>work!G577+work!H577</f>
        <v>#VALUE!</v>
      </c>
      <c r="F577" s="68" t="e">
        <f>work!I577+work!J577</f>
        <v>#VALUE!</v>
      </c>
      <c r="H577" s="79" t="str">
        <f>work!L577</f>
        <v>No report</v>
      </c>
      <c r="I577" s="47" t="e">
        <v>#VALUE!</v>
      </c>
      <c r="J577" s="47" t="e">
        <v>#VALUE!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8250</v>
      </c>
      <c r="F578" s="68">
        <f>work!I578+work!J578</f>
        <v>538118</v>
      </c>
      <c r="H578" s="79">
        <f>work!L578</f>
        <v>20120710</v>
      </c>
      <c r="I578" s="47">
        <v>8250</v>
      </c>
      <c r="J578" s="47">
        <v>538118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44829</v>
      </c>
      <c r="F579" s="68">
        <f>work!I579+work!J579</f>
        <v>385967</v>
      </c>
      <c r="H579" s="79">
        <f>work!L579</f>
        <v>20120710</v>
      </c>
      <c r="I579" s="47">
        <v>44829</v>
      </c>
      <c r="J579" s="47">
        <v>385967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60050</v>
      </c>
      <c r="F580" s="68">
        <f>work!I580+work!J580</f>
        <v>18148</v>
      </c>
      <c r="H580" s="79">
        <f>work!L580</f>
        <v>20120710</v>
      </c>
      <c r="I580" s="47">
        <v>60050</v>
      </c>
      <c r="J580" s="47">
        <v>18148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45750</v>
      </c>
      <c r="F581" s="68">
        <f>work!I581+work!J581</f>
        <v>60804</v>
      </c>
      <c r="H581" s="79">
        <f>work!L581</f>
        <v>20120710</v>
      </c>
      <c r="I581" s="47">
        <v>45750</v>
      </c>
      <c r="J581" s="47">
        <v>60804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46000</v>
      </c>
      <c r="F582" s="68">
        <f>work!I582+work!J582</f>
        <v>265673</v>
      </c>
      <c r="H582" s="79">
        <f>work!L582</f>
        <v>20120807</v>
      </c>
      <c r="I582" s="47">
        <v>46000</v>
      </c>
      <c r="J582" s="47">
        <v>265673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8248</v>
      </c>
      <c r="F583" s="68">
        <f>work!I583+work!J583</f>
        <v>7650</v>
      </c>
      <c r="H583" s="79">
        <f>work!L583</f>
        <v>20120710</v>
      </c>
      <c r="I583" s="47">
        <v>8248</v>
      </c>
      <c r="J583" s="47">
        <v>7650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19000</v>
      </c>
      <c r="F584" s="68">
        <f>work!I584+work!J584</f>
        <v>48176</v>
      </c>
      <c r="H584" s="79">
        <f>work!L584</f>
        <v>20120710</v>
      </c>
      <c r="I584" s="47">
        <v>19000</v>
      </c>
      <c r="J584" s="47">
        <v>48176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729738</v>
      </c>
      <c r="F585" s="68">
        <f>work!I585+work!J585</f>
        <v>103700</v>
      </c>
      <c r="H585" s="79">
        <f>work!L585</f>
        <v>20120710</v>
      </c>
      <c r="I585" s="47">
        <v>729738</v>
      </c>
      <c r="J585" s="47">
        <v>103700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34868</v>
      </c>
      <c r="F586" s="68">
        <f>work!I586+work!J586</f>
        <v>46775</v>
      </c>
      <c r="H586" s="79">
        <f>work!L586</f>
        <v>20120710</v>
      </c>
      <c r="I586" s="47">
        <v>34868</v>
      </c>
      <c r="J586" s="47">
        <v>46775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170496</v>
      </c>
      <c r="F587" s="68">
        <f>work!I587+work!J587</f>
        <v>30986</v>
      </c>
      <c r="H587" s="79">
        <f>work!L587</f>
        <v>20120710</v>
      </c>
      <c r="I587" s="47">
        <v>170496</v>
      </c>
      <c r="J587" s="47">
        <v>30986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29700</v>
      </c>
      <c r="F588" s="68">
        <f>work!I588+work!J588</f>
        <v>16550</v>
      </c>
      <c r="H588" s="79">
        <f>work!L588</f>
        <v>20120807</v>
      </c>
      <c r="I588" s="47">
        <v>29700</v>
      </c>
      <c r="J588" s="47">
        <v>16550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595922</v>
      </c>
      <c r="F589" s="68">
        <f>work!I589+work!J589</f>
        <v>81542</v>
      </c>
      <c r="H589" s="79">
        <f>work!L589</f>
        <v>20120710</v>
      </c>
      <c r="I589" s="47">
        <v>595922</v>
      </c>
      <c r="J589" s="47">
        <v>81542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904760</v>
      </c>
      <c r="F590" s="68">
        <f>work!I590+work!J590</f>
        <v>640900</v>
      </c>
      <c r="H590" s="79">
        <f>work!L590</f>
        <v>20120710</v>
      </c>
      <c r="I590" s="47">
        <v>904760</v>
      </c>
      <c r="J590" s="47">
        <v>640900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24500</v>
      </c>
      <c r="F591" s="68">
        <f>work!I591+work!J591</f>
        <v>6400</v>
      </c>
      <c r="H591" s="79">
        <f>work!L591</f>
        <v>20120710</v>
      </c>
      <c r="I591" s="47">
        <v>24500</v>
      </c>
      <c r="J591" s="47">
        <v>6400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144276</v>
      </c>
      <c r="F593" s="68">
        <f>work!I593+work!J593</f>
        <v>83200</v>
      </c>
      <c r="H593" s="79">
        <f>work!L593</f>
        <v>20120710</v>
      </c>
      <c r="I593" s="47">
        <v>144276</v>
      </c>
      <c r="J593" s="47">
        <v>83200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53516</v>
      </c>
      <c r="F594" s="68">
        <f>work!I594+work!J594</f>
        <v>42000</v>
      </c>
      <c r="H594" s="79">
        <f>work!L594</f>
        <v>20120807</v>
      </c>
      <c r="I594" s="47">
        <v>53516</v>
      </c>
      <c r="J594" s="47">
        <v>42000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62342</v>
      </c>
      <c r="F595" s="68">
        <f>work!I595+work!J595</f>
        <v>89000</v>
      </c>
      <c r="H595" s="79">
        <f>work!L595</f>
        <v>20120710</v>
      </c>
      <c r="I595" s="47">
        <v>62342</v>
      </c>
      <c r="J595" s="47">
        <v>89000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146836</v>
      </c>
      <c r="F596" s="68">
        <f>work!I596+work!J596</f>
        <v>557418</v>
      </c>
      <c r="H596" s="79">
        <f>work!L596</f>
        <v>20120807</v>
      </c>
      <c r="I596" s="47">
        <v>146836</v>
      </c>
      <c r="J596" s="47">
        <v>557418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30530</v>
      </c>
      <c r="F597" s="68">
        <f>work!I597+work!J597</f>
        <v>241386</v>
      </c>
      <c r="H597" s="79">
        <f>work!L597</f>
        <v>20120807</v>
      </c>
      <c r="I597" s="47">
        <v>30530</v>
      </c>
      <c r="J597" s="47">
        <v>241386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3860000</v>
      </c>
      <c r="F598" s="68">
        <f>work!I598+work!J598</f>
        <v>20734788</v>
      </c>
      <c r="H598" s="79">
        <f>work!L598</f>
        <v>20120710</v>
      </c>
      <c r="I598" s="47">
        <v>3860000</v>
      </c>
      <c r="J598" s="47">
        <v>20734788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164159812</v>
      </c>
      <c r="D7" s="45">
        <f>SUM(top_20_ytd!D7+top_20_ytd!E7)</f>
        <v>98825425</v>
      </c>
      <c r="E7" s="45">
        <f>SUM(top_20_ytd!F7+top_20_ytd!G7)</f>
        <v>65334387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160536843</v>
      </c>
      <c r="D8" s="47">
        <f>SUM(top_20_ytd!D8+top_20_ytd!E8)</f>
        <v>71942460</v>
      </c>
      <c r="E8" s="47">
        <f>SUM(top_20_ytd!F8+top_20_ytd!G8)</f>
        <v>88594383</v>
      </c>
      <c r="G8" s="47"/>
    </row>
    <row r="9" spans="1:7" ht="15">
      <c r="A9" s="18" t="str">
        <f>top_20_ytd!A9</f>
        <v>Brick Township</v>
      </c>
      <c r="B9" s="18" t="str">
        <f>top_20_ytd!B9</f>
        <v>Ocean</v>
      </c>
      <c r="C9" s="47">
        <f t="shared" si="0"/>
        <v>87776903</v>
      </c>
      <c r="D9" s="47">
        <f>SUM(top_20_ytd!D9+top_20_ytd!E9)</f>
        <v>27731994</v>
      </c>
      <c r="E9" s="47">
        <f>SUM(top_20_ytd!F9+top_20_ytd!G9)</f>
        <v>60044909</v>
      </c>
      <c r="G9" s="47"/>
    </row>
    <row r="10" spans="1:7" ht="15">
      <c r="A10" s="18" t="str">
        <f>top_20_ytd!A10</f>
        <v>Weehawken Township</v>
      </c>
      <c r="B10" s="18" t="str">
        <f>top_20_ytd!B10</f>
        <v>Hudson</v>
      </c>
      <c r="C10" s="47">
        <f t="shared" si="0"/>
        <v>83421912</v>
      </c>
      <c r="D10" s="47">
        <f>SUM(top_20_ytd!D10+top_20_ytd!E10)</f>
        <v>73921720</v>
      </c>
      <c r="E10" s="47">
        <f>SUM(top_20_ytd!F10+top_20_ytd!G10)</f>
        <v>9500192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83231122</v>
      </c>
      <c r="D11" s="47">
        <f>SUM(top_20_ytd!D11+top_20_ytd!E11)</f>
        <v>48077975</v>
      </c>
      <c r="E11" s="47">
        <f>SUM(top_20_ytd!F11+top_20_ytd!G11)</f>
        <v>35153147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77810336</v>
      </c>
      <c r="D12" s="47">
        <f>SUM(top_20_ytd!D12+top_20_ytd!E12)</f>
        <v>3130474</v>
      </c>
      <c r="E12" s="47">
        <f>SUM(top_20_ytd!F12+top_20_ytd!G12)</f>
        <v>74679862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73665593</v>
      </c>
      <c r="D13" s="47">
        <f>SUM(top_20_ytd!D13+top_20_ytd!E13)</f>
        <v>7743411</v>
      </c>
      <c r="E13" s="47">
        <f>SUM(top_20_ytd!F13+top_20_ytd!G13)</f>
        <v>65922182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69955150</v>
      </c>
      <c r="D14" s="47">
        <f>SUM(top_20_ytd!D14+top_20_ytd!E14)</f>
        <v>3169966</v>
      </c>
      <c r="E14" s="47">
        <f>SUM(top_20_ytd!F14+top_20_ytd!G14)</f>
        <v>66785184</v>
      </c>
      <c r="G14" s="47"/>
    </row>
    <row r="15" spans="1:7" ht="15">
      <c r="A15" s="18" t="str">
        <f>top_20_ytd!A15</f>
        <v>West New York Town</v>
      </c>
      <c r="B15" s="18" t="str">
        <f>top_20_ytd!B15</f>
        <v>Hudson</v>
      </c>
      <c r="C15" s="47">
        <f t="shared" si="0"/>
        <v>65447688</v>
      </c>
      <c r="D15" s="47">
        <f>SUM(top_20_ytd!D15+top_20_ytd!E15)</f>
        <v>63200177</v>
      </c>
      <c r="E15" s="47">
        <f>SUM(top_20_ytd!F15+top_20_ytd!G15)</f>
        <v>2247511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64397806</v>
      </c>
      <c r="D16" s="47">
        <f>SUM(top_20_ytd!D16+top_20_ytd!E16)</f>
        <v>57280493</v>
      </c>
      <c r="E16" s="47">
        <f>SUM(top_20_ytd!F16+top_20_ytd!G16)</f>
        <v>7117313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58149509</v>
      </c>
      <c r="D17" s="47">
        <f>SUM(top_20_ytd!D17+top_20_ytd!E17)</f>
        <v>14624809</v>
      </c>
      <c r="E17" s="47">
        <f>SUM(top_20_ytd!F17+top_20_ytd!G17)</f>
        <v>43524700</v>
      </c>
      <c r="G17" s="47"/>
    </row>
    <row r="18" spans="1:7" ht="15">
      <c r="A18" s="18" t="str">
        <f>top_20_ytd!A18</f>
        <v>Cherry Hill Township</v>
      </c>
      <c r="B18" s="18" t="str">
        <f>top_20_ytd!B18</f>
        <v>Camden</v>
      </c>
      <c r="C18" s="47">
        <f t="shared" si="0"/>
        <v>56426520</v>
      </c>
      <c r="D18" s="47">
        <f>SUM(top_20_ytd!D18+top_20_ytd!E18)</f>
        <v>34563621</v>
      </c>
      <c r="E18" s="47">
        <f>SUM(top_20_ytd!F18+top_20_ytd!G18)</f>
        <v>21862899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53792517</v>
      </c>
      <c r="D19" s="47">
        <f>SUM(top_20_ytd!D19+top_20_ytd!E19)</f>
        <v>37120976</v>
      </c>
      <c r="E19" s="47">
        <f>SUM(top_20_ytd!F19+top_20_ytd!G19)</f>
        <v>16671541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53777220</v>
      </c>
      <c r="D20" s="47">
        <f>SUM(top_20_ytd!D20+top_20_ytd!E20)</f>
        <v>5374287</v>
      </c>
      <c r="E20" s="47">
        <f>SUM(top_20_ytd!F20+top_20_ytd!G20)</f>
        <v>48402933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53719464</v>
      </c>
      <c r="D21" s="47">
        <f>SUM(top_20_ytd!D21+top_20_ytd!E21)</f>
        <v>9047117</v>
      </c>
      <c r="E21" s="47">
        <f>SUM(top_20_ytd!F21+top_20_ytd!G21)</f>
        <v>44672347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51509562</v>
      </c>
      <c r="D22" s="47">
        <f>SUM(top_20_ytd!D22+top_20_ytd!E22)</f>
        <v>23690429</v>
      </c>
      <c r="E22" s="47">
        <f>SUM(top_20_ytd!F22+top_20_ytd!G22)</f>
        <v>27819133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51162978</v>
      </c>
      <c r="D23" s="47">
        <f>SUM(top_20_ytd!D23+top_20_ytd!E23)</f>
        <v>4246469</v>
      </c>
      <c r="E23" s="47">
        <f>SUM(top_20_ytd!F23+top_20_ytd!G23)</f>
        <v>46916509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49991144</v>
      </c>
      <c r="D24" s="47">
        <f>SUM(top_20_ytd!D24+top_20_ytd!E24)</f>
        <v>10397451</v>
      </c>
      <c r="E24" s="47">
        <f>SUM(top_20_ytd!F24+top_20_ytd!G24)</f>
        <v>39593693</v>
      </c>
      <c r="G24" s="47"/>
    </row>
    <row r="25" spans="1:7" ht="15">
      <c r="A25" s="18" t="str">
        <f>top_20_ytd!A25</f>
        <v>Edison Township</v>
      </c>
      <c r="B25" s="18" t="str">
        <f>top_20_ytd!B25</f>
        <v>Middlesex</v>
      </c>
      <c r="C25" s="47">
        <f t="shared" si="0"/>
        <v>47810520</v>
      </c>
      <c r="D25" s="47">
        <f>SUM(top_20_ytd!D25+top_20_ytd!E25)</f>
        <v>15205302</v>
      </c>
      <c r="E25" s="47">
        <f>SUM(top_20_ytd!F25+top_20_ytd!G25)</f>
        <v>32605218</v>
      </c>
      <c r="G25" s="47"/>
    </row>
    <row r="26" spans="1:7" ht="15">
      <c r="A26" s="18" t="str">
        <f>top_20_ytd!A26</f>
        <v>Kenilworth Borough</v>
      </c>
      <c r="B26" s="18" t="str">
        <f>top_20_ytd!B26</f>
        <v>Union</v>
      </c>
      <c r="C26" s="47">
        <f t="shared" si="0"/>
        <v>47519134</v>
      </c>
      <c r="D26" s="47">
        <f>SUM(top_20_ytd!D26+top_20_ytd!E26)</f>
        <v>1745233</v>
      </c>
      <c r="E26" s="47">
        <f>SUM(top_20_ytd!F26+top_20_ytd!G26)</f>
        <v>45773901</v>
      </c>
      <c r="G26" s="47"/>
    </row>
    <row r="27" spans="1:5" ht="15">
      <c r="A27" s="18" t="s">
        <v>16</v>
      </c>
      <c r="B27" s="17"/>
      <c r="C27" s="50">
        <f>SUM(C7:C26)</f>
        <v>1454261733</v>
      </c>
      <c r="D27" s="50">
        <f>SUM(D7:D26)</f>
        <v>611039789</v>
      </c>
      <c r="E27" s="50">
        <f>SUM(E7:E26)</f>
        <v>843221944</v>
      </c>
    </row>
    <row r="28" spans="1:5" ht="15">
      <c r="A28" s="18" t="s">
        <v>10</v>
      </c>
      <c r="C28" s="53">
        <f>D28+E28</f>
        <v>5479391404</v>
      </c>
      <c r="D28" s="28">
        <f>SUM(top_20_ytd!D28:E28)</f>
        <v>2588200909</v>
      </c>
      <c r="E28" s="28">
        <f>SUM(top_20_ytd!F28:G28)</f>
        <v>2891190495</v>
      </c>
    </row>
    <row r="29" spans="1:5" ht="15">
      <c r="A29" s="18" t="s">
        <v>17</v>
      </c>
      <c r="C29" s="43">
        <f>C27/C28</f>
        <v>0.2654057039871941</v>
      </c>
      <c r="D29" s="43">
        <f>D27/D28</f>
        <v>0.23608669129016213</v>
      </c>
      <c r="E29" s="43">
        <f>E27/E28</f>
        <v>0.2916521569430519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70052116</v>
      </c>
      <c r="D7" s="45">
        <f>SUM(top_20!D7+top_20!E7)</f>
        <v>51486657</v>
      </c>
      <c r="E7" s="45">
        <f>SUM(top_20!F7+top_20!G7)</f>
        <v>18565459</v>
      </c>
      <c r="F7" s="27"/>
      <c r="H7" s="5"/>
    </row>
    <row r="8" spans="1:8" ht="15">
      <c r="A8" s="18" t="str">
        <f>top_20!A8</f>
        <v>Weehawken Township</v>
      </c>
      <c r="B8" s="18" t="str">
        <f>top_20!B8</f>
        <v>Hudson</v>
      </c>
      <c r="C8" s="50">
        <f aca="true" t="shared" si="0" ref="C8:C25">D8+E8</f>
        <v>62908372</v>
      </c>
      <c r="D8" s="47">
        <f>SUM(top_20!D8+top_20!E8)</f>
        <v>62517527</v>
      </c>
      <c r="E8" s="47">
        <f>SUM(top_20!F8+top_20!G8)</f>
        <v>390845</v>
      </c>
      <c r="F8" s="27"/>
      <c r="G8" s="5"/>
      <c r="H8" s="5"/>
    </row>
    <row r="9" spans="1:8" ht="15">
      <c r="A9" s="18" t="str">
        <f>top_20!A9</f>
        <v>Brick Township</v>
      </c>
      <c r="B9" s="18" t="str">
        <f>top_20!B9</f>
        <v>Ocean</v>
      </c>
      <c r="C9" s="50">
        <f t="shared" si="0"/>
        <v>42361182</v>
      </c>
      <c r="D9" s="47">
        <f>SUM(top_20!D9+top_20!E9)</f>
        <v>8667630</v>
      </c>
      <c r="E9" s="47">
        <f>SUM(top_20!F9+top_20!G9)</f>
        <v>33693552</v>
      </c>
      <c r="F9" s="27"/>
      <c r="G9" s="5"/>
      <c r="H9" s="5"/>
    </row>
    <row r="10" spans="1:8" ht="15">
      <c r="A10" s="18" t="str">
        <f>top_20!A10</f>
        <v>Plainsboro Township</v>
      </c>
      <c r="B10" s="18" t="str">
        <f>top_20!B10</f>
        <v>Middlesex</v>
      </c>
      <c r="C10" s="50">
        <f t="shared" si="0"/>
        <v>23617480</v>
      </c>
      <c r="D10" s="47">
        <f>SUM(top_20!D10+top_20!E10)</f>
        <v>629122</v>
      </c>
      <c r="E10" s="47">
        <f>SUM(top_20!F10+top_20!G10)</f>
        <v>22988358</v>
      </c>
      <c r="F10" s="27"/>
      <c r="G10" s="5"/>
      <c r="H10" s="5"/>
    </row>
    <row r="11" spans="1:8" ht="15">
      <c r="A11" s="18" t="str">
        <f>top_20!A11</f>
        <v>East Orange City</v>
      </c>
      <c r="B11" s="18" t="str">
        <f>top_20!B11</f>
        <v>Essex</v>
      </c>
      <c r="C11" s="50">
        <f t="shared" si="0"/>
        <v>21860315</v>
      </c>
      <c r="D11" s="47">
        <f>SUM(top_20!D11+top_20!E11)</f>
        <v>526365</v>
      </c>
      <c r="E11" s="47">
        <f>SUM(top_20!F11+top_20!G11)</f>
        <v>21333950</v>
      </c>
      <c r="F11" s="27"/>
      <c r="G11" s="5"/>
      <c r="H11" s="5"/>
    </row>
    <row r="12" spans="1:8" ht="15">
      <c r="A12" s="18" t="str">
        <f>top_20!A12</f>
        <v>Robbinsville Township</v>
      </c>
      <c r="B12" s="18" t="str">
        <f>top_20!B12</f>
        <v>Mercer</v>
      </c>
      <c r="C12" s="50">
        <f t="shared" si="0"/>
        <v>20391428</v>
      </c>
      <c r="D12" s="47">
        <f>SUM(top_20!D12+top_20!E12)</f>
        <v>980831</v>
      </c>
      <c r="E12" s="47">
        <f>SUM(top_20!F12+top_20!G12)</f>
        <v>19410597</v>
      </c>
      <c r="F12" s="27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50">
        <f t="shared" si="0"/>
        <v>19870431</v>
      </c>
      <c r="D13" s="47">
        <f>SUM(top_20!D13+top_20!E13)</f>
        <v>10199525</v>
      </c>
      <c r="E13" s="47">
        <f>SUM(top_20!F13+top_20!G13)</f>
        <v>9670906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0">
        <f t="shared" si="0"/>
        <v>18760939</v>
      </c>
      <c r="D14" s="47">
        <f>SUM(top_20!D14+top_20!E14)</f>
        <v>395485</v>
      </c>
      <c r="E14" s="47">
        <f>SUM(top_20!F14+top_20!G14)</f>
        <v>18365454</v>
      </c>
      <c r="F14" s="27"/>
      <c r="G14" s="5"/>
      <c r="H14" s="5"/>
    </row>
    <row r="15" spans="1:8" ht="15">
      <c r="A15" s="18" t="str">
        <f>top_20!A15</f>
        <v>Lawrence Township</v>
      </c>
      <c r="B15" s="18" t="str">
        <f>top_20!B15</f>
        <v>Mercer</v>
      </c>
      <c r="C15" s="50">
        <f t="shared" si="0"/>
        <v>18654493</v>
      </c>
      <c r="D15" s="47">
        <f>SUM(top_20!D15+top_20!E15)</f>
        <v>1289945</v>
      </c>
      <c r="E15" s="47">
        <f>SUM(top_20!F15+top_20!G15)</f>
        <v>17364548</v>
      </c>
      <c r="F15" s="27"/>
      <c r="G15" s="5"/>
      <c r="H15" s="5"/>
    </row>
    <row r="16" spans="1:8" ht="15">
      <c r="A16" s="18" t="str">
        <f>top_20!A16</f>
        <v>Princeton Borough</v>
      </c>
      <c r="B16" s="18" t="str">
        <f>top_20!B16</f>
        <v>Mercer</v>
      </c>
      <c r="C16" s="50">
        <f t="shared" si="0"/>
        <v>15493695</v>
      </c>
      <c r="D16" s="47">
        <f>SUM(top_20!D16+top_20!E16)</f>
        <v>5903670</v>
      </c>
      <c r="E16" s="47">
        <f>SUM(top_20!F16+top_20!G16)</f>
        <v>9590025</v>
      </c>
      <c r="F16" s="27"/>
      <c r="G16" s="5"/>
      <c r="H16" s="5"/>
    </row>
    <row r="17" spans="1:8" ht="15">
      <c r="A17" s="18" t="str">
        <f>top_20!A17</f>
        <v>Ewing Township</v>
      </c>
      <c r="B17" s="18" t="str">
        <f>top_20!B17</f>
        <v>Mercer</v>
      </c>
      <c r="C17" s="50">
        <f t="shared" si="0"/>
        <v>15275781</v>
      </c>
      <c r="D17" s="47">
        <f>SUM(top_20!D17+top_20!E17)</f>
        <v>1103903</v>
      </c>
      <c r="E17" s="47">
        <f>SUM(top_20!F17+top_20!G17)</f>
        <v>14171878</v>
      </c>
      <c r="F17" s="27"/>
      <c r="G17" s="5"/>
      <c r="H17" s="5"/>
    </row>
    <row r="18" spans="1:8" ht="15">
      <c r="A18" s="18" t="str">
        <f>top_20!A18</f>
        <v>Randolph Township</v>
      </c>
      <c r="B18" s="18" t="str">
        <f>top_20!B18</f>
        <v>Morris</v>
      </c>
      <c r="C18" s="50">
        <f t="shared" si="0"/>
        <v>14819953</v>
      </c>
      <c r="D18" s="47">
        <f>SUM(top_20!D18+top_20!E18)</f>
        <v>1447910</v>
      </c>
      <c r="E18" s="47">
        <f>SUM(top_20!F18+top_20!G18)</f>
        <v>13372043</v>
      </c>
      <c r="F18" s="27"/>
      <c r="G18" s="5"/>
      <c r="H18" s="5"/>
    </row>
    <row r="19" spans="1:8" ht="15">
      <c r="A19" s="18" t="str">
        <f>top_20!A19</f>
        <v>Elizabeth City</v>
      </c>
      <c r="B19" s="18" t="str">
        <f>top_20!B19</f>
        <v>Union</v>
      </c>
      <c r="C19" s="50">
        <f t="shared" si="0"/>
        <v>14240239</v>
      </c>
      <c r="D19" s="47">
        <f>SUM(top_20!D19+top_20!E19)</f>
        <v>1350182</v>
      </c>
      <c r="E19" s="47">
        <f>SUM(top_20!F19+top_20!G19)</f>
        <v>12890057</v>
      </c>
      <c r="F19" s="27"/>
      <c r="G19" s="5"/>
      <c r="H19" s="5"/>
    </row>
    <row r="20" spans="1:8" ht="15">
      <c r="A20" s="18" t="str">
        <f>top_20!A20</f>
        <v>Clifton City</v>
      </c>
      <c r="B20" s="18" t="str">
        <f>top_20!B20</f>
        <v>Passaic</v>
      </c>
      <c r="C20" s="50">
        <f t="shared" si="0"/>
        <v>13857856</v>
      </c>
      <c r="D20" s="47">
        <f>SUM(top_20!D20+top_20!E20)</f>
        <v>1426636</v>
      </c>
      <c r="E20" s="47">
        <f>SUM(top_20!F20+top_20!G20)</f>
        <v>12431220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0">
        <f t="shared" si="0"/>
        <v>12591072</v>
      </c>
      <c r="D21" s="47">
        <f>SUM(top_20!D21+top_20!E21)</f>
        <v>2128607</v>
      </c>
      <c r="E21" s="47">
        <f>SUM(top_20!F21+top_20!G21)</f>
        <v>10462465</v>
      </c>
      <c r="F21" s="27"/>
      <c r="G21" s="5"/>
      <c r="H21" s="5"/>
    </row>
    <row r="22" spans="1:8" ht="15">
      <c r="A22" s="18" t="str">
        <f>top_20!A22</f>
        <v>Piscataway Township</v>
      </c>
      <c r="B22" s="18" t="str">
        <f>top_20!B22</f>
        <v>Middlesex</v>
      </c>
      <c r="C22" s="50">
        <f t="shared" si="0"/>
        <v>12523593</v>
      </c>
      <c r="D22" s="47">
        <f>SUM(top_20!D22+top_20!E22)</f>
        <v>6693170</v>
      </c>
      <c r="E22" s="47">
        <f>SUM(top_20!F22+top_20!G22)</f>
        <v>5830423</v>
      </c>
      <c r="F22" s="27"/>
      <c r="G22" s="5"/>
      <c r="H22" s="5"/>
    </row>
    <row r="23" spans="1:8" ht="15">
      <c r="A23" s="18" t="str">
        <f>top_20!A23</f>
        <v>Burlington Township</v>
      </c>
      <c r="B23" s="18" t="str">
        <f>top_20!B23</f>
        <v>Burlington</v>
      </c>
      <c r="C23" s="50">
        <f>D23+E23</f>
        <v>12175653</v>
      </c>
      <c r="D23" s="47">
        <f>SUM(top_20!D23+top_20!E23)</f>
        <v>881125</v>
      </c>
      <c r="E23" s="47">
        <f>SUM(top_20!F23+top_20!G23)</f>
        <v>11294528</v>
      </c>
      <c r="F23" s="27"/>
      <c r="G23" s="5"/>
      <c r="H23" s="5"/>
    </row>
    <row r="24" spans="1:8" ht="15">
      <c r="A24" s="18" t="str">
        <f>top_20!A24</f>
        <v>Medford Township</v>
      </c>
      <c r="B24" s="18" t="str">
        <f>top_20!B23</f>
        <v>Burlington</v>
      </c>
      <c r="C24" s="50">
        <f t="shared" si="0"/>
        <v>12175653</v>
      </c>
      <c r="D24" s="47">
        <f>SUM(top_20!D23+top_20!E23)</f>
        <v>881125</v>
      </c>
      <c r="E24" s="47">
        <f>SUM(top_20!F23+top_20!G23)</f>
        <v>11294528</v>
      </c>
      <c r="F24" s="27"/>
      <c r="G24" s="5"/>
      <c r="H24" s="5"/>
    </row>
    <row r="25" spans="1:8" ht="15">
      <c r="A25" s="18" t="str">
        <f>top_20!A25</f>
        <v>Fort Lee Borough</v>
      </c>
      <c r="B25" s="18" t="str">
        <f>top_20!B24</f>
        <v>Burlington</v>
      </c>
      <c r="C25" s="50">
        <f t="shared" si="0"/>
        <v>11974494</v>
      </c>
      <c r="D25" s="47">
        <f>SUM(top_20!D24+top_20!E24)</f>
        <v>2710595</v>
      </c>
      <c r="E25" s="47">
        <f>SUM(top_20!F24+top_20!G24)</f>
        <v>9263899</v>
      </c>
      <c r="F25" s="27"/>
      <c r="G25" s="5"/>
      <c r="H25" s="5"/>
    </row>
    <row r="26" spans="1:8" ht="15">
      <c r="A26" s="18" t="str">
        <f>top_20!A26</f>
        <v>Bridgewater Township</v>
      </c>
      <c r="B26" s="18" t="str">
        <f>top_20!B25</f>
        <v>Bergen</v>
      </c>
      <c r="C26" s="50">
        <f>D26+E26</f>
        <v>11356477</v>
      </c>
      <c r="D26" s="47">
        <f>SUM(top_20!D25+top_20!E25)</f>
        <v>8788512</v>
      </c>
      <c r="E26" s="47">
        <f>SUM(top_20!F25+top_20!G25)</f>
        <v>2567965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433604745</v>
      </c>
      <c r="D27" s="50">
        <f>SUM(top_20!D27:E27)</f>
        <v>170517594</v>
      </c>
      <c r="E27" s="50">
        <f>SUM(top_20!E27:F27)</f>
        <v>96279064</v>
      </c>
      <c r="F27" s="27"/>
      <c r="G27" s="5"/>
      <c r="H27" s="5"/>
    </row>
    <row r="28" spans="1:6" ht="15">
      <c r="A28" s="18" t="s">
        <v>10</v>
      </c>
      <c r="C28" s="46">
        <f>(top_20!C28)</f>
        <v>1142119453</v>
      </c>
      <c r="D28" s="28">
        <f>SUM(top_20!D28:E28)</f>
        <v>529951141</v>
      </c>
      <c r="E28" s="28">
        <f>SUM(top_20!F28:G28)</f>
        <v>612168312</v>
      </c>
      <c r="F28" s="42"/>
    </row>
    <row r="29" spans="1:6" ht="15">
      <c r="A29" s="18" t="s">
        <v>17</v>
      </c>
      <c r="C29" s="43">
        <f>C27/C28</f>
        <v>0.3796492073233254</v>
      </c>
      <c r="D29" s="43">
        <f>D27/D28</f>
        <v>0.3217609715458656</v>
      </c>
      <c r="E29" s="43">
        <f>E27/E28</f>
        <v>0.15727547818580978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164159812</v>
      </c>
      <c r="D7" s="51">
        <v>52976556</v>
      </c>
      <c r="E7" s="51">
        <v>45848869</v>
      </c>
      <c r="F7" s="51">
        <v>1618899</v>
      </c>
      <c r="G7" s="51">
        <v>63715488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160536843</v>
      </c>
      <c r="D8" s="37">
        <v>58315543</v>
      </c>
      <c r="E8" s="37">
        <v>13626917</v>
      </c>
      <c r="F8" s="37">
        <v>43181156</v>
      </c>
      <c r="G8" s="37">
        <v>45413227</v>
      </c>
      <c r="H8" s="37"/>
      <c r="I8" s="61"/>
    </row>
    <row r="9" spans="1:9" ht="15">
      <c r="A9" s="17" t="s">
        <v>2045</v>
      </c>
      <c r="B9" s="17" t="s">
        <v>2026</v>
      </c>
      <c r="C9" s="67">
        <f t="shared" si="0"/>
        <v>87776903</v>
      </c>
      <c r="D9" s="37">
        <v>8134800</v>
      </c>
      <c r="E9" s="37">
        <v>19597194</v>
      </c>
      <c r="F9" s="37">
        <v>3118464</v>
      </c>
      <c r="G9" s="37">
        <v>56926445</v>
      </c>
      <c r="H9" s="37"/>
      <c r="I9" s="61"/>
    </row>
    <row r="10" spans="1:9" ht="15">
      <c r="A10" s="17" t="s">
        <v>1037</v>
      </c>
      <c r="B10" s="17" t="s">
        <v>1004</v>
      </c>
      <c r="C10" s="67">
        <f t="shared" si="0"/>
        <v>83421912</v>
      </c>
      <c r="D10" s="37">
        <v>65733828</v>
      </c>
      <c r="E10" s="37">
        <v>8187892</v>
      </c>
      <c r="F10" s="37">
        <v>0</v>
      </c>
      <c r="G10" s="37">
        <v>9500192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83231122</v>
      </c>
      <c r="D11" s="37">
        <v>38767222</v>
      </c>
      <c r="E11" s="37">
        <v>9310753</v>
      </c>
      <c r="F11" s="37">
        <v>2985225</v>
      </c>
      <c r="G11" s="37">
        <v>32167922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77810336</v>
      </c>
      <c r="D12" s="37">
        <v>369600</v>
      </c>
      <c r="E12" s="37">
        <v>2760874</v>
      </c>
      <c r="F12" s="37">
        <v>17716774</v>
      </c>
      <c r="G12" s="37">
        <v>56963088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73665593</v>
      </c>
      <c r="D13" s="37">
        <v>1335950</v>
      </c>
      <c r="E13" s="37">
        <v>6407461</v>
      </c>
      <c r="F13" s="37">
        <v>36490664</v>
      </c>
      <c r="G13" s="37">
        <v>29431518</v>
      </c>
      <c r="H13" s="37"/>
      <c r="I13" s="61"/>
    </row>
    <row r="14" spans="1:9" ht="15">
      <c r="A14" s="17" t="s">
        <v>267</v>
      </c>
      <c r="B14" s="17" t="s">
        <v>261</v>
      </c>
      <c r="C14" s="67">
        <f t="shared" si="0"/>
        <v>69955150</v>
      </c>
      <c r="D14" s="37">
        <v>138925</v>
      </c>
      <c r="E14" s="37">
        <v>3031041</v>
      </c>
      <c r="F14" s="37">
        <v>2614935</v>
      </c>
      <c r="G14" s="37">
        <v>64170249</v>
      </c>
      <c r="H14" s="37"/>
      <c r="I14" s="61"/>
    </row>
    <row r="15" spans="1:9" ht="15">
      <c r="A15" s="17" t="s">
        <v>1040</v>
      </c>
      <c r="B15" s="17" t="s">
        <v>1004</v>
      </c>
      <c r="C15" s="67">
        <f t="shared" si="0"/>
        <v>65447688</v>
      </c>
      <c r="D15" s="37">
        <v>60770225</v>
      </c>
      <c r="E15" s="37">
        <v>2429952</v>
      </c>
      <c r="F15" s="37">
        <v>0</v>
      </c>
      <c r="G15" s="37">
        <v>2247511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64397806</v>
      </c>
      <c r="D16" s="37">
        <v>49990800</v>
      </c>
      <c r="E16" s="37">
        <v>7289693</v>
      </c>
      <c r="F16" s="37">
        <v>25000</v>
      </c>
      <c r="G16" s="37">
        <v>7092313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58149509</v>
      </c>
      <c r="D17" s="37">
        <v>2886364</v>
      </c>
      <c r="E17" s="37">
        <v>11738445</v>
      </c>
      <c r="F17" s="37">
        <v>4257259</v>
      </c>
      <c r="G17" s="37">
        <v>39267441</v>
      </c>
      <c r="H17" s="37"/>
      <c r="I17" s="61"/>
    </row>
    <row r="18" spans="1:9" ht="15">
      <c r="A18" s="17" t="s">
        <v>689</v>
      </c>
      <c r="B18" s="17" t="s">
        <v>662</v>
      </c>
      <c r="C18" s="67">
        <f t="shared" si="0"/>
        <v>56426520</v>
      </c>
      <c r="D18" s="37">
        <v>22036593</v>
      </c>
      <c r="E18" s="37">
        <v>12527028</v>
      </c>
      <c r="F18" s="37">
        <v>1044500</v>
      </c>
      <c r="G18" s="37">
        <v>20818399</v>
      </c>
      <c r="H18" s="37"/>
      <c r="I18" s="61"/>
    </row>
    <row r="19" spans="1:9" ht="15">
      <c r="A19" s="17" t="s">
        <v>2069</v>
      </c>
      <c r="B19" s="17" t="s">
        <v>2026</v>
      </c>
      <c r="C19" s="67">
        <f t="shared" si="0"/>
        <v>53792517</v>
      </c>
      <c r="D19" s="37">
        <v>30620836</v>
      </c>
      <c r="E19" s="37">
        <v>6500140</v>
      </c>
      <c r="F19" s="37">
        <v>6558331</v>
      </c>
      <c r="G19" s="37">
        <v>10113210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53777220</v>
      </c>
      <c r="D20" s="37">
        <v>176202</v>
      </c>
      <c r="E20" s="37">
        <v>5198085</v>
      </c>
      <c r="F20" s="37">
        <v>2116761</v>
      </c>
      <c r="G20" s="37">
        <v>46286172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53719464</v>
      </c>
      <c r="D21" s="37">
        <v>2980652</v>
      </c>
      <c r="E21" s="37">
        <v>6066465</v>
      </c>
      <c r="F21" s="37">
        <v>2665002</v>
      </c>
      <c r="G21" s="37">
        <v>42007345</v>
      </c>
      <c r="H21" s="37"/>
      <c r="I21" s="61"/>
    </row>
    <row r="22" spans="1:9" ht="15">
      <c r="A22" s="17" t="s">
        <v>1125</v>
      </c>
      <c r="B22" s="17" t="s">
        <v>2026</v>
      </c>
      <c r="C22" s="67">
        <f t="shared" si="0"/>
        <v>51509562</v>
      </c>
      <c r="D22" s="37">
        <v>9986775</v>
      </c>
      <c r="E22" s="37">
        <v>13703654</v>
      </c>
      <c r="F22" s="37">
        <v>3830587</v>
      </c>
      <c r="G22" s="37">
        <v>23988546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51162978</v>
      </c>
      <c r="D23" s="37">
        <v>1911975</v>
      </c>
      <c r="E23" s="37">
        <v>2334494</v>
      </c>
      <c r="F23" s="37">
        <v>1892800</v>
      </c>
      <c r="G23" s="37">
        <v>45023709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49991144</v>
      </c>
      <c r="D24" s="37">
        <v>447500</v>
      </c>
      <c r="E24" s="37">
        <v>9949951</v>
      </c>
      <c r="F24" s="37">
        <v>10208945</v>
      </c>
      <c r="G24" s="37">
        <v>29384748</v>
      </c>
      <c r="H24" s="65"/>
      <c r="I24" s="61"/>
    </row>
    <row r="25" spans="1:9" ht="15">
      <c r="A25" s="17" t="s">
        <v>1692</v>
      </c>
      <c r="B25" s="17" t="s">
        <v>1677</v>
      </c>
      <c r="C25" s="67">
        <f t="shared" si="0"/>
        <v>47810520</v>
      </c>
      <c r="D25" s="37">
        <v>3437165</v>
      </c>
      <c r="E25" s="37">
        <v>11768137</v>
      </c>
      <c r="F25" s="37">
        <v>4373000</v>
      </c>
      <c r="G25" s="37">
        <v>28232218</v>
      </c>
      <c r="H25" s="37"/>
      <c r="I25" s="61"/>
    </row>
    <row r="26" spans="1:9" ht="15">
      <c r="A26" s="17" t="s">
        <v>159</v>
      </c>
      <c r="B26" s="17" t="s">
        <v>136</v>
      </c>
      <c r="C26" s="67">
        <f t="shared" si="0"/>
        <v>47519134</v>
      </c>
      <c r="D26" s="37">
        <v>257601</v>
      </c>
      <c r="E26" s="37">
        <v>1487632</v>
      </c>
      <c r="F26" s="37">
        <v>20000</v>
      </c>
      <c r="G26" s="37">
        <v>45753901</v>
      </c>
      <c r="H26" s="37"/>
      <c r="I26" s="61"/>
    </row>
    <row r="27" spans="1:7" ht="15">
      <c r="A27" s="18" t="s">
        <v>16</v>
      </c>
      <c r="B27" s="17"/>
      <c r="C27" s="50">
        <f>SUM(C7:C26)</f>
        <v>1454261733</v>
      </c>
      <c r="D27" s="37">
        <f>SUM(D7:D26)</f>
        <v>411275112</v>
      </c>
      <c r="E27" s="37">
        <f>SUM(E7:E26)</f>
        <v>199764677</v>
      </c>
      <c r="F27" s="37">
        <f>SUM(F7:F26)</f>
        <v>144718302</v>
      </c>
      <c r="G27" s="37">
        <f>SUM(G7:G26)</f>
        <v>698503642</v>
      </c>
    </row>
    <row r="28" spans="1:7" ht="15">
      <c r="A28" s="18" t="s">
        <v>10</v>
      </c>
      <c r="C28" s="40">
        <f>work_ytd!F29</f>
        <v>5479391404</v>
      </c>
      <c r="D28" s="40">
        <f>work_ytd!G29</f>
        <v>1172573705</v>
      </c>
      <c r="E28" s="40">
        <f>work_ytd!H29</f>
        <v>1415627204</v>
      </c>
      <c r="F28" s="40">
        <f>work_ytd!I29</f>
        <v>537554184</v>
      </c>
      <c r="G28" s="40">
        <f>work_ytd!J29</f>
        <v>2353636311</v>
      </c>
    </row>
    <row r="29" spans="1:7" ht="15">
      <c r="A29" s="18" t="s">
        <v>17</v>
      </c>
      <c r="C29" s="43">
        <f>C27/C28</f>
        <v>0.2654057039871941</v>
      </c>
      <c r="D29" s="43">
        <f>D27/D28</f>
        <v>0.3507456377763477</v>
      </c>
      <c r="E29" s="43">
        <f>E27/E28</f>
        <v>0.14111390091652973</v>
      </c>
      <c r="F29" s="43">
        <f>F27/F28</f>
        <v>0.26921621356034314</v>
      </c>
      <c r="G29" s="43">
        <f>G27/G28</f>
        <v>0.2967763705613565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70052116</v>
      </c>
      <c r="D7" s="51">
        <v>43454651</v>
      </c>
      <c r="E7" s="51">
        <v>8032006</v>
      </c>
      <c r="F7" s="51">
        <v>1143694</v>
      </c>
      <c r="G7" s="51">
        <v>17421765</v>
      </c>
      <c r="H7" s="37"/>
      <c r="I7" s="79"/>
      <c r="J7" s="37">
        <v>1</v>
      </c>
    </row>
    <row r="8" spans="1:10" ht="15">
      <c r="A8" s="17" t="s">
        <v>1037</v>
      </c>
      <c r="B8" s="17" t="s">
        <v>1004</v>
      </c>
      <c r="C8" s="67">
        <f t="shared" si="0"/>
        <v>62908372</v>
      </c>
      <c r="D8" s="37">
        <v>61668828</v>
      </c>
      <c r="E8" s="37">
        <v>848699</v>
      </c>
      <c r="F8" s="37">
        <v>0</v>
      </c>
      <c r="G8" s="37">
        <v>390845</v>
      </c>
      <c r="H8" s="37"/>
      <c r="I8" s="79"/>
      <c r="J8" s="37">
        <v>2</v>
      </c>
    </row>
    <row r="9" spans="1:10" ht="15">
      <c r="A9" s="17" t="s">
        <v>2045</v>
      </c>
      <c r="B9" s="17" t="s">
        <v>2026</v>
      </c>
      <c r="C9" s="67">
        <f t="shared" si="0"/>
        <v>42361182</v>
      </c>
      <c r="D9" s="37">
        <v>5770300</v>
      </c>
      <c r="E9" s="37">
        <v>2897330</v>
      </c>
      <c r="F9" s="37">
        <v>1694000</v>
      </c>
      <c r="G9" s="37">
        <v>31999552</v>
      </c>
      <c r="H9" s="37"/>
      <c r="I9" s="79"/>
      <c r="J9" s="37">
        <v>3</v>
      </c>
    </row>
    <row r="10" spans="1:10" ht="15">
      <c r="A10" s="17" t="s">
        <v>1729</v>
      </c>
      <c r="B10" s="17" t="s">
        <v>1677</v>
      </c>
      <c r="C10" s="67">
        <f t="shared" si="0"/>
        <v>23617480</v>
      </c>
      <c r="D10" s="37">
        <v>0</v>
      </c>
      <c r="E10" s="37">
        <v>629122</v>
      </c>
      <c r="F10" s="37">
        <v>16443167</v>
      </c>
      <c r="G10" s="37">
        <v>6545191</v>
      </c>
      <c r="H10" s="37"/>
      <c r="I10" s="79"/>
      <c r="J10" s="37">
        <v>4</v>
      </c>
    </row>
    <row r="11" spans="1:10" ht="15">
      <c r="A11" s="17" t="s">
        <v>883</v>
      </c>
      <c r="B11" s="17" t="s">
        <v>868</v>
      </c>
      <c r="C11" s="67">
        <f t="shared" si="0"/>
        <v>21860315</v>
      </c>
      <c r="D11" s="37">
        <v>1</v>
      </c>
      <c r="E11" s="37">
        <v>526364</v>
      </c>
      <c r="F11" s="37">
        <v>0</v>
      </c>
      <c r="G11" s="37">
        <v>21333950</v>
      </c>
      <c r="H11" s="37"/>
      <c r="I11" s="79"/>
      <c r="J11" s="37">
        <v>5</v>
      </c>
    </row>
    <row r="12" spans="1:10" ht="15">
      <c r="A12" s="17" t="s">
        <v>1128</v>
      </c>
      <c r="B12" s="17" t="s">
        <v>1121</v>
      </c>
      <c r="C12" s="67">
        <f t="shared" si="0"/>
        <v>20391428</v>
      </c>
      <c r="D12" s="37">
        <v>483300</v>
      </c>
      <c r="E12" s="37">
        <v>497531</v>
      </c>
      <c r="F12" s="37">
        <v>19005702</v>
      </c>
      <c r="G12" s="37">
        <v>404895</v>
      </c>
      <c r="H12" s="37"/>
      <c r="I12" s="79"/>
      <c r="J12" s="37">
        <v>6</v>
      </c>
    </row>
    <row r="13" spans="1:10" ht="15">
      <c r="A13" s="17" t="s">
        <v>909</v>
      </c>
      <c r="B13" s="17" t="s">
        <v>868</v>
      </c>
      <c r="C13" s="67">
        <f t="shared" si="0"/>
        <v>19870431</v>
      </c>
      <c r="D13" s="37">
        <v>8300000</v>
      </c>
      <c r="E13" s="37">
        <v>1899525</v>
      </c>
      <c r="F13" s="37">
        <v>1390600</v>
      </c>
      <c r="G13" s="37">
        <v>8280306</v>
      </c>
      <c r="H13" s="37"/>
      <c r="I13" s="79"/>
      <c r="J13" s="37">
        <v>7</v>
      </c>
    </row>
    <row r="14" spans="1:10" ht="15">
      <c r="A14" s="17" t="s">
        <v>267</v>
      </c>
      <c r="B14" s="17" t="s">
        <v>261</v>
      </c>
      <c r="C14" s="67">
        <f t="shared" si="0"/>
        <v>18760939</v>
      </c>
      <c r="D14" s="37">
        <v>0</v>
      </c>
      <c r="E14" s="37">
        <v>395485</v>
      </c>
      <c r="F14" s="37">
        <v>225000</v>
      </c>
      <c r="G14" s="37">
        <v>18140454</v>
      </c>
      <c r="H14" s="37"/>
      <c r="I14" s="79"/>
      <c r="J14" s="37">
        <v>8</v>
      </c>
    </row>
    <row r="15" spans="1:10" ht="15">
      <c r="A15" s="17" t="s">
        <v>849</v>
      </c>
      <c r="B15" s="17" t="s">
        <v>1121</v>
      </c>
      <c r="C15" s="67">
        <f t="shared" si="0"/>
        <v>18654493</v>
      </c>
      <c r="D15" s="37">
        <v>0</v>
      </c>
      <c r="E15" s="37">
        <v>1289945</v>
      </c>
      <c r="F15" s="37">
        <v>4520</v>
      </c>
      <c r="G15" s="37">
        <v>17360028</v>
      </c>
      <c r="H15" s="37"/>
      <c r="I15" s="79"/>
      <c r="J15" s="37">
        <v>9</v>
      </c>
    </row>
    <row r="16" spans="1:10" ht="15">
      <c r="A16" s="17" t="s">
        <v>1665</v>
      </c>
      <c r="B16" s="17" t="s">
        <v>1121</v>
      </c>
      <c r="C16" s="67">
        <f t="shared" si="0"/>
        <v>15493695</v>
      </c>
      <c r="D16" s="37">
        <v>300000</v>
      </c>
      <c r="E16" s="37">
        <v>5603670</v>
      </c>
      <c r="F16" s="37">
        <v>82501</v>
      </c>
      <c r="G16" s="37">
        <v>9507524</v>
      </c>
      <c r="H16" s="37"/>
      <c r="I16" s="79"/>
      <c r="J16" s="37">
        <v>10</v>
      </c>
    </row>
    <row r="17" spans="1:10" ht="15">
      <c r="A17" s="17" t="s">
        <v>1647</v>
      </c>
      <c r="B17" s="17" t="s">
        <v>1121</v>
      </c>
      <c r="C17" s="67">
        <f t="shared" si="0"/>
        <v>15275781</v>
      </c>
      <c r="D17" s="37">
        <v>0</v>
      </c>
      <c r="E17" s="37">
        <v>1103903</v>
      </c>
      <c r="F17" s="37">
        <v>11898700</v>
      </c>
      <c r="G17" s="37">
        <v>2273178</v>
      </c>
      <c r="H17" s="37"/>
      <c r="I17" s="79"/>
      <c r="J17" s="37">
        <v>11</v>
      </c>
    </row>
    <row r="18" spans="1:10" ht="15">
      <c r="A18" s="17" t="s">
        <v>2005</v>
      </c>
      <c r="B18" s="17" t="s">
        <v>1909</v>
      </c>
      <c r="C18" s="67">
        <f t="shared" si="0"/>
        <v>14819953</v>
      </c>
      <c r="D18" s="37">
        <v>248600</v>
      </c>
      <c r="E18" s="37">
        <v>1199310</v>
      </c>
      <c r="F18" s="37">
        <v>0</v>
      </c>
      <c r="G18" s="37">
        <v>13372043</v>
      </c>
      <c r="H18" s="37"/>
      <c r="I18" s="79"/>
      <c r="J18" s="37">
        <v>12</v>
      </c>
    </row>
    <row r="19" spans="1:10" ht="15">
      <c r="A19" s="17" t="s">
        <v>147</v>
      </c>
      <c r="B19" s="17" t="s">
        <v>136</v>
      </c>
      <c r="C19" s="67">
        <f t="shared" si="0"/>
        <v>14240239</v>
      </c>
      <c r="D19" s="37">
        <v>404450</v>
      </c>
      <c r="E19" s="37">
        <v>945732</v>
      </c>
      <c r="F19" s="37">
        <v>103000</v>
      </c>
      <c r="G19" s="37">
        <v>12787057</v>
      </c>
      <c r="H19" s="37"/>
      <c r="I19" s="79"/>
      <c r="J19" s="37">
        <v>13</v>
      </c>
    </row>
    <row r="20" spans="1:10" ht="15">
      <c r="A20" s="17" t="s">
        <v>2132</v>
      </c>
      <c r="B20" s="17" t="s">
        <v>2126</v>
      </c>
      <c r="C20" s="67">
        <f t="shared" si="0"/>
        <v>13857856</v>
      </c>
      <c r="D20" s="37">
        <v>196500</v>
      </c>
      <c r="E20" s="37">
        <v>1230136</v>
      </c>
      <c r="F20" s="37">
        <v>10166850</v>
      </c>
      <c r="G20" s="37">
        <v>2264370</v>
      </c>
      <c r="H20" s="37"/>
      <c r="I20" s="79"/>
      <c r="J20" s="37">
        <v>14</v>
      </c>
    </row>
    <row r="21" spans="1:10" ht="15">
      <c r="A21" s="17" t="s">
        <v>470</v>
      </c>
      <c r="B21" s="17" t="s">
        <v>331</v>
      </c>
      <c r="C21" s="67">
        <f t="shared" si="0"/>
        <v>12591072</v>
      </c>
      <c r="D21" s="37">
        <v>648050</v>
      </c>
      <c r="E21" s="37">
        <v>1480557</v>
      </c>
      <c r="F21" s="37">
        <v>0</v>
      </c>
      <c r="G21" s="37">
        <v>10462465</v>
      </c>
      <c r="H21" s="37"/>
      <c r="I21" s="79"/>
      <c r="J21" s="37">
        <v>15</v>
      </c>
    </row>
    <row r="22" spans="1:10" ht="15">
      <c r="A22" s="17" t="s">
        <v>1726</v>
      </c>
      <c r="B22" s="17" t="s">
        <v>1677</v>
      </c>
      <c r="C22" s="67">
        <f t="shared" si="0"/>
        <v>12523593</v>
      </c>
      <c r="D22" s="37">
        <v>5733400</v>
      </c>
      <c r="E22" s="37">
        <v>959770</v>
      </c>
      <c r="F22" s="37">
        <v>353000</v>
      </c>
      <c r="G22" s="37">
        <v>5477423</v>
      </c>
      <c r="H22" s="37"/>
      <c r="I22" s="79"/>
      <c r="J22" s="37">
        <v>16</v>
      </c>
    </row>
    <row r="23" spans="1:10" ht="15">
      <c r="A23" s="17" t="s">
        <v>560</v>
      </c>
      <c r="B23" s="17" t="s">
        <v>542</v>
      </c>
      <c r="C23" s="67">
        <f t="shared" si="0"/>
        <v>12175653</v>
      </c>
      <c r="D23" s="37">
        <v>312000</v>
      </c>
      <c r="E23" s="37">
        <v>569125</v>
      </c>
      <c r="F23" s="37">
        <v>446000</v>
      </c>
      <c r="G23" s="37">
        <v>10848528</v>
      </c>
      <c r="H23" s="37"/>
      <c r="I23" s="79"/>
      <c r="J23" s="37">
        <v>17</v>
      </c>
    </row>
    <row r="24" spans="1:10" ht="15">
      <c r="A24" s="17" t="s">
        <v>602</v>
      </c>
      <c r="B24" s="17" t="s">
        <v>542</v>
      </c>
      <c r="C24" s="67">
        <f t="shared" si="0"/>
        <v>11974494</v>
      </c>
      <c r="D24" s="37">
        <v>2253384</v>
      </c>
      <c r="E24" s="37">
        <v>457211</v>
      </c>
      <c r="F24" s="37">
        <v>47200</v>
      </c>
      <c r="G24" s="37">
        <v>9216699</v>
      </c>
      <c r="H24" s="37"/>
      <c r="I24" s="79"/>
      <c r="J24" s="37">
        <v>18</v>
      </c>
    </row>
    <row r="25" spans="1:10" ht="15">
      <c r="A25" s="17" t="s">
        <v>388</v>
      </c>
      <c r="B25" s="17" t="s">
        <v>331</v>
      </c>
      <c r="C25" s="67">
        <f t="shared" si="0"/>
        <v>11356477</v>
      </c>
      <c r="D25" s="37">
        <v>7537500</v>
      </c>
      <c r="E25" s="37">
        <v>1251012</v>
      </c>
      <c r="F25" s="37">
        <v>0</v>
      </c>
      <c r="G25" s="37">
        <v>2567965</v>
      </c>
      <c r="H25" s="37"/>
      <c r="I25" s="79"/>
      <c r="J25" s="37">
        <v>19</v>
      </c>
    </row>
    <row r="26" spans="1:10" ht="15">
      <c r="A26" s="17" t="s">
        <v>2244</v>
      </c>
      <c r="B26" s="17" t="s">
        <v>2226</v>
      </c>
      <c r="C26" s="67">
        <f t="shared" si="0"/>
        <v>10229799</v>
      </c>
      <c r="D26" s="37">
        <v>0</v>
      </c>
      <c r="E26" s="37">
        <v>1390197</v>
      </c>
      <c r="F26" s="37">
        <v>68500</v>
      </c>
      <c r="G26" s="37">
        <v>8771102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443015368</v>
      </c>
      <c r="D27" s="37">
        <f>SUM(D7:D26)</f>
        <v>137310964</v>
      </c>
      <c r="E27" s="37">
        <f>SUM(E7:E26)</f>
        <v>33206630</v>
      </c>
      <c r="F27" s="37">
        <f>SUM(F7:F26)</f>
        <v>63072434</v>
      </c>
      <c r="G27" s="37">
        <f>SUM(G7:G26)</f>
        <v>209425340</v>
      </c>
      <c r="I27" s="3"/>
      <c r="J27" s="37"/>
    </row>
    <row r="28" spans="1:7" ht="15">
      <c r="A28" s="18" t="s">
        <v>10</v>
      </c>
      <c r="C28" s="40">
        <f>work!F29</f>
        <v>1142119453</v>
      </c>
      <c r="D28" s="40">
        <f>work!G29</f>
        <v>277888096</v>
      </c>
      <c r="E28" s="40">
        <f>work!H29</f>
        <v>252063045</v>
      </c>
      <c r="F28" s="40">
        <f>work!I29</f>
        <v>101913055</v>
      </c>
      <c r="G28" s="40">
        <f>work!J29</f>
        <v>510255257</v>
      </c>
    </row>
    <row r="29" spans="1:7" ht="15">
      <c r="A29" s="18" t="s">
        <v>17</v>
      </c>
      <c r="C29" s="43">
        <f>C27/C28</f>
        <v>0.38788882094279503</v>
      </c>
      <c r="D29" s="43">
        <f>D27/D28</f>
        <v>0.494123231532739</v>
      </c>
      <c r="E29" s="43">
        <f>E27/E28</f>
        <v>0.13173938289922665</v>
      </c>
      <c r="F29" s="43">
        <f>F27/F28</f>
        <v>0.6188847346397378</v>
      </c>
      <c r="G29" s="43">
        <f>G27/G28</f>
        <v>0.4104324984935922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June 2012</v>
      </c>
    </row>
    <row r="2" ht="15">
      <c r="A2" s="16" t="str">
        <f>work!A2</f>
        <v>Source:  New Jersey Department of Community Affairs, 8/7/12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39177031</v>
      </c>
      <c r="C7" s="41">
        <f>SUM(work!G7:H7)</f>
        <v>6752522</v>
      </c>
      <c r="D7" s="45">
        <f>SUM(work!I7:J7)</f>
        <v>32424509</v>
      </c>
      <c r="E7" s="40">
        <f>F7+G7</f>
        <v>175469989</v>
      </c>
      <c r="F7" s="45">
        <f>SUM(work_ytd!G7:H7)</f>
        <v>66672940</v>
      </c>
      <c r="G7" s="45">
        <f>SUM(work_ytd!I7:J7)</f>
        <v>108797049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105770465</v>
      </c>
      <c r="C8" s="39">
        <f>SUM(work!G8:H8)</f>
        <v>62203796</v>
      </c>
      <c r="D8" s="47">
        <f>SUM(work!I8:J8)</f>
        <v>43566669</v>
      </c>
      <c r="E8" s="38">
        <f aca="true" t="shared" si="1" ref="E8:E28">F8+G8</f>
        <v>595074136</v>
      </c>
      <c r="F8" s="47">
        <f>SUM(work_ytd!G8:H8)</f>
        <v>350099515</v>
      </c>
      <c r="G8" s="47">
        <f>SUM(work_ytd!I8:J8)</f>
        <v>244974621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51531740</v>
      </c>
      <c r="C9" s="39">
        <f>SUM(work!G9:H9)</f>
        <v>15776295</v>
      </c>
      <c r="D9" s="47">
        <f>SUM(work!I9:J9)</f>
        <v>35755445</v>
      </c>
      <c r="E9" s="38">
        <f t="shared" si="1"/>
        <v>244533976</v>
      </c>
      <c r="F9" s="47">
        <f>SUM(work_ytd!G9:H9)</f>
        <v>84937659</v>
      </c>
      <c r="G9" s="47">
        <f>SUM(work_ytd!I9:J9)</f>
        <v>159596317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30654451</v>
      </c>
      <c r="C10" s="39">
        <f>SUM(work!G10:H10)</f>
        <v>11366317</v>
      </c>
      <c r="D10" s="47">
        <f>SUM(work!I10:J10)</f>
        <v>19288134</v>
      </c>
      <c r="E10" s="38">
        <f t="shared" si="1"/>
        <v>187047194</v>
      </c>
      <c r="F10" s="47">
        <f>SUM(work_ytd!G10:H10)</f>
        <v>85737121</v>
      </c>
      <c r="G10" s="47">
        <f>SUM(work_ytd!I10:J10)</f>
        <v>101310073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17897111</v>
      </c>
      <c r="C11" s="39">
        <f>SUM(work!G11:H11)</f>
        <v>13273409</v>
      </c>
      <c r="D11" s="47">
        <f>SUM(work!I11:J11)</f>
        <v>4623702</v>
      </c>
      <c r="E11" s="38">
        <f t="shared" si="1"/>
        <v>111567670</v>
      </c>
      <c r="F11" s="47">
        <f>SUM(work_ytd!G11:H11)</f>
        <v>88739034</v>
      </c>
      <c r="G11" s="47">
        <f>SUM(work_ytd!I11:J11)</f>
        <v>22828636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5881268</v>
      </c>
      <c r="C12" s="39">
        <f>SUM(work!G12:H12)</f>
        <v>2179050</v>
      </c>
      <c r="D12" s="47">
        <f>SUM(work!I12:J12)</f>
        <v>3702218</v>
      </c>
      <c r="E12" s="38">
        <f t="shared" si="1"/>
        <v>47657262</v>
      </c>
      <c r="F12" s="47">
        <f>SUM(work_ytd!G12:H12)</f>
        <v>12973417</v>
      </c>
      <c r="G12" s="47">
        <f>SUM(work_ytd!I12:J12)</f>
        <v>34683845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96214836</v>
      </c>
      <c r="C13" s="39">
        <f>SUM(work!G13:H13)</f>
        <v>41348860</v>
      </c>
      <c r="D13" s="47">
        <f>SUM(work!I13:J13)</f>
        <v>54865976</v>
      </c>
      <c r="E13" s="38">
        <f t="shared" si="1"/>
        <v>446664454</v>
      </c>
      <c r="F13" s="47">
        <f>SUM(work_ytd!G13:H13)</f>
        <v>225539312</v>
      </c>
      <c r="G13" s="47">
        <f>SUM(work_ytd!I13:J13)</f>
        <v>221125142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21712887</v>
      </c>
      <c r="C14" s="39">
        <f>SUM(work!G14:H14)</f>
        <v>10328002</v>
      </c>
      <c r="D14" s="47">
        <f>SUM(work!I14:J14)</f>
        <v>11384885</v>
      </c>
      <c r="E14" s="38">
        <f t="shared" si="1"/>
        <v>147670227</v>
      </c>
      <c r="F14" s="47">
        <f>SUM(work_ytd!G14:H14)</f>
        <v>54050743</v>
      </c>
      <c r="G14" s="47">
        <f>SUM(work_ytd!I14:J14)</f>
        <v>93619484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153289047</v>
      </c>
      <c r="C15" s="39">
        <f>SUM(work!G15:H15)</f>
        <v>121989763</v>
      </c>
      <c r="D15" s="47">
        <f>SUM(work!I15:J15)</f>
        <v>31299284</v>
      </c>
      <c r="E15" s="38">
        <f t="shared" si="1"/>
        <v>469551379</v>
      </c>
      <c r="F15" s="47">
        <f>SUM(work_ytd!G15:H15)</f>
        <v>307627841</v>
      </c>
      <c r="G15" s="47">
        <f>SUM(work_ytd!I15:J15)</f>
        <v>161923538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10984271</v>
      </c>
      <c r="C16" s="39">
        <f>SUM(work!G16:H16)</f>
        <v>5283693</v>
      </c>
      <c r="D16" s="47">
        <f>SUM(work!I16:J16)</f>
        <v>5700578</v>
      </c>
      <c r="E16" s="38">
        <f t="shared" si="1"/>
        <v>68900623</v>
      </c>
      <c r="F16" s="47">
        <f>SUM(work_ytd!G16:H16)</f>
        <v>36937211</v>
      </c>
      <c r="G16" s="47">
        <f>SUM(work_ytd!I16:J16)</f>
        <v>31963412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103379621</v>
      </c>
      <c r="C17" s="39">
        <f>SUM(work!G17:H17)</f>
        <v>25165708</v>
      </c>
      <c r="D17" s="47">
        <f>SUM(work!I17:J17)</f>
        <v>78213913</v>
      </c>
      <c r="E17" s="38">
        <f t="shared" si="1"/>
        <v>333469834</v>
      </c>
      <c r="F17" s="47">
        <f>SUM(work_ytd!G17:H17)</f>
        <v>92524497</v>
      </c>
      <c r="G17" s="47">
        <f>SUM(work_ytd!I17:J17)</f>
        <v>240945337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97842986</v>
      </c>
      <c r="C18" s="39">
        <f>SUM(work!G18:H18)</f>
        <v>32293911</v>
      </c>
      <c r="D18" s="47">
        <f>SUM(work!I18:J18)</f>
        <v>65549075</v>
      </c>
      <c r="E18" s="38">
        <f t="shared" si="1"/>
        <v>457508295</v>
      </c>
      <c r="F18" s="47">
        <f>SUM(work_ytd!G18:H18)</f>
        <v>154297423</v>
      </c>
      <c r="G18" s="47">
        <f>SUM(work_ytd!I18:J18)</f>
        <v>303210872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66017832</v>
      </c>
      <c r="C19" s="39">
        <f>SUM(work!G19:H19)</f>
        <v>40583280</v>
      </c>
      <c r="D19" s="47">
        <f>SUM(work!I19:J19)</f>
        <v>25434552</v>
      </c>
      <c r="E19" s="38">
        <f t="shared" si="1"/>
        <v>380876327</v>
      </c>
      <c r="F19" s="47">
        <f>SUM(work_ytd!G19:H19)</f>
        <v>231330278</v>
      </c>
      <c r="G19" s="47">
        <f>SUM(work_ytd!I19:J19)</f>
        <v>149546049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72066385</v>
      </c>
      <c r="C20" s="39">
        <f>SUM(work!G20:H20)</f>
        <v>32496905</v>
      </c>
      <c r="D20" s="47">
        <f>SUM(work!I20:J20)</f>
        <v>39569480</v>
      </c>
      <c r="E20" s="38">
        <f t="shared" si="1"/>
        <v>376569040</v>
      </c>
      <c r="F20" s="47">
        <f>SUM(work_ytd!G20:H20)</f>
        <v>151223085</v>
      </c>
      <c r="G20" s="47">
        <f>SUM(work_ytd!I20:J20)</f>
        <v>225345955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86870203</v>
      </c>
      <c r="C21" s="39">
        <f>SUM(work!G21:H21)</f>
        <v>39633667</v>
      </c>
      <c r="D21" s="47">
        <f>SUM(work!I21:J21)</f>
        <v>47236536</v>
      </c>
      <c r="E21" s="38">
        <f t="shared" si="1"/>
        <v>383428676</v>
      </c>
      <c r="F21" s="47">
        <f>SUM(work_ytd!G21:H21)</f>
        <v>233102526</v>
      </c>
      <c r="G21" s="47">
        <f>SUM(work_ytd!I21:J21)</f>
        <v>150326150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35333123</v>
      </c>
      <c r="C22" s="39">
        <f>SUM(work!G22:H22)</f>
        <v>9688934</v>
      </c>
      <c r="D22" s="47">
        <f>SUM(work!I22:J22)</f>
        <v>25644189</v>
      </c>
      <c r="E22" s="38">
        <f t="shared" si="1"/>
        <v>148706380</v>
      </c>
      <c r="F22" s="47">
        <f>SUM(work_ytd!G22:H22)</f>
        <v>65397927</v>
      </c>
      <c r="G22" s="47">
        <f>SUM(work_ytd!I22:J22)</f>
        <v>83308453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3012252</v>
      </c>
      <c r="C23" s="39">
        <f>SUM(work!G23:H23)</f>
        <v>688099</v>
      </c>
      <c r="D23" s="47">
        <f>SUM(work!I23:J23)</f>
        <v>2324153</v>
      </c>
      <c r="E23" s="38">
        <f t="shared" si="1"/>
        <v>24078605</v>
      </c>
      <c r="F23" s="47">
        <f>SUM(work_ytd!G23:H23)</f>
        <v>6979010</v>
      </c>
      <c r="G23" s="47">
        <f>SUM(work_ytd!I23:J23)</f>
        <v>17099595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45059834</v>
      </c>
      <c r="C24" s="39">
        <f>SUM(work!G24:H24)</f>
        <v>23329270</v>
      </c>
      <c r="D24" s="47">
        <f>SUM(work!I24:J24)</f>
        <v>21730564</v>
      </c>
      <c r="E24" s="38">
        <f t="shared" si="1"/>
        <v>279964726</v>
      </c>
      <c r="F24" s="47">
        <f>SUM(work_ytd!G24:H24)</f>
        <v>142476253</v>
      </c>
      <c r="G24" s="47">
        <f>SUM(work_ytd!I24:J24)</f>
        <v>137488473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8981558</v>
      </c>
      <c r="C25" s="39">
        <f>SUM(work!G25:H25)</f>
        <v>5209139</v>
      </c>
      <c r="D25" s="47">
        <f>SUM(work!I25:J25)</f>
        <v>3772419</v>
      </c>
      <c r="E25" s="38">
        <f t="shared" si="1"/>
        <v>52266164</v>
      </c>
      <c r="F25" s="47">
        <f>SUM(work_ytd!G25:H25)</f>
        <v>29162285</v>
      </c>
      <c r="G25" s="47">
        <f>SUM(work_ytd!I25:J25)</f>
        <v>23103879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58058539</v>
      </c>
      <c r="C26" s="39">
        <f>SUM(work!G26:H26)</f>
        <v>23275276</v>
      </c>
      <c r="D26" s="47">
        <f>SUM(work!I26:J26)</f>
        <v>34783263</v>
      </c>
      <c r="E26" s="38">
        <f t="shared" si="1"/>
        <v>339393286</v>
      </c>
      <c r="F26" s="47">
        <f>SUM(work_ytd!G26:H26)</f>
        <v>144190444</v>
      </c>
      <c r="G26" s="47">
        <f>SUM(work_ytd!I26:J26)</f>
        <v>195202842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7789225</v>
      </c>
      <c r="C27" s="39">
        <f>SUM(work!G27:H27)</f>
        <v>3225245</v>
      </c>
      <c r="D27" s="47">
        <f>SUM(work!I27:J27)</f>
        <v>4563980</v>
      </c>
      <c r="E27" s="38">
        <f t="shared" si="1"/>
        <v>39603632</v>
      </c>
      <c r="F27" s="47">
        <f>SUM(work_ytd!G27:H27)</f>
        <v>14481457</v>
      </c>
      <c r="G27" s="47">
        <f>SUM(work_ytd!I27:J27)</f>
        <v>25122175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24594788</v>
      </c>
      <c r="C28" s="39">
        <f>SUM(work!G28:H28)</f>
        <v>3860000</v>
      </c>
      <c r="D28" s="47">
        <f>SUM(work!I28:J28)</f>
        <v>20734788</v>
      </c>
      <c r="E28" s="38">
        <f t="shared" si="1"/>
        <v>169389529</v>
      </c>
      <c r="F28" s="47">
        <f>SUM(work_ytd!G28:H28)</f>
        <v>9720931</v>
      </c>
      <c r="G28" s="47">
        <f>SUM(work_ytd!I28:J28)</f>
        <v>159668598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1142119453</v>
      </c>
      <c r="C29" s="40">
        <f>SUM(C7:C28)</f>
        <v>529951141</v>
      </c>
      <c r="D29" s="40">
        <f>SUM(D7:D28)</f>
        <v>612168312</v>
      </c>
      <c r="E29" s="40">
        <f>SUM(E7:E28)</f>
        <v>5479391404</v>
      </c>
      <c r="F29" s="40">
        <f>SUM(F7:F28)</f>
        <v>2588200909</v>
      </c>
      <c r="G29" s="40">
        <f>SUM(G7:G28)</f>
        <v>2891190495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8/7/12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175469989</v>
      </c>
      <c r="G7" s="40">
        <f>SUM(G31:G53)</f>
        <v>36810520</v>
      </c>
      <c r="H7" s="40">
        <f>SUM(H31:H53)</f>
        <v>29862420</v>
      </c>
      <c r="I7" s="40">
        <f>SUM(I31:I53)</f>
        <v>9451797</v>
      </c>
      <c r="J7" s="40">
        <f>SUM(J31:J53)</f>
        <v>99345252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595074136</v>
      </c>
      <c r="G8" s="38">
        <f>SUM(G54:G123)</f>
        <v>151014092</v>
      </c>
      <c r="H8" s="38">
        <f>SUM(H54:H123)</f>
        <v>199085423</v>
      </c>
      <c r="I8" s="38">
        <f>SUM(I54:I123)</f>
        <v>21703742</v>
      </c>
      <c r="J8" s="38">
        <f>SUM(J54:J123)</f>
        <v>223270879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244533976</v>
      </c>
      <c r="G9" s="38">
        <f>SUM(G124:G163)</f>
        <v>32613815</v>
      </c>
      <c r="H9" s="38">
        <f>SUM(H124:H163)</f>
        <v>52323844</v>
      </c>
      <c r="I9" s="38">
        <f>SUM(I124:I163)</f>
        <v>59149804</v>
      </c>
      <c r="J9" s="38">
        <f>SUM(J124:J163)</f>
        <v>100446513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187047194</v>
      </c>
      <c r="G10" s="38">
        <f>SUM(G164:G200)</f>
        <v>36489157</v>
      </c>
      <c r="H10" s="38">
        <f>SUM(H164:H200)</f>
        <v>49247964</v>
      </c>
      <c r="I10" s="38">
        <f>SUM(I164:I200)</f>
        <v>29047471</v>
      </c>
      <c r="J10" s="38">
        <f>SUM(J164:J200)</f>
        <v>72262602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111567670</v>
      </c>
      <c r="G11" s="38">
        <f>SUM(G201:G216)</f>
        <v>53723454</v>
      </c>
      <c r="H11" s="38">
        <f>SUM(H201:H216)</f>
        <v>35015580</v>
      </c>
      <c r="I11" s="38">
        <f>SUM(I201:I216)</f>
        <v>6896002</v>
      </c>
      <c r="J11" s="38">
        <f>SUM(J201:J216)</f>
        <v>15932634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47657262</v>
      </c>
      <c r="G12" s="38">
        <f>SUM(G217:G230)</f>
        <v>5058350</v>
      </c>
      <c r="H12" s="38">
        <f>SUM(H217:H230)</f>
        <v>7915067</v>
      </c>
      <c r="I12" s="38">
        <f>SUM(I217:I230)</f>
        <v>6684997</v>
      </c>
      <c r="J12" s="38">
        <f>SUM(J217:J230)</f>
        <v>27998848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446664454</v>
      </c>
      <c r="G13" s="38">
        <f>SUM(G231:G252)</f>
        <v>113941961</v>
      </c>
      <c r="H13" s="38">
        <f>SUM(H231:H252)</f>
        <v>111597351</v>
      </c>
      <c r="I13" s="38">
        <f>SUM(I231:I252)</f>
        <v>61292219</v>
      </c>
      <c r="J13" s="38">
        <f>SUM(J231:J252)</f>
        <v>159832923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147670227</v>
      </c>
      <c r="G14" s="38">
        <f>SUM(G253:G276)</f>
        <v>31286325</v>
      </c>
      <c r="H14" s="38">
        <f>SUM(H253:H276)</f>
        <v>22764418</v>
      </c>
      <c r="I14" s="38">
        <f>SUM(I253:I276)</f>
        <v>5822958</v>
      </c>
      <c r="J14" s="38">
        <f>SUM(J253:J276)</f>
        <v>87796526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469551379</v>
      </c>
      <c r="G15" s="38">
        <f>SUM(G277:G288)</f>
        <v>210319727</v>
      </c>
      <c r="H15" s="38">
        <f>SUM(H277:H288)</f>
        <v>97308114</v>
      </c>
      <c r="I15" s="38">
        <f>SUM(I277:I288)</f>
        <v>10198020</v>
      </c>
      <c r="J15" s="38">
        <f>SUM(J277:J288)</f>
        <v>151725518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68900623</v>
      </c>
      <c r="G16" s="38">
        <f>SUM(G289:G314)</f>
        <v>8897959</v>
      </c>
      <c r="H16" s="38">
        <f>SUM(H289:H314)</f>
        <v>28039252</v>
      </c>
      <c r="I16" s="38">
        <f>SUM(I289:I314)</f>
        <v>6600740</v>
      </c>
      <c r="J16" s="38">
        <f>SUM(J289:J314)</f>
        <v>25362672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333469834</v>
      </c>
      <c r="G17" s="38">
        <f>SUM(G315:G327)</f>
        <v>23484159</v>
      </c>
      <c r="H17" s="38">
        <f>SUM(H315:H327)</f>
        <v>69040338</v>
      </c>
      <c r="I17" s="38">
        <f>SUM(I315:I327)</f>
        <v>74670572</v>
      </c>
      <c r="J17" s="38">
        <f>SUM(J315:J327)</f>
        <v>166274765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457508295</v>
      </c>
      <c r="G18" s="38">
        <f>SUM(G328:G352)</f>
        <v>64892726</v>
      </c>
      <c r="H18" s="38">
        <f>SUM(H328:H352)</f>
        <v>89404697</v>
      </c>
      <c r="I18" s="38">
        <f>SUM(I328:I352)</f>
        <v>37744422</v>
      </c>
      <c r="J18" s="38">
        <f>SUM(J328:J352)</f>
        <v>265466450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380876327</v>
      </c>
      <c r="G19" s="38">
        <f>SUM(G353:G405)</f>
        <v>94026286</v>
      </c>
      <c r="H19" s="38">
        <f>SUM(H353:H405)</f>
        <v>137303992</v>
      </c>
      <c r="I19" s="38">
        <f>SUM(I353:I405)</f>
        <v>21228968</v>
      </c>
      <c r="J19" s="38">
        <f>SUM(J353:J405)</f>
        <v>128317081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376569040</v>
      </c>
      <c r="G20" s="38">
        <f>SUM(G406:G444)</f>
        <v>48341775</v>
      </c>
      <c r="H20" s="38">
        <f>SUM(H406:H444)</f>
        <v>102881310</v>
      </c>
      <c r="I20" s="38">
        <f>SUM(I406:I444)</f>
        <v>48615264</v>
      </c>
      <c r="J20" s="38">
        <f>SUM(J406:J444)</f>
        <v>176730691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383428676</v>
      </c>
      <c r="G21" s="38">
        <f>SUM(G445:G477)</f>
        <v>114278233</v>
      </c>
      <c r="H21" s="38">
        <f>SUM(H445:H477)</f>
        <v>118824293</v>
      </c>
      <c r="I21" s="38">
        <f>SUM(I445:I477)</f>
        <v>27829049</v>
      </c>
      <c r="J21" s="38">
        <f>SUM(J445:J477)</f>
        <v>122497101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148706380</v>
      </c>
      <c r="G22" s="38">
        <f>SUM(G478:G493)</f>
        <v>13213494</v>
      </c>
      <c r="H22" s="38">
        <f>SUM(H478:H493)</f>
        <v>52184433</v>
      </c>
      <c r="I22" s="38">
        <f>SUM(I478:I493)</f>
        <v>18673568</v>
      </c>
      <c r="J22" s="38">
        <f>SUM(J478:J493)</f>
        <v>64634885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24078605</v>
      </c>
      <c r="G23" s="38">
        <f>SUM(G494:G508)</f>
        <v>2584728</v>
      </c>
      <c r="H23" s="38">
        <f>SUM(H494:H508)</f>
        <v>4394282</v>
      </c>
      <c r="I23" s="38">
        <f>SUM(I494:I508)</f>
        <v>3148909</v>
      </c>
      <c r="J23" s="38">
        <f>SUM(J494:J508)</f>
        <v>13950686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279964726</v>
      </c>
      <c r="G24" s="38">
        <f>SUM(G509:G529)</f>
        <v>69877748</v>
      </c>
      <c r="H24" s="38">
        <f>SUM(H509:H529)</f>
        <v>72598505</v>
      </c>
      <c r="I24" s="38">
        <f>SUM(I509:I529)</f>
        <v>25144908</v>
      </c>
      <c r="J24" s="38">
        <f>SUM(J509:J529)</f>
        <v>112343565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52266164</v>
      </c>
      <c r="G25" s="38">
        <f>SUM(G530:G553)</f>
        <v>8767047</v>
      </c>
      <c r="H25" s="38">
        <f>SUM(H530:H553)</f>
        <v>20395238</v>
      </c>
      <c r="I25" s="38">
        <f>SUM(I530:I553)</f>
        <v>6235132</v>
      </c>
      <c r="J25" s="38">
        <f>SUM(J530:J553)</f>
        <v>16868747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339393286</v>
      </c>
      <c r="G26" s="38">
        <f>SUM(G554:G574)</f>
        <v>46035219</v>
      </c>
      <c r="H26" s="38">
        <f>SUM(H554:H574)</f>
        <v>98155225</v>
      </c>
      <c r="I26" s="38">
        <f>SUM(I554:I574)</f>
        <v>6632217</v>
      </c>
      <c r="J26" s="38">
        <f>SUM(J554:J574)</f>
        <v>188570625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39603632</v>
      </c>
      <c r="G27" s="38">
        <f>SUM(G575:G597)</f>
        <v>5520930</v>
      </c>
      <c r="H27" s="38">
        <f>SUM(H575:H597)</f>
        <v>8960527</v>
      </c>
      <c r="I27" s="38">
        <f>SUM(I575:I597)</f>
        <v>4118626</v>
      </c>
      <c r="J27" s="38">
        <f>SUM(J575:J597)</f>
        <v>21003549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169389529</v>
      </c>
      <c r="G28" s="38">
        <f>G598</f>
        <v>1396000</v>
      </c>
      <c r="H28" s="38">
        <f>H598</f>
        <v>8324931</v>
      </c>
      <c r="I28" s="38">
        <f>I598</f>
        <v>46664799</v>
      </c>
      <c r="J28" s="38">
        <f>J598</f>
        <v>113003799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5479391404</v>
      </c>
      <c r="G29" s="40">
        <f>SUM(G7:G28)</f>
        <v>1172573705</v>
      </c>
      <c r="H29" s="40">
        <f>SUM(H7:H28)</f>
        <v>1415627204</v>
      </c>
      <c r="I29" s="40">
        <f>SUM(I7:I28)</f>
        <v>537554184</v>
      </c>
      <c r="J29" s="40">
        <f>SUM(J7:J28)</f>
        <v>2353636311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1172356</v>
      </c>
      <c r="G31" s="51">
        <v>17850</v>
      </c>
      <c r="H31" s="51">
        <v>660403</v>
      </c>
      <c r="I31" s="51">
        <v>118000</v>
      </c>
      <c r="J31" s="51">
        <v>376103</v>
      </c>
      <c r="K31" s="37"/>
      <c r="L31" s="92">
        <v>20120710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69955150</v>
      </c>
      <c r="G32" s="37">
        <v>138925</v>
      </c>
      <c r="H32" s="37">
        <v>3031041</v>
      </c>
      <c r="I32" s="37">
        <v>2614935</v>
      </c>
      <c r="J32" s="37">
        <v>64170249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10028748</v>
      </c>
      <c r="G33" s="37">
        <v>5275365</v>
      </c>
      <c r="H33" s="37">
        <v>3100578</v>
      </c>
      <c r="I33" s="37">
        <v>80950</v>
      </c>
      <c r="J33" s="37">
        <v>1571855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2002889</v>
      </c>
      <c r="G34" s="37">
        <v>495000</v>
      </c>
      <c r="H34" s="37">
        <v>151077</v>
      </c>
      <c r="I34" s="37">
        <v>1310579</v>
      </c>
      <c r="J34" s="37">
        <v>46233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999903</v>
      </c>
      <c r="G35" s="37">
        <v>201675</v>
      </c>
      <c r="H35" s="37">
        <v>351269</v>
      </c>
      <c r="I35" s="37">
        <v>67339</v>
      </c>
      <c r="J35" s="37">
        <v>379620</v>
      </c>
      <c r="K35" s="37"/>
      <c r="L35" s="92">
        <v>20120710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66153</v>
      </c>
      <c r="G36" s="37">
        <v>0</v>
      </c>
      <c r="H36" s="37">
        <v>33552</v>
      </c>
      <c r="I36" s="37">
        <v>31801</v>
      </c>
      <c r="J36" s="37">
        <v>800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745117</v>
      </c>
      <c r="G37" s="37">
        <v>0</v>
      </c>
      <c r="H37" s="37">
        <v>155585</v>
      </c>
      <c r="I37" s="37">
        <v>0</v>
      </c>
      <c r="J37" s="37">
        <v>589532</v>
      </c>
      <c r="K37" s="37"/>
      <c r="L37" s="92">
        <v>20120710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19888489</v>
      </c>
      <c r="G38" s="37">
        <v>7241391</v>
      </c>
      <c r="H38" s="37">
        <v>3196349</v>
      </c>
      <c r="I38" s="37">
        <v>3239456</v>
      </c>
      <c r="J38" s="37">
        <v>6211293</v>
      </c>
      <c r="K38" s="37"/>
      <c r="L38" s="92">
        <v>20120710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331795</v>
      </c>
      <c r="G39" s="37">
        <v>144400</v>
      </c>
      <c r="H39" s="37">
        <v>161445</v>
      </c>
      <c r="I39" s="37">
        <v>15000</v>
      </c>
      <c r="J39" s="37">
        <v>10950</v>
      </c>
      <c r="K39" s="37"/>
      <c r="L39" s="92">
        <v>20120710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646641</v>
      </c>
      <c r="G40" s="37">
        <v>320100</v>
      </c>
      <c r="H40" s="37">
        <v>220301</v>
      </c>
      <c r="I40" s="37">
        <v>0</v>
      </c>
      <c r="J40" s="37">
        <v>106240</v>
      </c>
      <c r="K40" s="37"/>
      <c r="L40" s="92">
        <v>20120710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5708028</v>
      </c>
      <c r="G41" s="37">
        <v>1976800</v>
      </c>
      <c r="H41" s="37">
        <v>2535401</v>
      </c>
      <c r="I41" s="37">
        <v>4500</v>
      </c>
      <c r="J41" s="37">
        <v>1191327</v>
      </c>
      <c r="K41" s="37"/>
      <c r="L41" s="92">
        <v>20120710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16544586</v>
      </c>
      <c r="G42" s="37">
        <v>3000359</v>
      </c>
      <c r="H42" s="37">
        <v>1709576</v>
      </c>
      <c r="I42" s="37">
        <v>372400</v>
      </c>
      <c r="J42" s="37">
        <v>11462251</v>
      </c>
      <c r="K42" s="37"/>
      <c r="L42" s="92">
        <v>20120807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4792298</v>
      </c>
      <c r="G43" s="37">
        <v>894124</v>
      </c>
      <c r="H43" s="37">
        <v>1330405</v>
      </c>
      <c r="I43" s="37">
        <v>220493</v>
      </c>
      <c r="J43" s="37">
        <v>2347276</v>
      </c>
      <c r="K43" s="37"/>
      <c r="L43" s="92">
        <v>20120710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2923561</v>
      </c>
      <c r="G44" s="37">
        <v>1052000</v>
      </c>
      <c r="H44" s="37">
        <v>955374</v>
      </c>
      <c r="I44" s="37">
        <v>0</v>
      </c>
      <c r="J44" s="37">
        <v>916187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5385560</v>
      </c>
      <c r="G45" s="37">
        <v>4158495</v>
      </c>
      <c r="H45" s="37">
        <v>1218165</v>
      </c>
      <c r="I45" s="37">
        <v>0</v>
      </c>
      <c r="J45" s="37">
        <v>8900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14912427</v>
      </c>
      <c r="G46" s="37">
        <v>8542769</v>
      </c>
      <c r="H46" s="37">
        <v>4023636</v>
      </c>
      <c r="I46" s="37">
        <v>0</v>
      </c>
      <c r="J46" s="37">
        <v>2346022</v>
      </c>
      <c r="K46" s="37"/>
      <c r="L46" s="92">
        <v>20120710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2897705</v>
      </c>
      <c r="G47" s="37">
        <v>18706</v>
      </c>
      <c r="H47" s="37">
        <v>542518</v>
      </c>
      <c r="I47" s="37">
        <v>604745</v>
      </c>
      <c r="J47" s="37">
        <v>1731736</v>
      </c>
      <c r="K47" s="37"/>
      <c r="L47" s="92">
        <v>20120710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1673764</v>
      </c>
      <c r="G48" s="37">
        <v>528200</v>
      </c>
      <c r="H48" s="37">
        <v>724660</v>
      </c>
      <c r="I48" s="37">
        <v>0</v>
      </c>
      <c r="J48" s="37">
        <v>420904</v>
      </c>
      <c r="K48" s="37"/>
      <c r="L48" s="92">
        <v>20120710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3831336</v>
      </c>
      <c r="G49" s="37">
        <v>279655</v>
      </c>
      <c r="H49" s="37">
        <v>642404</v>
      </c>
      <c r="I49" s="37">
        <v>698549</v>
      </c>
      <c r="J49" s="37">
        <v>2210728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92">
        <v>20120807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5387147</v>
      </c>
      <c r="G51" s="37">
        <v>1800766</v>
      </c>
      <c r="H51" s="37">
        <v>937929</v>
      </c>
      <c r="I51" s="37">
        <v>19850</v>
      </c>
      <c r="J51" s="37">
        <v>2628602</v>
      </c>
      <c r="K51" s="37"/>
      <c r="L51" s="92">
        <v>20120710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4447744</v>
      </c>
      <c r="G52" s="37">
        <v>416940</v>
      </c>
      <c r="H52" s="37">
        <v>3498605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500827</v>
      </c>
      <c r="G53" s="37">
        <v>0</v>
      </c>
      <c r="H53" s="37">
        <v>361382</v>
      </c>
      <c r="I53" s="37">
        <v>53200</v>
      </c>
      <c r="J53" s="37">
        <v>86245</v>
      </c>
      <c r="K53" s="37"/>
      <c r="L53" s="92">
        <v>20120710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5963750</v>
      </c>
      <c r="G54" s="37">
        <v>1084902</v>
      </c>
      <c r="H54" s="37">
        <v>2555425</v>
      </c>
      <c r="I54" s="37">
        <v>0</v>
      </c>
      <c r="J54" s="37">
        <v>2323423</v>
      </c>
      <c r="K54" s="37"/>
      <c r="L54" s="92">
        <v>20120710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1187974</v>
      </c>
      <c r="G55" s="37">
        <v>36000</v>
      </c>
      <c r="H55" s="37">
        <v>285510</v>
      </c>
      <c r="I55" s="37">
        <v>54400</v>
      </c>
      <c r="J55" s="37">
        <v>812064</v>
      </c>
      <c r="K55" s="37"/>
      <c r="L55" s="92">
        <v>20120710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6208309</v>
      </c>
      <c r="G56" s="37">
        <v>1401950</v>
      </c>
      <c r="H56" s="37">
        <v>2642765</v>
      </c>
      <c r="I56" s="37">
        <v>15796</v>
      </c>
      <c r="J56" s="37">
        <v>2147798</v>
      </c>
      <c r="K56" s="37"/>
      <c r="L56" s="92">
        <v>20120710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738143</v>
      </c>
      <c r="G57" s="37">
        <v>0</v>
      </c>
      <c r="H57" s="37">
        <v>652562</v>
      </c>
      <c r="I57" s="37">
        <v>0</v>
      </c>
      <c r="J57" s="37">
        <v>85581</v>
      </c>
      <c r="K57" s="37"/>
      <c r="L57" s="92">
        <v>20120807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8294997</v>
      </c>
      <c r="G58" s="37">
        <v>0</v>
      </c>
      <c r="H58" s="37">
        <v>260290</v>
      </c>
      <c r="I58" s="37">
        <v>0</v>
      </c>
      <c r="J58" s="37">
        <v>8034707</v>
      </c>
      <c r="K58" s="37"/>
      <c r="L58" s="92">
        <v>20120710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7416461</v>
      </c>
      <c r="G59" s="37">
        <v>1739300</v>
      </c>
      <c r="H59" s="37">
        <v>5345704</v>
      </c>
      <c r="I59" s="37">
        <v>0</v>
      </c>
      <c r="J59" s="37">
        <v>331457</v>
      </c>
      <c r="K59" s="37"/>
      <c r="L59" s="92">
        <v>20120710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7346068</v>
      </c>
      <c r="G60" s="37">
        <v>2470095</v>
      </c>
      <c r="H60" s="37">
        <v>1842927</v>
      </c>
      <c r="I60" s="37">
        <v>0</v>
      </c>
      <c r="J60" s="37">
        <v>3033046</v>
      </c>
      <c r="K60" s="37"/>
      <c r="L60" s="92">
        <v>20120710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3581421</v>
      </c>
      <c r="G61" s="37">
        <v>1435960</v>
      </c>
      <c r="H61" s="37">
        <v>1618081</v>
      </c>
      <c r="I61" s="37">
        <v>46380</v>
      </c>
      <c r="J61" s="37">
        <v>481000</v>
      </c>
      <c r="K61" s="37"/>
      <c r="L61" s="92">
        <v>20120710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4343644</v>
      </c>
      <c r="G62" s="37">
        <v>1328500</v>
      </c>
      <c r="H62" s="37">
        <v>2170787</v>
      </c>
      <c r="I62" s="37">
        <v>31000</v>
      </c>
      <c r="J62" s="37">
        <v>813357</v>
      </c>
      <c r="K62" s="37"/>
      <c r="L62" s="92">
        <v>20120710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1944032</v>
      </c>
      <c r="G63" s="37">
        <v>0</v>
      </c>
      <c r="H63" s="37">
        <v>1928532</v>
      </c>
      <c r="I63" s="37">
        <v>0</v>
      </c>
      <c r="J63" s="37">
        <v>15500</v>
      </c>
      <c r="K63" s="37"/>
      <c r="L63" s="92">
        <v>20120807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5452372</v>
      </c>
      <c r="G64" s="37">
        <v>1230700</v>
      </c>
      <c r="H64" s="37">
        <v>2901787</v>
      </c>
      <c r="I64" s="37">
        <v>72000</v>
      </c>
      <c r="J64" s="37">
        <v>1247885</v>
      </c>
      <c r="K64" s="37"/>
      <c r="L64" s="92">
        <v>20120807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6633996</v>
      </c>
      <c r="G65" s="37">
        <v>0</v>
      </c>
      <c r="H65" s="37">
        <v>1530290</v>
      </c>
      <c r="I65" s="37">
        <v>616425</v>
      </c>
      <c r="J65" s="37">
        <v>4487281</v>
      </c>
      <c r="K65" s="37"/>
      <c r="L65" s="92">
        <v>20120710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18794362</v>
      </c>
      <c r="G66" s="37">
        <v>12287195</v>
      </c>
      <c r="H66" s="37">
        <v>1045626</v>
      </c>
      <c r="I66" s="37">
        <v>4343600</v>
      </c>
      <c r="J66" s="37">
        <v>1117941</v>
      </c>
      <c r="K66" s="37"/>
      <c r="L66" s="92">
        <v>20120710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2974044</v>
      </c>
      <c r="G67" s="37">
        <v>322500</v>
      </c>
      <c r="H67" s="37">
        <v>1977425</v>
      </c>
      <c r="I67" s="37">
        <v>0</v>
      </c>
      <c r="J67" s="37">
        <v>674119</v>
      </c>
      <c r="K67" s="37"/>
      <c r="L67" s="92">
        <v>20120710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14074276</v>
      </c>
      <c r="G68" s="37">
        <v>864975</v>
      </c>
      <c r="H68" s="37">
        <v>8355526</v>
      </c>
      <c r="I68" s="37">
        <v>89000</v>
      </c>
      <c r="J68" s="37">
        <v>4764775</v>
      </c>
      <c r="K68" s="37"/>
      <c r="L68" s="92">
        <v>20120710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9995269</v>
      </c>
      <c r="G69" s="37">
        <v>4673700</v>
      </c>
      <c r="H69" s="37">
        <v>1999073</v>
      </c>
      <c r="I69" s="37">
        <v>0</v>
      </c>
      <c r="J69" s="37">
        <v>3322496</v>
      </c>
      <c r="K69" s="37"/>
      <c r="L69" s="92">
        <v>20120710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8929109</v>
      </c>
      <c r="G70" s="37">
        <v>289960</v>
      </c>
      <c r="H70" s="37">
        <v>6148086</v>
      </c>
      <c r="I70" s="37">
        <v>50500</v>
      </c>
      <c r="J70" s="37">
        <v>2440563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1644558</v>
      </c>
      <c r="G71" s="37">
        <v>717201</v>
      </c>
      <c r="H71" s="37">
        <v>608966</v>
      </c>
      <c r="I71" s="37">
        <v>100</v>
      </c>
      <c r="J71" s="37">
        <v>318291</v>
      </c>
      <c r="K71" s="37"/>
      <c r="L71" s="92">
        <v>20120710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64397806</v>
      </c>
      <c r="G72" s="37">
        <v>49990800</v>
      </c>
      <c r="H72" s="37">
        <v>7289693</v>
      </c>
      <c r="I72" s="37">
        <v>25000</v>
      </c>
      <c r="J72" s="37">
        <v>7092313</v>
      </c>
      <c r="K72" s="37"/>
      <c r="L72" s="92">
        <v>20120710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12927845</v>
      </c>
      <c r="G73" s="37">
        <v>3887701</v>
      </c>
      <c r="H73" s="37">
        <v>7004296</v>
      </c>
      <c r="I73" s="37">
        <v>176550</v>
      </c>
      <c r="J73" s="37">
        <v>1859298</v>
      </c>
      <c r="K73" s="37"/>
      <c r="L73" s="92">
        <v>20120710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5359184</v>
      </c>
      <c r="G74" s="37">
        <v>1411400</v>
      </c>
      <c r="H74" s="37">
        <v>2595143</v>
      </c>
      <c r="I74" s="37">
        <v>79000</v>
      </c>
      <c r="J74" s="37">
        <v>1273641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10006909</v>
      </c>
      <c r="G75" s="37">
        <v>585450</v>
      </c>
      <c r="H75" s="37">
        <v>7065379</v>
      </c>
      <c r="I75" s="37">
        <v>0</v>
      </c>
      <c r="J75" s="37">
        <v>2356080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17212847</v>
      </c>
      <c r="G76" s="37">
        <v>176450</v>
      </c>
      <c r="H76" s="37">
        <v>5063848</v>
      </c>
      <c r="I76" s="37">
        <v>148000</v>
      </c>
      <c r="J76" s="37">
        <v>11824549</v>
      </c>
      <c r="K76" s="37"/>
      <c r="L76" s="92">
        <v>20120710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2243826</v>
      </c>
      <c r="G77" s="37">
        <v>737000</v>
      </c>
      <c r="H77" s="37">
        <v>1185816</v>
      </c>
      <c r="I77" s="37">
        <v>43700</v>
      </c>
      <c r="J77" s="37">
        <v>277310</v>
      </c>
      <c r="K77" s="37"/>
      <c r="L77" s="92">
        <v>20120710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2754179</v>
      </c>
      <c r="G78" s="37">
        <v>578700</v>
      </c>
      <c r="H78" s="37">
        <v>1396422</v>
      </c>
      <c r="I78" s="37">
        <v>68700</v>
      </c>
      <c r="J78" s="37">
        <v>710357</v>
      </c>
      <c r="K78" s="37"/>
      <c r="L78" s="89" t="s">
        <v>2263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2992119</v>
      </c>
      <c r="G79" s="37">
        <v>735000</v>
      </c>
      <c r="H79" s="37">
        <v>1227244</v>
      </c>
      <c r="I79" s="37">
        <v>586775</v>
      </c>
      <c r="J79" s="37">
        <v>443100</v>
      </c>
      <c r="K79" s="37"/>
      <c r="L79" s="92">
        <v>20120710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4569701</v>
      </c>
      <c r="G80" s="37">
        <v>973875</v>
      </c>
      <c r="H80" s="37">
        <v>3192414</v>
      </c>
      <c r="I80" s="37">
        <v>0</v>
      </c>
      <c r="J80" s="37">
        <v>403412</v>
      </c>
      <c r="K80" s="37"/>
      <c r="L80" s="92">
        <v>20120710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3160162</v>
      </c>
      <c r="G81" s="37">
        <v>0</v>
      </c>
      <c r="H81" s="37">
        <v>2827862</v>
      </c>
      <c r="I81" s="37">
        <v>11000</v>
      </c>
      <c r="J81" s="37">
        <v>321300</v>
      </c>
      <c r="K81" s="37"/>
      <c r="L81" s="92">
        <v>20120710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4158071</v>
      </c>
      <c r="G82" s="37">
        <v>3000</v>
      </c>
      <c r="H82" s="37">
        <v>1515416</v>
      </c>
      <c r="I82" s="37">
        <v>113453</v>
      </c>
      <c r="J82" s="37">
        <v>2526202</v>
      </c>
      <c r="K82" s="37"/>
      <c r="L82" s="92">
        <v>20120710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2445825</v>
      </c>
      <c r="G83" s="37">
        <v>0</v>
      </c>
      <c r="H83" s="37">
        <v>948732</v>
      </c>
      <c r="I83" s="37">
        <v>87800</v>
      </c>
      <c r="J83" s="37">
        <v>1409293</v>
      </c>
      <c r="K83" s="37"/>
      <c r="L83" s="92">
        <v>20120710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4130955</v>
      </c>
      <c r="G84" s="37">
        <v>119500</v>
      </c>
      <c r="H84" s="37">
        <v>1673787</v>
      </c>
      <c r="I84" s="37">
        <v>7000</v>
      </c>
      <c r="J84" s="37">
        <v>2330668</v>
      </c>
      <c r="K84" s="37"/>
      <c r="L84" s="92">
        <v>20120710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15465924</v>
      </c>
      <c r="G85" s="37">
        <v>3218450</v>
      </c>
      <c r="H85" s="37">
        <v>2878907</v>
      </c>
      <c r="I85" s="37">
        <v>4444079</v>
      </c>
      <c r="J85" s="37">
        <v>4924488</v>
      </c>
      <c r="K85" s="37"/>
      <c r="L85" s="92">
        <v>20120710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23822156</v>
      </c>
      <c r="G86" s="37">
        <v>2316413</v>
      </c>
      <c r="H86" s="37">
        <v>6799751</v>
      </c>
      <c r="I86" s="37">
        <v>2900</v>
      </c>
      <c r="J86" s="37">
        <v>14703092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3506126</v>
      </c>
      <c r="G87" s="37">
        <v>273200</v>
      </c>
      <c r="H87" s="37">
        <v>1631470</v>
      </c>
      <c r="I87" s="37">
        <v>13100</v>
      </c>
      <c r="J87" s="37">
        <v>1588356</v>
      </c>
      <c r="K87" s="37"/>
      <c r="L87" s="92">
        <v>20120710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3636300</v>
      </c>
      <c r="G88" s="37">
        <v>711850</v>
      </c>
      <c r="H88" s="37">
        <v>1351756</v>
      </c>
      <c r="I88" s="37">
        <v>0</v>
      </c>
      <c r="J88" s="37">
        <v>1572694</v>
      </c>
      <c r="K88" s="37"/>
      <c r="L88" s="92">
        <v>20120710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6246125</v>
      </c>
      <c r="G89" s="37">
        <v>1017900</v>
      </c>
      <c r="H89" s="37">
        <v>2747783</v>
      </c>
      <c r="I89" s="37">
        <v>0</v>
      </c>
      <c r="J89" s="37">
        <v>2480442</v>
      </c>
      <c r="K89" s="37"/>
      <c r="L89" s="92">
        <v>20120710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2714600</v>
      </c>
      <c r="G90" s="37">
        <v>216500</v>
      </c>
      <c r="H90" s="37">
        <v>319181</v>
      </c>
      <c r="I90" s="37">
        <v>0</v>
      </c>
      <c r="J90" s="37">
        <v>2178919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3379567</v>
      </c>
      <c r="G91" s="37">
        <v>667500</v>
      </c>
      <c r="H91" s="37">
        <v>2261057</v>
      </c>
      <c r="I91" s="37">
        <v>0</v>
      </c>
      <c r="J91" s="37">
        <v>451010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4573404</v>
      </c>
      <c r="G92" s="37">
        <v>0</v>
      </c>
      <c r="H92" s="37">
        <v>1924634</v>
      </c>
      <c r="I92" s="37">
        <v>261000</v>
      </c>
      <c r="J92" s="37">
        <v>2387770</v>
      </c>
      <c r="K92" s="37"/>
      <c r="L92" s="92">
        <v>20120710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5671717</v>
      </c>
      <c r="G93" s="37">
        <v>45500</v>
      </c>
      <c r="H93" s="37">
        <v>434046</v>
      </c>
      <c r="I93" s="37">
        <v>70350</v>
      </c>
      <c r="J93" s="37">
        <v>5121821</v>
      </c>
      <c r="K93" s="37"/>
      <c r="L93" s="92">
        <v>20120710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1723344</v>
      </c>
      <c r="G94" s="37">
        <v>2000</v>
      </c>
      <c r="H94" s="37">
        <v>1270955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4757343</v>
      </c>
      <c r="G95" s="37">
        <v>474400</v>
      </c>
      <c r="H95" s="37">
        <v>3604604</v>
      </c>
      <c r="I95" s="37">
        <v>0</v>
      </c>
      <c r="J95" s="37">
        <v>678339</v>
      </c>
      <c r="K95" s="37"/>
      <c r="L95" s="92">
        <v>20120807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4548825</v>
      </c>
      <c r="G96" s="37">
        <v>1736500</v>
      </c>
      <c r="H96" s="37">
        <v>1892073</v>
      </c>
      <c r="I96" s="37">
        <v>14200</v>
      </c>
      <c r="J96" s="37">
        <v>906052</v>
      </c>
      <c r="K96" s="37"/>
      <c r="L96" s="92">
        <v>20120710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4563403</v>
      </c>
      <c r="G97" s="37">
        <v>1534401</v>
      </c>
      <c r="H97" s="37">
        <v>2574643</v>
      </c>
      <c r="I97" s="37">
        <v>0</v>
      </c>
      <c r="J97" s="37">
        <v>454359</v>
      </c>
      <c r="K97" s="37"/>
      <c r="L97" s="92">
        <v>20120807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11472650</v>
      </c>
      <c r="G98" s="37">
        <v>9000000</v>
      </c>
      <c r="H98" s="37">
        <v>897457</v>
      </c>
      <c r="I98" s="37">
        <v>55900</v>
      </c>
      <c r="J98" s="37">
        <v>1519293</v>
      </c>
      <c r="K98" s="37"/>
      <c r="L98" s="92">
        <v>20120710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53719464</v>
      </c>
      <c r="G99" s="37">
        <v>2980652</v>
      </c>
      <c r="H99" s="37">
        <v>6066465</v>
      </c>
      <c r="I99" s="37">
        <v>2665002</v>
      </c>
      <c r="J99" s="37">
        <v>42007345</v>
      </c>
      <c r="K99" s="37"/>
      <c r="L99" s="92">
        <v>20120710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4150950</v>
      </c>
      <c r="G100" s="37">
        <v>701500</v>
      </c>
      <c r="H100" s="37">
        <v>1767979</v>
      </c>
      <c r="I100" s="37">
        <v>0</v>
      </c>
      <c r="J100" s="37">
        <v>1681471</v>
      </c>
      <c r="K100" s="37"/>
      <c r="L100" s="92">
        <v>20120710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9554402</v>
      </c>
      <c r="G101" s="37">
        <v>5500</v>
      </c>
      <c r="H101" s="37">
        <v>4353716</v>
      </c>
      <c r="I101" s="37">
        <v>10800</v>
      </c>
      <c r="J101" s="37">
        <v>5184386</v>
      </c>
      <c r="K101" s="37"/>
      <c r="L101" s="92">
        <v>20120807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12124499</v>
      </c>
      <c r="G102" s="37">
        <v>241800</v>
      </c>
      <c r="H102" s="37">
        <v>846928</v>
      </c>
      <c r="I102" s="37">
        <v>5978709</v>
      </c>
      <c r="J102" s="37">
        <v>5057062</v>
      </c>
      <c r="K102" s="37"/>
      <c r="L102" s="92">
        <v>20120710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3968582</v>
      </c>
      <c r="G103" s="37">
        <v>0</v>
      </c>
      <c r="H103" s="37">
        <v>1629307</v>
      </c>
      <c r="I103" s="37">
        <v>0</v>
      </c>
      <c r="J103" s="37">
        <v>2339275</v>
      </c>
      <c r="K103" s="37"/>
      <c r="L103" s="92">
        <v>20120807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15737396</v>
      </c>
      <c r="G104" s="37">
        <v>1833425</v>
      </c>
      <c r="H104" s="37">
        <v>10441288</v>
      </c>
      <c r="I104" s="37">
        <v>607000</v>
      </c>
      <c r="J104" s="37">
        <v>2855683</v>
      </c>
      <c r="K104" s="37"/>
      <c r="L104" s="92">
        <v>20120807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3061967</v>
      </c>
      <c r="G105" s="37">
        <v>323000</v>
      </c>
      <c r="H105" s="37">
        <v>1797126</v>
      </c>
      <c r="I105" s="37">
        <v>0</v>
      </c>
      <c r="J105" s="37">
        <v>941841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4877747</v>
      </c>
      <c r="G106" s="37">
        <v>1769385</v>
      </c>
      <c r="H106" s="37">
        <v>2507682</v>
      </c>
      <c r="I106" s="37">
        <v>0</v>
      </c>
      <c r="J106" s="37">
        <v>600680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9124357</v>
      </c>
      <c r="G107" s="37">
        <v>5076120</v>
      </c>
      <c r="H107" s="37">
        <v>1737384</v>
      </c>
      <c r="I107" s="37">
        <v>42850</v>
      </c>
      <c r="J107" s="37">
        <v>2268003</v>
      </c>
      <c r="K107" s="37"/>
      <c r="L107" s="92">
        <v>20120710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1537901</v>
      </c>
      <c r="G108" s="37">
        <v>730000</v>
      </c>
      <c r="H108" s="37">
        <v>353301</v>
      </c>
      <c r="I108" s="37">
        <v>0</v>
      </c>
      <c r="J108" s="37">
        <v>454600</v>
      </c>
      <c r="K108" s="37"/>
      <c r="L108" s="92">
        <v>20120710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8280659</v>
      </c>
      <c r="G109" s="37">
        <v>695000</v>
      </c>
      <c r="H109" s="37">
        <v>4048940</v>
      </c>
      <c r="I109" s="37">
        <v>41500</v>
      </c>
      <c r="J109" s="37">
        <v>3495219</v>
      </c>
      <c r="K109" s="37"/>
      <c r="L109" s="92">
        <v>20120710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4573057</v>
      </c>
      <c r="G110" s="37">
        <v>0</v>
      </c>
      <c r="H110" s="37">
        <v>2427687</v>
      </c>
      <c r="I110" s="37">
        <v>0</v>
      </c>
      <c r="J110" s="37">
        <v>2145370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18882681</v>
      </c>
      <c r="G111" s="37">
        <v>9634801</v>
      </c>
      <c r="H111" s="37">
        <v>7500980</v>
      </c>
      <c r="I111" s="37">
        <v>28100</v>
      </c>
      <c r="J111" s="37">
        <v>1718800</v>
      </c>
      <c r="K111" s="37"/>
      <c r="L111" s="92">
        <v>20120807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3449106</v>
      </c>
      <c r="G112" s="37">
        <v>0</v>
      </c>
      <c r="H112" s="37">
        <v>383145</v>
      </c>
      <c r="I112" s="37">
        <v>400500</v>
      </c>
      <c r="J112" s="37">
        <v>2665461</v>
      </c>
      <c r="K112" s="37"/>
      <c r="L112" s="92">
        <v>20120710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19191368</v>
      </c>
      <c r="G113" s="37">
        <v>1014025</v>
      </c>
      <c r="H113" s="37">
        <v>8000654</v>
      </c>
      <c r="I113" s="37">
        <v>21500</v>
      </c>
      <c r="J113" s="37">
        <v>10155189</v>
      </c>
      <c r="K113" s="37"/>
      <c r="L113" s="92">
        <v>20120710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15475138</v>
      </c>
      <c r="G114" s="37">
        <v>7237250</v>
      </c>
      <c r="H114" s="37">
        <v>6581254</v>
      </c>
      <c r="I114" s="37">
        <v>56157</v>
      </c>
      <c r="J114" s="37">
        <v>1600477</v>
      </c>
      <c r="K114" s="37"/>
      <c r="L114" s="92">
        <v>20120710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1989024</v>
      </c>
      <c r="G115" s="37">
        <v>0</v>
      </c>
      <c r="H115" s="37">
        <v>0</v>
      </c>
      <c r="I115" s="37">
        <v>0</v>
      </c>
      <c r="J115" s="37">
        <v>1989024</v>
      </c>
      <c r="K115" s="37"/>
      <c r="L115" s="92">
        <v>20120710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7370967</v>
      </c>
      <c r="G116" s="37">
        <v>3163753</v>
      </c>
      <c r="H116" s="37">
        <v>3608730</v>
      </c>
      <c r="I116" s="37">
        <v>0</v>
      </c>
      <c r="J116" s="37">
        <v>598484</v>
      </c>
      <c r="K116" s="37"/>
      <c r="L116" s="92">
        <v>20120710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3924993</v>
      </c>
      <c r="G117" s="37">
        <v>858500</v>
      </c>
      <c r="H117" s="37">
        <v>1774690</v>
      </c>
      <c r="I117" s="37">
        <v>0</v>
      </c>
      <c r="J117" s="37">
        <v>1291803</v>
      </c>
      <c r="K117" s="37"/>
      <c r="L117" s="92">
        <v>20120710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1851271</v>
      </c>
      <c r="G118" s="37">
        <v>240000</v>
      </c>
      <c r="H118" s="37">
        <v>1479760</v>
      </c>
      <c r="I118" s="37">
        <v>0</v>
      </c>
      <c r="J118" s="37">
        <v>131511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2816298</v>
      </c>
      <c r="G119" s="37">
        <v>504500</v>
      </c>
      <c r="H119" s="37">
        <v>2106458</v>
      </c>
      <c r="I119" s="37">
        <v>0</v>
      </c>
      <c r="J119" s="37">
        <v>205340</v>
      </c>
      <c r="K119" s="37"/>
      <c r="L119" s="92">
        <v>20120710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22483308</v>
      </c>
      <c r="G120" s="37">
        <v>9000</v>
      </c>
      <c r="H120" s="37">
        <v>1835571</v>
      </c>
      <c r="I120" s="37">
        <v>0</v>
      </c>
      <c r="J120" s="37">
        <v>20638737</v>
      </c>
      <c r="K120" s="37"/>
      <c r="L120" s="92">
        <v>20120710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4287294</v>
      </c>
      <c r="G121" s="37">
        <v>528000</v>
      </c>
      <c r="H121" s="37">
        <v>1662029</v>
      </c>
      <c r="I121" s="37">
        <v>13525</v>
      </c>
      <c r="J121" s="37">
        <v>2083740</v>
      </c>
      <c r="K121" s="37"/>
      <c r="L121" s="92">
        <v>20120710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2053189</v>
      </c>
      <c r="G122" s="37">
        <v>167303</v>
      </c>
      <c r="H122" s="37">
        <v>1549772</v>
      </c>
      <c r="I122" s="37">
        <v>0</v>
      </c>
      <c r="J122" s="37">
        <v>336114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12624820</v>
      </c>
      <c r="G123" s="37">
        <v>3004150</v>
      </c>
      <c r="H123" s="37">
        <v>7180846</v>
      </c>
      <c r="I123" s="37">
        <v>310391</v>
      </c>
      <c r="J123" s="37">
        <v>2129433</v>
      </c>
      <c r="K123" s="37"/>
      <c r="L123" s="92">
        <v>20120710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1054544</v>
      </c>
      <c r="G124" s="37">
        <v>0</v>
      </c>
      <c r="H124" s="37">
        <v>221508</v>
      </c>
      <c r="I124" s="37">
        <v>0</v>
      </c>
      <c r="J124" s="37">
        <v>833036</v>
      </c>
      <c r="K124" s="37"/>
      <c r="L124" s="92">
        <v>20120710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501586</v>
      </c>
      <c r="G125" s="37">
        <v>0</v>
      </c>
      <c r="H125" s="37">
        <v>219064</v>
      </c>
      <c r="I125" s="37">
        <v>0</v>
      </c>
      <c r="J125" s="37">
        <v>282522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2016485</v>
      </c>
      <c r="G126" s="37">
        <v>622398</v>
      </c>
      <c r="H126" s="37">
        <v>995268</v>
      </c>
      <c r="I126" s="37">
        <v>28000</v>
      </c>
      <c r="J126" s="37">
        <v>370819</v>
      </c>
      <c r="K126" s="37"/>
      <c r="L126" s="92">
        <v>20120710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7615910</v>
      </c>
      <c r="G127" s="37">
        <v>639290</v>
      </c>
      <c r="H127" s="37">
        <v>2023579</v>
      </c>
      <c r="I127" s="37">
        <v>3394000</v>
      </c>
      <c r="J127" s="37">
        <v>1559041</v>
      </c>
      <c r="K127" s="37"/>
      <c r="L127" s="92">
        <v>20120710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1897777</v>
      </c>
      <c r="G128" s="37">
        <v>0</v>
      </c>
      <c r="H128" s="37">
        <v>848532</v>
      </c>
      <c r="I128" s="37">
        <v>343100</v>
      </c>
      <c r="J128" s="37">
        <v>706145</v>
      </c>
      <c r="K128" s="37"/>
      <c r="L128" s="92">
        <v>20120710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20285419</v>
      </c>
      <c r="G129" s="37">
        <v>2577780</v>
      </c>
      <c r="H129" s="37">
        <v>2261354</v>
      </c>
      <c r="I129" s="37">
        <v>2292361</v>
      </c>
      <c r="J129" s="37">
        <v>13153924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7079030</v>
      </c>
      <c r="G130" s="37">
        <v>6008995</v>
      </c>
      <c r="H130" s="37">
        <v>778335</v>
      </c>
      <c r="I130" s="37">
        <v>97450</v>
      </c>
      <c r="J130" s="37">
        <v>194250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11394082</v>
      </c>
      <c r="G131" s="37">
        <v>4892121</v>
      </c>
      <c r="H131" s="37">
        <v>1967625</v>
      </c>
      <c r="I131" s="37">
        <v>63150</v>
      </c>
      <c r="J131" s="37">
        <v>4471186</v>
      </c>
      <c r="K131" s="37"/>
      <c r="L131" s="92">
        <v>20120807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2083356</v>
      </c>
      <c r="G132" s="37">
        <v>145000</v>
      </c>
      <c r="H132" s="37">
        <v>414011</v>
      </c>
      <c r="I132" s="37">
        <v>138000</v>
      </c>
      <c r="J132" s="37">
        <v>1386345</v>
      </c>
      <c r="K132" s="37"/>
      <c r="L132" s="92">
        <v>20120710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5496232</v>
      </c>
      <c r="G133" s="37">
        <v>145725</v>
      </c>
      <c r="H133" s="37">
        <v>1929369</v>
      </c>
      <c r="I133" s="37">
        <v>0</v>
      </c>
      <c r="J133" s="37">
        <v>3421138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1787087</v>
      </c>
      <c r="G134" s="37">
        <v>12200</v>
      </c>
      <c r="H134" s="37">
        <v>662798</v>
      </c>
      <c r="I134" s="37">
        <v>9280</v>
      </c>
      <c r="J134" s="37">
        <v>1102809</v>
      </c>
      <c r="K134" s="37"/>
      <c r="L134" s="92">
        <v>20120710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1206012</v>
      </c>
      <c r="G135" s="37">
        <v>0</v>
      </c>
      <c r="H135" s="37">
        <v>498400</v>
      </c>
      <c r="I135" s="37">
        <v>180680</v>
      </c>
      <c r="J135" s="37">
        <v>526932</v>
      </c>
      <c r="K135" s="37"/>
      <c r="L135" s="92">
        <v>20120710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15126095</v>
      </c>
      <c r="G136" s="37">
        <v>3223978</v>
      </c>
      <c r="H136" s="37">
        <v>1186018</v>
      </c>
      <c r="I136" s="37">
        <v>101900</v>
      </c>
      <c r="J136" s="37">
        <v>10614199</v>
      </c>
      <c r="K136" s="37"/>
      <c r="L136" s="92">
        <v>20120807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33800</v>
      </c>
      <c r="G137" s="37">
        <v>0</v>
      </c>
      <c r="H137" s="37">
        <v>33800</v>
      </c>
      <c r="I137" s="37">
        <v>0</v>
      </c>
      <c r="J137" s="37">
        <v>0</v>
      </c>
      <c r="K137" s="37"/>
      <c r="L137" s="92">
        <v>20120710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4236475</v>
      </c>
      <c r="G138" s="37">
        <v>1124534</v>
      </c>
      <c r="H138" s="37">
        <v>1786824</v>
      </c>
      <c r="I138" s="37">
        <v>63900</v>
      </c>
      <c r="J138" s="37">
        <v>1261217</v>
      </c>
      <c r="K138" s="37"/>
      <c r="L138" s="92">
        <v>20120710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1631610</v>
      </c>
      <c r="G139" s="37">
        <v>158500</v>
      </c>
      <c r="H139" s="37">
        <v>1109791</v>
      </c>
      <c r="I139" s="37">
        <v>29443</v>
      </c>
      <c r="J139" s="37">
        <v>333876</v>
      </c>
      <c r="K139" s="37"/>
      <c r="L139" s="92">
        <v>20120710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17893488</v>
      </c>
      <c r="G140" s="37">
        <v>203500</v>
      </c>
      <c r="H140" s="37">
        <v>1127385</v>
      </c>
      <c r="I140" s="37">
        <v>14221100</v>
      </c>
      <c r="J140" s="37">
        <v>2341503</v>
      </c>
      <c r="K140" s="37"/>
      <c r="L140" s="92">
        <v>20120710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6427939</v>
      </c>
      <c r="G141" s="37">
        <v>1640911</v>
      </c>
      <c r="H141" s="37">
        <v>1334367</v>
      </c>
      <c r="I141" s="37">
        <v>57600</v>
      </c>
      <c r="J141" s="37">
        <v>3395061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2566720</v>
      </c>
      <c r="G142" s="37">
        <v>186306</v>
      </c>
      <c r="H142" s="37">
        <v>1344490</v>
      </c>
      <c r="I142" s="37">
        <v>1450</v>
      </c>
      <c r="J142" s="37">
        <v>1034474</v>
      </c>
      <c r="K142" s="37"/>
      <c r="L142" s="92">
        <v>20120710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26185123</v>
      </c>
      <c r="G143" s="37">
        <v>6940966</v>
      </c>
      <c r="H143" s="37">
        <v>2636329</v>
      </c>
      <c r="I143" s="37">
        <v>5142648</v>
      </c>
      <c r="J143" s="37">
        <v>11465180</v>
      </c>
      <c r="K143" s="37"/>
      <c r="L143" s="92">
        <v>20120710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621385</v>
      </c>
      <c r="G144" s="37">
        <v>2000</v>
      </c>
      <c r="H144" s="37">
        <v>585931</v>
      </c>
      <c r="I144" s="37">
        <v>3100</v>
      </c>
      <c r="J144" s="37">
        <v>30354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45595611</v>
      </c>
      <c r="G145" s="37">
        <v>303804</v>
      </c>
      <c r="H145" s="37">
        <v>6430778</v>
      </c>
      <c r="I145" s="37">
        <v>30004081</v>
      </c>
      <c r="J145" s="37">
        <v>8856948</v>
      </c>
      <c r="K145" s="37"/>
      <c r="L145" s="92">
        <v>20120710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9246340</v>
      </c>
      <c r="G146" s="37">
        <v>0</v>
      </c>
      <c r="H146" s="37">
        <v>1455590</v>
      </c>
      <c r="I146" s="37">
        <v>0</v>
      </c>
      <c r="J146" s="37">
        <v>7790750</v>
      </c>
      <c r="K146" s="37"/>
      <c r="L146" s="92">
        <v>20120710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22392837</v>
      </c>
      <c r="G147" s="37">
        <v>2004307</v>
      </c>
      <c r="H147" s="37">
        <v>5008495</v>
      </c>
      <c r="I147" s="37">
        <v>19200</v>
      </c>
      <c r="J147" s="37">
        <v>15360835</v>
      </c>
      <c r="K147" s="37"/>
      <c r="L147" s="92">
        <v>20120710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149424</v>
      </c>
      <c r="G148" s="37">
        <v>0</v>
      </c>
      <c r="H148" s="37">
        <v>102470</v>
      </c>
      <c r="I148" s="37">
        <v>5000</v>
      </c>
      <c r="J148" s="37">
        <v>41954</v>
      </c>
      <c r="K148" s="37"/>
      <c r="L148" s="92">
        <v>20120710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1304976</v>
      </c>
      <c r="G149" s="37">
        <v>426700</v>
      </c>
      <c r="H149" s="37">
        <v>385281</v>
      </c>
      <c r="I149" s="37">
        <v>133286</v>
      </c>
      <c r="J149" s="37">
        <v>359709</v>
      </c>
      <c r="K149" s="37"/>
      <c r="L149" s="92">
        <v>20120710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1027844</v>
      </c>
      <c r="G150" s="37">
        <v>67400</v>
      </c>
      <c r="H150" s="37">
        <v>803179</v>
      </c>
      <c r="I150" s="37">
        <v>0</v>
      </c>
      <c r="J150" s="37">
        <v>157265</v>
      </c>
      <c r="K150" s="37"/>
      <c r="L150" s="92">
        <v>20120710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376600</v>
      </c>
      <c r="G151" s="37">
        <v>0</v>
      </c>
      <c r="H151" s="37">
        <v>374100</v>
      </c>
      <c r="I151" s="37">
        <v>0</v>
      </c>
      <c r="J151" s="37">
        <v>2500</v>
      </c>
      <c r="K151" s="37"/>
      <c r="L151" s="92">
        <v>20120710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3880731</v>
      </c>
      <c r="G152" s="37">
        <v>399100</v>
      </c>
      <c r="H152" s="37">
        <v>2317622</v>
      </c>
      <c r="I152" s="37">
        <v>118785</v>
      </c>
      <c r="J152" s="37">
        <v>1045224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1802219</v>
      </c>
      <c r="G153" s="37">
        <v>116700</v>
      </c>
      <c r="H153" s="37">
        <v>779284</v>
      </c>
      <c r="I153" s="37">
        <v>0</v>
      </c>
      <c r="J153" s="37">
        <v>906235</v>
      </c>
      <c r="K153" s="37"/>
      <c r="L153" s="92">
        <v>20120807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633612</v>
      </c>
      <c r="G154" s="37">
        <v>0</v>
      </c>
      <c r="H154" s="37">
        <v>553487</v>
      </c>
      <c r="I154" s="37">
        <v>0</v>
      </c>
      <c r="J154" s="37">
        <v>80125</v>
      </c>
      <c r="K154" s="37"/>
      <c r="L154" s="92">
        <v>20120807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1698084</v>
      </c>
      <c r="G155" s="37">
        <v>183500</v>
      </c>
      <c r="H155" s="37">
        <v>1194829</v>
      </c>
      <c r="I155" s="37">
        <v>79600</v>
      </c>
      <c r="J155" s="37">
        <v>240155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2579358</v>
      </c>
      <c r="G156" s="37">
        <v>0</v>
      </c>
      <c r="H156" s="37">
        <v>1817409</v>
      </c>
      <c r="I156" s="37">
        <v>112689</v>
      </c>
      <c r="J156" s="37">
        <v>649260</v>
      </c>
      <c r="K156" s="37"/>
      <c r="L156" s="92">
        <v>20120807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2970128</v>
      </c>
      <c r="G157" s="37">
        <v>3000</v>
      </c>
      <c r="H157" s="37">
        <v>1411875</v>
      </c>
      <c r="I157" s="37">
        <v>233100</v>
      </c>
      <c r="J157" s="37">
        <v>1322153</v>
      </c>
      <c r="K157" s="37"/>
      <c r="L157" s="92">
        <v>20120710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2651775</v>
      </c>
      <c r="G158" s="37">
        <v>0</v>
      </c>
      <c r="H158" s="37">
        <v>965567</v>
      </c>
      <c r="I158" s="37">
        <v>367400</v>
      </c>
      <c r="J158" s="37">
        <v>1318808</v>
      </c>
      <c r="K158" s="37"/>
      <c r="L158" s="92">
        <v>20120710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175752</v>
      </c>
      <c r="G159" s="37">
        <v>8600</v>
      </c>
      <c r="H159" s="37">
        <v>102921</v>
      </c>
      <c r="I159" s="37">
        <v>17501</v>
      </c>
      <c r="J159" s="37">
        <v>46730</v>
      </c>
      <c r="K159" s="37"/>
      <c r="L159" s="92">
        <v>20120710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4860551</v>
      </c>
      <c r="G160" s="37">
        <v>230600</v>
      </c>
      <c r="H160" s="37">
        <v>998920</v>
      </c>
      <c r="I160" s="37">
        <v>1892000</v>
      </c>
      <c r="J160" s="37">
        <v>1739031</v>
      </c>
      <c r="K160" s="37"/>
      <c r="L160" s="92">
        <v>20120710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5427430</v>
      </c>
      <c r="G161" s="37">
        <v>345900</v>
      </c>
      <c r="H161" s="37">
        <v>3459307</v>
      </c>
      <c r="I161" s="37">
        <v>0</v>
      </c>
      <c r="J161" s="37">
        <v>1622223</v>
      </c>
      <c r="K161" s="37"/>
      <c r="L161" s="92">
        <v>20120710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92">
        <v>20120807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1269798</v>
      </c>
      <c r="G164" s="37">
        <v>227500</v>
      </c>
      <c r="H164" s="37">
        <v>729963</v>
      </c>
      <c r="I164" s="37">
        <v>17195</v>
      </c>
      <c r="J164" s="37">
        <v>295140</v>
      </c>
      <c r="K164" s="37"/>
      <c r="L164" s="89" t="s">
        <v>2263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92">
        <v>20120710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1150789</v>
      </c>
      <c r="G166" s="37">
        <v>0</v>
      </c>
      <c r="H166" s="37">
        <v>752854</v>
      </c>
      <c r="I166" s="37">
        <v>3500</v>
      </c>
      <c r="J166" s="37">
        <v>394435</v>
      </c>
      <c r="K166" s="37"/>
      <c r="L166" s="92">
        <v>20120710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1349355</v>
      </c>
      <c r="G167" s="37">
        <v>88500</v>
      </c>
      <c r="H167" s="37">
        <v>1051343</v>
      </c>
      <c r="I167" s="37">
        <v>0</v>
      </c>
      <c r="J167" s="37">
        <v>209512</v>
      </c>
      <c r="K167" s="37"/>
      <c r="L167" s="92">
        <v>20120710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1887675</v>
      </c>
      <c r="G168" s="37">
        <v>402850</v>
      </c>
      <c r="H168" s="37">
        <v>516359</v>
      </c>
      <c r="I168" s="37">
        <v>4234</v>
      </c>
      <c r="J168" s="37">
        <v>964232</v>
      </c>
      <c r="K168" s="37"/>
      <c r="L168" s="92">
        <v>20120710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1181385</v>
      </c>
      <c r="G169" s="37">
        <v>488400</v>
      </c>
      <c r="H169" s="37">
        <v>263528</v>
      </c>
      <c r="I169" s="37">
        <v>0</v>
      </c>
      <c r="J169" s="37">
        <v>429457</v>
      </c>
      <c r="K169" s="37"/>
      <c r="L169" s="92">
        <v>20120710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359073</v>
      </c>
      <c r="G170" s="37">
        <v>0</v>
      </c>
      <c r="H170" s="37">
        <v>323864</v>
      </c>
      <c r="I170" s="37">
        <v>0</v>
      </c>
      <c r="J170" s="37">
        <v>35209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28214957</v>
      </c>
      <c r="G171" s="37">
        <v>3533159</v>
      </c>
      <c r="H171" s="37">
        <v>4396854</v>
      </c>
      <c r="I171" s="37">
        <v>12273000</v>
      </c>
      <c r="J171" s="37">
        <v>8011944</v>
      </c>
      <c r="K171" s="37"/>
      <c r="L171" s="92">
        <v>20120710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56426520</v>
      </c>
      <c r="G172" s="37">
        <v>22036593</v>
      </c>
      <c r="H172" s="37">
        <v>12527028</v>
      </c>
      <c r="I172" s="37">
        <v>1044500</v>
      </c>
      <c r="J172" s="37">
        <v>20818399</v>
      </c>
      <c r="K172" s="37"/>
      <c r="L172" s="92">
        <v>20120710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107206</v>
      </c>
      <c r="G173" s="37">
        <v>1</v>
      </c>
      <c r="H173" s="37">
        <v>83030</v>
      </c>
      <c r="I173" s="37">
        <v>0</v>
      </c>
      <c r="J173" s="37">
        <v>24175</v>
      </c>
      <c r="K173" s="37"/>
      <c r="L173" s="92">
        <v>20120710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265694</v>
      </c>
      <c r="G174" s="37">
        <v>0</v>
      </c>
      <c r="H174" s="37">
        <v>25444</v>
      </c>
      <c r="I174" s="37">
        <v>222000</v>
      </c>
      <c r="J174" s="37">
        <v>18250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1335548</v>
      </c>
      <c r="G175" s="37">
        <v>66700</v>
      </c>
      <c r="H175" s="37">
        <v>1090055</v>
      </c>
      <c r="I175" s="37">
        <v>0</v>
      </c>
      <c r="J175" s="37">
        <v>178793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657613</v>
      </c>
      <c r="G176" s="37">
        <v>0</v>
      </c>
      <c r="H176" s="37">
        <v>290413</v>
      </c>
      <c r="I176" s="37">
        <v>0</v>
      </c>
      <c r="J176" s="37">
        <v>367200</v>
      </c>
      <c r="K176" s="37"/>
      <c r="L176" s="92">
        <v>20120710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1050190</v>
      </c>
      <c r="G177" s="37">
        <v>0</v>
      </c>
      <c r="H177" s="37">
        <v>794923</v>
      </c>
      <c r="I177" s="37">
        <v>0</v>
      </c>
      <c r="J177" s="37">
        <v>255267</v>
      </c>
      <c r="K177" s="37"/>
      <c r="L177" s="92">
        <v>20120710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15529547</v>
      </c>
      <c r="G178" s="37">
        <v>729133</v>
      </c>
      <c r="H178" s="37">
        <v>5057257</v>
      </c>
      <c r="I178" s="37">
        <v>338550</v>
      </c>
      <c r="J178" s="37">
        <v>9404607</v>
      </c>
      <c r="K178" s="37"/>
      <c r="L178" s="92">
        <v>20120710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2831024</v>
      </c>
      <c r="G179" s="37">
        <v>120800</v>
      </c>
      <c r="H179" s="37">
        <v>2118504</v>
      </c>
      <c r="I179" s="37">
        <v>0</v>
      </c>
      <c r="J179" s="37">
        <v>591720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3993632</v>
      </c>
      <c r="G180" s="37">
        <v>275000</v>
      </c>
      <c r="H180" s="37">
        <v>2704430</v>
      </c>
      <c r="I180" s="37">
        <v>0</v>
      </c>
      <c r="J180" s="37">
        <v>1014202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1509301</v>
      </c>
      <c r="G181" s="37">
        <v>0</v>
      </c>
      <c r="H181" s="37">
        <v>1329888</v>
      </c>
      <c r="I181" s="37">
        <v>0</v>
      </c>
      <c r="J181" s="37">
        <v>179413</v>
      </c>
      <c r="K181" s="37"/>
      <c r="L181" s="92">
        <v>20120710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103560</v>
      </c>
      <c r="G182" s="37">
        <v>0</v>
      </c>
      <c r="H182" s="37">
        <v>36960</v>
      </c>
      <c r="I182" s="37">
        <v>66600</v>
      </c>
      <c r="J182" s="37">
        <v>0</v>
      </c>
      <c r="K182" s="37"/>
      <c r="L182" s="92">
        <v>20120710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155565</v>
      </c>
      <c r="G183" s="37">
        <v>0</v>
      </c>
      <c r="H183" s="37">
        <v>70463</v>
      </c>
      <c r="I183" s="37">
        <v>2000</v>
      </c>
      <c r="J183" s="37">
        <v>83102</v>
      </c>
      <c r="K183" s="37"/>
      <c r="L183" s="92">
        <v>20120710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587450</v>
      </c>
      <c r="G184" s="37">
        <v>227300</v>
      </c>
      <c r="H184" s="37">
        <v>149564</v>
      </c>
      <c r="I184" s="37">
        <v>0</v>
      </c>
      <c r="J184" s="37">
        <v>210586</v>
      </c>
      <c r="K184" s="37"/>
      <c r="L184" s="92">
        <v>20120710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1211323</v>
      </c>
      <c r="G185" s="37">
        <v>353985</v>
      </c>
      <c r="H185" s="37">
        <v>660005</v>
      </c>
      <c r="I185" s="37">
        <v>4903</v>
      </c>
      <c r="J185" s="37">
        <v>192430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1212178</v>
      </c>
      <c r="G186" s="37">
        <v>137000</v>
      </c>
      <c r="H186" s="37">
        <v>568670</v>
      </c>
      <c r="I186" s="37">
        <v>0</v>
      </c>
      <c r="J186" s="37">
        <v>506508</v>
      </c>
      <c r="K186" s="37"/>
      <c r="L186" s="92">
        <v>20120710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869436</v>
      </c>
      <c r="G187" s="37">
        <v>0</v>
      </c>
      <c r="H187" s="37">
        <v>869436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313881</v>
      </c>
      <c r="G188" s="37">
        <v>17500</v>
      </c>
      <c r="H188" s="37">
        <v>264356</v>
      </c>
      <c r="I188" s="37">
        <v>0</v>
      </c>
      <c r="J188" s="37">
        <v>32025</v>
      </c>
      <c r="K188" s="37"/>
      <c r="L188" s="92">
        <v>20120710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385753</v>
      </c>
      <c r="G189" s="37">
        <v>0</v>
      </c>
      <c r="H189" s="37">
        <v>266783</v>
      </c>
      <c r="I189" s="37">
        <v>0</v>
      </c>
      <c r="J189" s="37">
        <v>118970</v>
      </c>
      <c r="K189" s="37"/>
      <c r="L189" s="92">
        <v>20120807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13746947</v>
      </c>
      <c r="G190" s="37">
        <v>2143200</v>
      </c>
      <c r="H190" s="37">
        <v>2291443</v>
      </c>
      <c r="I190" s="37">
        <v>489995</v>
      </c>
      <c r="J190" s="37">
        <v>8822309</v>
      </c>
      <c r="K190" s="51"/>
      <c r="L190" s="92">
        <v>20120710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1053250</v>
      </c>
      <c r="G191" s="37">
        <v>93880</v>
      </c>
      <c r="H191" s="37">
        <v>519513</v>
      </c>
      <c r="I191" s="37">
        <v>10245</v>
      </c>
      <c r="J191" s="37">
        <v>429612</v>
      </c>
      <c r="K191" s="67"/>
      <c r="L191" s="92">
        <v>20120710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1457335</v>
      </c>
      <c r="G192" s="37">
        <v>0</v>
      </c>
      <c r="H192" s="37">
        <v>9800</v>
      </c>
      <c r="I192" s="37">
        <v>1431324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776310</v>
      </c>
      <c r="G193" s="37">
        <v>0</v>
      </c>
      <c r="H193" s="37">
        <v>521684</v>
      </c>
      <c r="I193" s="37">
        <v>97500</v>
      </c>
      <c r="J193" s="37">
        <v>157126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2379750</v>
      </c>
      <c r="G194" s="37">
        <v>887950</v>
      </c>
      <c r="H194" s="37">
        <v>375303</v>
      </c>
      <c r="I194" s="37">
        <v>0</v>
      </c>
      <c r="J194" s="37">
        <v>1116497</v>
      </c>
      <c r="K194" s="37"/>
      <c r="L194" s="92">
        <v>20120710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754896</v>
      </c>
      <c r="G195" s="37">
        <v>0</v>
      </c>
      <c r="H195" s="37">
        <v>566663</v>
      </c>
      <c r="I195" s="37">
        <v>0</v>
      </c>
      <c r="J195" s="37">
        <v>188233</v>
      </c>
      <c r="K195" s="37"/>
      <c r="L195" s="92">
        <v>20120710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29738604</v>
      </c>
      <c r="G197" s="37">
        <v>0</v>
      </c>
      <c r="H197" s="37">
        <v>4272160</v>
      </c>
      <c r="I197" s="37">
        <v>11115950</v>
      </c>
      <c r="J197" s="37">
        <v>14350494</v>
      </c>
      <c r="K197" s="37"/>
      <c r="L197" s="92">
        <v>20120807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4662262</v>
      </c>
      <c r="G198" s="37">
        <v>2049635</v>
      </c>
      <c r="H198" s="37">
        <v>1198405</v>
      </c>
      <c r="I198" s="37">
        <v>181563</v>
      </c>
      <c r="J198" s="37">
        <v>1232659</v>
      </c>
      <c r="K198" s="37"/>
      <c r="L198" s="92">
        <v>20120710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8235105</v>
      </c>
      <c r="G199" s="37">
        <v>2610071</v>
      </c>
      <c r="H199" s="37">
        <v>2292949</v>
      </c>
      <c r="I199" s="37">
        <v>1738900</v>
      </c>
      <c r="J199" s="37">
        <v>1593185</v>
      </c>
      <c r="K199" s="37"/>
      <c r="L199" s="92">
        <v>20120710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228070</v>
      </c>
      <c r="G200" s="37">
        <v>0</v>
      </c>
      <c r="H200" s="37">
        <v>228070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17059774</v>
      </c>
      <c r="G201" s="37">
        <v>11196940</v>
      </c>
      <c r="H201" s="37">
        <v>4204853</v>
      </c>
      <c r="I201" s="37">
        <v>337734</v>
      </c>
      <c r="J201" s="37">
        <v>1320247</v>
      </c>
      <c r="K201" s="37"/>
      <c r="L201" s="92">
        <v>20120710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4417129</v>
      </c>
      <c r="G202" s="37">
        <v>977150</v>
      </c>
      <c r="H202" s="37">
        <v>2221325</v>
      </c>
      <c r="I202" s="37">
        <v>349512</v>
      </c>
      <c r="J202" s="37">
        <v>869142</v>
      </c>
      <c r="K202" s="37"/>
      <c r="L202" s="92">
        <v>20120710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1361591</v>
      </c>
      <c r="G203" s="37">
        <v>934155</v>
      </c>
      <c r="H203" s="37">
        <v>378635</v>
      </c>
      <c r="I203" s="37">
        <v>0</v>
      </c>
      <c r="J203" s="37">
        <v>48801</v>
      </c>
      <c r="K203" s="37"/>
      <c r="L203" s="92">
        <v>20120710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1777918</v>
      </c>
      <c r="G204" s="37">
        <v>219600</v>
      </c>
      <c r="H204" s="37">
        <v>907754</v>
      </c>
      <c r="I204" s="37">
        <v>134359</v>
      </c>
      <c r="J204" s="37">
        <v>516205</v>
      </c>
      <c r="K204" s="37"/>
      <c r="L204" s="92">
        <v>20120710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5760046</v>
      </c>
      <c r="G205" s="37">
        <v>1145227</v>
      </c>
      <c r="H205" s="37">
        <v>3089361</v>
      </c>
      <c r="I205" s="37">
        <v>379800</v>
      </c>
      <c r="J205" s="37">
        <v>1145658</v>
      </c>
      <c r="K205" s="37"/>
      <c r="L205" s="92">
        <v>20120710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7097844</v>
      </c>
      <c r="G206" s="37">
        <v>3527263</v>
      </c>
      <c r="H206" s="37">
        <v>1633826</v>
      </c>
      <c r="I206" s="37">
        <v>179895</v>
      </c>
      <c r="J206" s="37">
        <v>1756860</v>
      </c>
      <c r="K206" s="37"/>
      <c r="L206" s="92">
        <v>20120710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5167597</v>
      </c>
      <c r="G207" s="37">
        <v>1289802</v>
      </c>
      <c r="H207" s="37">
        <v>1727863</v>
      </c>
      <c r="I207" s="37">
        <v>1262915</v>
      </c>
      <c r="J207" s="37">
        <v>887017</v>
      </c>
      <c r="K207" s="37"/>
      <c r="L207" s="92">
        <v>20120710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29155531</v>
      </c>
      <c r="G208" s="37">
        <v>19299900</v>
      </c>
      <c r="H208" s="37">
        <v>7165410</v>
      </c>
      <c r="I208" s="37">
        <v>305446</v>
      </c>
      <c r="J208" s="37">
        <v>2384775</v>
      </c>
      <c r="K208" s="37"/>
      <c r="L208" s="92">
        <v>20120710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12405124</v>
      </c>
      <c r="G209" s="37">
        <v>6612794</v>
      </c>
      <c r="H209" s="37">
        <v>4170211</v>
      </c>
      <c r="I209" s="37">
        <v>391756</v>
      </c>
      <c r="J209" s="37">
        <v>1230363</v>
      </c>
      <c r="K209" s="37"/>
      <c r="L209" s="92">
        <v>20120710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7898106</v>
      </c>
      <c r="G210" s="37">
        <v>3397975</v>
      </c>
      <c r="H210" s="37">
        <v>3622653</v>
      </c>
      <c r="I210" s="37">
        <v>0</v>
      </c>
      <c r="J210" s="37">
        <v>877478</v>
      </c>
      <c r="K210" s="37"/>
      <c r="L210" s="92">
        <v>20120710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8132096</v>
      </c>
      <c r="G211" s="37">
        <v>1146904</v>
      </c>
      <c r="H211" s="37">
        <v>1622113</v>
      </c>
      <c r="I211" s="37">
        <v>3091805</v>
      </c>
      <c r="J211" s="37">
        <v>2271274</v>
      </c>
      <c r="K211" s="37"/>
      <c r="L211" s="92">
        <v>20120710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783870</v>
      </c>
      <c r="G212" s="37">
        <v>348702</v>
      </c>
      <c r="H212" s="37">
        <v>219457</v>
      </c>
      <c r="I212" s="37">
        <v>15580</v>
      </c>
      <c r="J212" s="37">
        <v>200131</v>
      </c>
      <c r="K212" s="37"/>
      <c r="L212" s="92">
        <v>20120710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425102</v>
      </c>
      <c r="G213" s="37">
        <v>0</v>
      </c>
      <c r="H213" s="37">
        <v>417701</v>
      </c>
      <c r="I213" s="37">
        <v>0</v>
      </c>
      <c r="J213" s="37">
        <v>7401</v>
      </c>
      <c r="K213" s="37"/>
      <c r="L213" s="92">
        <v>20120710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4360265</v>
      </c>
      <c r="G214" s="37">
        <v>1126076</v>
      </c>
      <c r="H214" s="37">
        <v>1757547</v>
      </c>
      <c r="I214" s="37">
        <v>374700</v>
      </c>
      <c r="J214" s="37">
        <v>1101942</v>
      </c>
      <c r="K214" s="37"/>
      <c r="L214" s="92">
        <v>20120710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4544860</v>
      </c>
      <c r="G215" s="37">
        <v>2500966</v>
      </c>
      <c r="H215" s="37">
        <v>1553016</v>
      </c>
      <c r="I215" s="37">
        <v>500</v>
      </c>
      <c r="J215" s="37">
        <v>490378</v>
      </c>
      <c r="K215" s="37"/>
      <c r="L215" s="92">
        <v>20120710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1220817</v>
      </c>
      <c r="G216" s="37">
        <v>0</v>
      </c>
      <c r="H216" s="37">
        <v>323855</v>
      </c>
      <c r="I216" s="37">
        <v>72000</v>
      </c>
      <c r="J216" s="37">
        <v>824962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9513230</v>
      </c>
      <c r="G217" s="37">
        <v>0</v>
      </c>
      <c r="H217" s="37">
        <v>1133524</v>
      </c>
      <c r="I217" s="37">
        <v>5406200</v>
      </c>
      <c r="J217" s="37">
        <v>2973506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365848</v>
      </c>
      <c r="G218" s="37">
        <v>0</v>
      </c>
      <c r="H218" s="37">
        <v>225948</v>
      </c>
      <c r="I218" s="37">
        <v>0</v>
      </c>
      <c r="J218" s="37">
        <v>139900</v>
      </c>
      <c r="K218" s="37"/>
      <c r="L218" s="92">
        <v>20120807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2263864</v>
      </c>
      <c r="G219" s="37">
        <v>394300</v>
      </c>
      <c r="H219" s="37">
        <v>706484</v>
      </c>
      <c r="I219" s="37">
        <v>88950</v>
      </c>
      <c r="J219" s="37">
        <v>1074130</v>
      </c>
      <c r="K219" s="37"/>
      <c r="L219" s="92">
        <v>20120710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448024</v>
      </c>
      <c r="G220" s="37">
        <v>204051</v>
      </c>
      <c r="H220" s="37">
        <v>198362</v>
      </c>
      <c r="I220" s="37">
        <v>15500</v>
      </c>
      <c r="J220" s="37">
        <v>30111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265353</v>
      </c>
      <c r="G221" s="37">
        <v>0</v>
      </c>
      <c r="H221" s="37">
        <v>4300</v>
      </c>
      <c r="I221" s="37">
        <v>30200</v>
      </c>
      <c r="J221" s="37">
        <v>230853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85020</v>
      </c>
      <c r="G222" s="37">
        <v>0</v>
      </c>
      <c r="H222" s="37">
        <v>64770</v>
      </c>
      <c r="I222" s="37">
        <v>14500</v>
      </c>
      <c r="J222" s="37">
        <v>5750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1151422</v>
      </c>
      <c r="G223" s="37">
        <v>280500</v>
      </c>
      <c r="H223" s="37">
        <v>354380</v>
      </c>
      <c r="I223" s="37">
        <v>334796</v>
      </c>
      <c r="J223" s="37">
        <v>181746</v>
      </c>
      <c r="K223" s="37"/>
      <c r="L223" s="92">
        <v>20120710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268130</v>
      </c>
      <c r="G224" s="37">
        <v>0</v>
      </c>
      <c r="H224" s="37">
        <v>245130</v>
      </c>
      <c r="I224" s="37">
        <v>23000</v>
      </c>
      <c r="J224" s="37">
        <v>0</v>
      </c>
      <c r="K224" s="37"/>
      <c r="L224" s="92">
        <v>20120710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845400</v>
      </c>
      <c r="G225" s="37">
        <v>317550</v>
      </c>
      <c r="H225" s="37">
        <v>375831</v>
      </c>
      <c r="I225" s="37">
        <v>42572</v>
      </c>
      <c r="J225" s="37">
        <v>109447</v>
      </c>
      <c r="K225" s="37"/>
      <c r="L225" s="92">
        <v>20120710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8393514</v>
      </c>
      <c r="G226" s="37">
        <v>1033053</v>
      </c>
      <c r="H226" s="37">
        <v>1642034</v>
      </c>
      <c r="I226" s="37">
        <v>93064</v>
      </c>
      <c r="J226" s="37">
        <v>5625363</v>
      </c>
      <c r="K226" s="37"/>
      <c r="L226" s="92">
        <v>20120710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137296</v>
      </c>
      <c r="G228" s="37">
        <v>0</v>
      </c>
      <c r="H228" s="37">
        <v>90245</v>
      </c>
      <c r="I228" s="37">
        <v>0</v>
      </c>
      <c r="J228" s="37">
        <v>47051</v>
      </c>
      <c r="K228" s="37"/>
      <c r="L228" s="92">
        <v>20120710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3303883</v>
      </c>
      <c r="G229" s="37">
        <v>138000</v>
      </c>
      <c r="H229" s="37">
        <v>502979</v>
      </c>
      <c r="I229" s="37">
        <v>143710</v>
      </c>
      <c r="J229" s="37">
        <v>2519194</v>
      </c>
      <c r="K229" s="37"/>
      <c r="L229" s="92">
        <v>20120710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20611874</v>
      </c>
      <c r="G230" s="37">
        <v>2690896</v>
      </c>
      <c r="H230" s="37">
        <v>2368180</v>
      </c>
      <c r="I230" s="37">
        <v>492505</v>
      </c>
      <c r="J230" s="37">
        <v>15060293</v>
      </c>
      <c r="K230" s="37"/>
      <c r="L230" s="92">
        <v>20120710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3045049</v>
      </c>
      <c r="G231" s="37">
        <v>0</v>
      </c>
      <c r="H231" s="37">
        <v>2812953</v>
      </c>
      <c r="I231" s="37">
        <v>15200</v>
      </c>
      <c r="J231" s="37">
        <v>216896</v>
      </c>
      <c r="K231" s="37"/>
      <c r="L231" s="92">
        <v>20120807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7570715</v>
      </c>
      <c r="G232" s="37">
        <v>595000</v>
      </c>
      <c r="H232" s="37">
        <v>6975715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9385296</v>
      </c>
      <c r="G233" s="37">
        <v>7278757</v>
      </c>
      <c r="H233" s="37">
        <v>1517779</v>
      </c>
      <c r="I233" s="37">
        <v>0</v>
      </c>
      <c r="J233" s="37">
        <v>588760</v>
      </c>
      <c r="K233" s="37"/>
      <c r="L233" s="92">
        <v>20120710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12546515</v>
      </c>
      <c r="G234" s="37">
        <v>251000</v>
      </c>
      <c r="H234" s="37">
        <v>2103986</v>
      </c>
      <c r="I234" s="37">
        <v>0</v>
      </c>
      <c r="J234" s="37">
        <v>10191529</v>
      </c>
      <c r="K234" s="37"/>
      <c r="L234" s="92">
        <v>20120710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31959100</v>
      </c>
      <c r="G235" s="37">
        <v>6001</v>
      </c>
      <c r="H235" s="37">
        <v>5075329</v>
      </c>
      <c r="I235" s="37">
        <v>0</v>
      </c>
      <c r="J235" s="37">
        <v>26877770</v>
      </c>
      <c r="K235" s="37"/>
      <c r="L235" s="92">
        <v>20120710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1956430</v>
      </c>
      <c r="G236" s="37">
        <v>0</v>
      </c>
      <c r="H236" s="37">
        <v>1917930</v>
      </c>
      <c r="I236" s="37">
        <v>0</v>
      </c>
      <c r="J236" s="37">
        <v>38500</v>
      </c>
      <c r="K236" s="37"/>
      <c r="L236" s="92">
        <v>20120710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10466937</v>
      </c>
      <c r="G237" s="37">
        <v>1158850</v>
      </c>
      <c r="H237" s="37">
        <v>2435125</v>
      </c>
      <c r="I237" s="37">
        <v>1503000</v>
      </c>
      <c r="J237" s="37">
        <v>5369962</v>
      </c>
      <c r="K237" s="37"/>
      <c r="L237" s="92">
        <v>20120710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4106071</v>
      </c>
      <c r="G238" s="37">
        <v>88400</v>
      </c>
      <c r="H238" s="37">
        <v>4014571</v>
      </c>
      <c r="I238" s="37">
        <v>0</v>
      </c>
      <c r="J238" s="37">
        <v>3100</v>
      </c>
      <c r="K238" s="37"/>
      <c r="L238" s="92">
        <v>20120807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7413086</v>
      </c>
      <c r="G239" s="37">
        <v>725100</v>
      </c>
      <c r="H239" s="37">
        <v>2637499</v>
      </c>
      <c r="I239" s="37">
        <v>32000</v>
      </c>
      <c r="J239" s="37">
        <v>4018487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32436873</v>
      </c>
      <c r="G240" s="37">
        <v>11937650</v>
      </c>
      <c r="H240" s="37">
        <v>10712679</v>
      </c>
      <c r="I240" s="37">
        <v>32500</v>
      </c>
      <c r="J240" s="37">
        <v>9754044</v>
      </c>
      <c r="K240" s="37"/>
      <c r="L240" s="92">
        <v>20120710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8388868</v>
      </c>
      <c r="G241" s="37">
        <v>1200</v>
      </c>
      <c r="H241" s="37">
        <v>4761489</v>
      </c>
      <c r="I241" s="37">
        <v>153790</v>
      </c>
      <c r="J241" s="37">
        <v>3472389</v>
      </c>
      <c r="K241" s="37"/>
      <c r="L241" s="92">
        <v>20120807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36329928</v>
      </c>
      <c r="G242" s="37">
        <v>11802700</v>
      </c>
      <c r="H242" s="37">
        <v>13007293</v>
      </c>
      <c r="I242" s="37">
        <v>0</v>
      </c>
      <c r="J242" s="37">
        <v>11519935</v>
      </c>
      <c r="K242" s="37"/>
      <c r="L242" s="92">
        <v>20120710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21100928</v>
      </c>
      <c r="G243" s="37">
        <v>441188</v>
      </c>
      <c r="H243" s="37">
        <v>13618266</v>
      </c>
      <c r="I243" s="37">
        <v>674000</v>
      </c>
      <c r="J243" s="37">
        <v>6367474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160536843</v>
      </c>
      <c r="G244" s="37">
        <v>58315543</v>
      </c>
      <c r="H244" s="37">
        <v>13626917</v>
      </c>
      <c r="I244" s="37">
        <v>43181156</v>
      </c>
      <c r="J244" s="37">
        <v>45413227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5935400</v>
      </c>
      <c r="G245" s="37">
        <v>2816900</v>
      </c>
      <c r="H245" s="37">
        <v>2816114</v>
      </c>
      <c r="I245" s="37">
        <v>280000</v>
      </c>
      <c r="J245" s="37">
        <v>22386</v>
      </c>
      <c r="K245" s="37"/>
      <c r="L245" s="92">
        <v>20120710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9372005</v>
      </c>
      <c r="G246" s="37">
        <v>2119200</v>
      </c>
      <c r="H246" s="37">
        <v>3711774</v>
      </c>
      <c r="I246" s="37">
        <v>628900</v>
      </c>
      <c r="J246" s="37">
        <v>2912131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7323594</v>
      </c>
      <c r="G247" s="37">
        <v>2121200</v>
      </c>
      <c r="H247" s="37">
        <v>4425918</v>
      </c>
      <c r="I247" s="37">
        <v>0</v>
      </c>
      <c r="J247" s="37">
        <v>776476</v>
      </c>
      <c r="K247" s="37"/>
      <c r="L247" s="92">
        <v>20120710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25707327</v>
      </c>
      <c r="G248" s="37">
        <v>0</v>
      </c>
      <c r="H248" s="37">
        <v>1139352</v>
      </c>
      <c r="I248" s="37">
        <v>9054522</v>
      </c>
      <c r="J248" s="37">
        <v>15513453</v>
      </c>
      <c r="K248" s="37"/>
      <c r="L248" s="92">
        <v>20120710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9040094</v>
      </c>
      <c r="G249" s="37">
        <v>0</v>
      </c>
      <c r="H249" s="37">
        <v>3772728</v>
      </c>
      <c r="I249" s="37">
        <v>0</v>
      </c>
      <c r="J249" s="37">
        <v>5267366</v>
      </c>
      <c r="K249" s="37"/>
      <c r="L249" s="92">
        <v>20120710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15759193</v>
      </c>
      <c r="G250" s="37">
        <v>12469850</v>
      </c>
      <c r="H250" s="37">
        <v>2937820</v>
      </c>
      <c r="I250" s="37">
        <v>0</v>
      </c>
      <c r="J250" s="37">
        <v>351523</v>
      </c>
      <c r="K250" s="37"/>
      <c r="L250" s="92">
        <v>20120710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5667071</v>
      </c>
      <c r="G251" s="37">
        <v>833200</v>
      </c>
      <c r="H251" s="37">
        <v>2621393</v>
      </c>
      <c r="I251" s="37">
        <v>101650</v>
      </c>
      <c r="J251" s="37">
        <v>2110828</v>
      </c>
      <c r="K251" s="37"/>
      <c r="L251" s="92">
        <v>20120710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20617131</v>
      </c>
      <c r="G252" s="37">
        <v>980222</v>
      </c>
      <c r="H252" s="37">
        <v>4954721</v>
      </c>
      <c r="I252" s="37">
        <v>5635501</v>
      </c>
      <c r="J252" s="37">
        <v>9046687</v>
      </c>
      <c r="K252" s="37"/>
      <c r="L252" s="92">
        <v>20120710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1141287</v>
      </c>
      <c r="G253" s="37">
        <v>88000</v>
      </c>
      <c r="H253" s="37">
        <v>599826</v>
      </c>
      <c r="I253" s="37">
        <v>0</v>
      </c>
      <c r="J253" s="37">
        <v>453461</v>
      </c>
      <c r="K253" s="37"/>
      <c r="L253" s="92">
        <v>20120710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13367357</v>
      </c>
      <c r="G254" s="37">
        <v>3757440</v>
      </c>
      <c r="H254" s="37">
        <v>2111479</v>
      </c>
      <c r="I254" s="37">
        <v>453465</v>
      </c>
      <c r="J254" s="37">
        <v>7044973</v>
      </c>
      <c r="K254" s="67"/>
      <c r="L254" s="92">
        <v>20120710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17242075</v>
      </c>
      <c r="G255" s="37">
        <v>3034434</v>
      </c>
      <c r="H255" s="37">
        <v>1585028</v>
      </c>
      <c r="I255" s="37">
        <v>62942</v>
      </c>
      <c r="J255" s="37">
        <v>12559671</v>
      </c>
      <c r="K255" s="37"/>
      <c r="L255" s="92">
        <v>20120710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3051829</v>
      </c>
      <c r="G256" s="37">
        <v>131200</v>
      </c>
      <c r="H256" s="37">
        <v>324662</v>
      </c>
      <c r="I256" s="37">
        <v>2081000</v>
      </c>
      <c r="J256" s="37">
        <v>514967</v>
      </c>
      <c r="K256" s="37"/>
      <c r="L256" s="92">
        <v>20120710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2681459</v>
      </c>
      <c r="G257" s="37">
        <v>1152657</v>
      </c>
      <c r="H257" s="37">
        <v>1334965</v>
      </c>
      <c r="I257" s="37">
        <v>55750</v>
      </c>
      <c r="J257" s="37">
        <v>138087</v>
      </c>
      <c r="K257" s="37"/>
      <c r="L257" s="92">
        <v>20120710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92">
        <v>20120710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3651784</v>
      </c>
      <c r="G259" s="37">
        <v>112900</v>
      </c>
      <c r="H259" s="37">
        <v>468922</v>
      </c>
      <c r="I259" s="37">
        <v>15000</v>
      </c>
      <c r="J259" s="37">
        <v>3054962</v>
      </c>
      <c r="K259" s="37"/>
      <c r="L259" s="92">
        <v>20120710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9785472</v>
      </c>
      <c r="G260" s="37">
        <v>7686338</v>
      </c>
      <c r="H260" s="37">
        <v>1172634</v>
      </c>
      <c r="I260" s="37">
        <v>44500</v>
      </c>
      <c r="J260" s="37">
        <v>882000</v>
      </c>
      <c r="K260" s="37"/>
      <c r="L260" s="92">
        <v>20120807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17232980</v>
      </c>
      <c r="G261" s="37">
        <v>2125750</v>
      </c>
      <c r="H261" s="37">
        <v>649084</v>
      </c>
      <c r="I261" s="37">
        <v>0</v>
      </c>
      <c r="J261" s="37">
        <v>14458146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2350729</v>
      </c>
      <c r="G262" s="37">
        <v>307332</v>
      </c>
      <c r="H262" s="37">
        <v>1503731</v>
      </c>
      <c r="I262" s="37">
        <v>13600</v>
      </c>
      <c r="J262" s="37">
        <v>526066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9055433</v>
      </c>
      <c r="G263" s="37">
        <v>3695065</v>
      </c>
      <c r="H263" s="37">
        <v>2125697</v>
      </c>
      <c r="I263" s="37">
        <v>122300</v>
      </c>
      <c r="J263" s="37">
        <v>3112371</v>
      </c>
      <c r="K263" s="37"/>
      <c r="L263" s="92">
        <v>20120710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303578</v>
      </c>
      <c r="G264" s="37">
        <v>0</v>
      </c>
      <c r="H264" s="37">
        <v>251859</v>
      </c>
      <c r="I264" s="37">
        <v>5225</v>
      </c>
      <c r="J264" s="37">
        <v>46494</v>
      </c>
      <c r="K264" s="37"/>
      <c r="L264" s="92">
        <v>20120710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313686</v>
      </c>
      <c r="G265" s="37">
        <v>159900</v>
      </c>
      <c r="H265" s="37">
        <v>126786</v>
      </c>
      <c r="I265" s="37">
        <v>0</v>
      </c>
      <c r="J265" s="37">
        <v>27000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1945000</v>
      </c>
      <c r="G266" s="37">
        <v>0</v>
      </c>
      <c r="H266" s="37">
        <v>390000</v>
      </c>
      <c r="I266" s="37">
        <v>0</v>
      </c>
      <c r="J266" s="37">
        <v>1555000</v>
      </c>
      <c r="K266" s="37"/>
      <c r="L266" s="92">
        <v>20120710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1588115</v>
      </c>
      <c r="G267" s="37">
        <v>136074</v>
      </c>
      <c r="H267" s="37">
        <v>1247570</v>
      </c>
      <c r="I267" s="37">
        <v>0</v>
      </c>
      <c r="J267" s="37">
        <v>204471</v>
      </c>
      <c r="K267" s="37"/>
      <c r="L267" s="92">
        <v>20120807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812483</v>
      </c>
      <c r="G268" s="37">
        <v>0</v>
      </c>
      <c r="H268" s="37">
        <v>686007</v>
      </c>
      <c r="I268" s="37">
        <v>63626</v>
      </c>
      <c r="J268" s="37">
        <v>62850</v>
      </c>
      <c r="K268" s="37"/>
      <c r="L268" s="92">
        <v>20120710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654614</v>
      </c>
      <c r="G269" s="37">
        <v>0</v>
      </c>
      <c r="H269" s="37">
        <v>0</v>
      </c>
      <c r="I269" s="37">
        <v>0</v>
      </c>
      <c r="J269" s="37">
        <v>654614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10666363</v>
      </c>
      <c r="G270" s="37">
        <v>536000</v>
      </c>
      <c r="H270" s="37">
        <v>3705613</v>
      </c>
      <c r="I270" s="37">
        <v>2162100</v>
      </c>
      <c r="J270" s="37">
        <v>4262650</v>
      </c>
      <c r="K270" s="37"/>
      <c r="L270" s="92">
        <v>20120710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325204</v>
      </c>
      <c r="G271" s="37">
        <v>200</v>
      </c>
      <c r="H271" s="37">
        <v>207378</v>
      </c>
      <c r="I271" s="37">
        <v>0</v>
      </c>
      <c r="J271" s="37">
        <v>117626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13734384</v>
      </c>
      <c r="G272" s="37">
        <v>2800</v>
      </c>
      <c r="H272" s="37">
        <v>1809448</v>
      </c>
      <c r="I272" s="37">
        <v>476300</v>
      </c>
      <c r="J272" s="37">
        <v>11445836</v>
      </c>
      <c r="K272" s="37"/>
      <c r="L272" s="92">
        <v>20120710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369415</v>
      </c>
      <c r="G273" s="37">
        <v>0</v>
      </c>
      <c r="H273" s="37">
        <v>183130</v>
      </c>
      <c r="I273" s="37">
        <v>18000</v>
      </c>
      <c r="J273" s="37">
        <v>168285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3343768</v>
      </c>
      <c r="G274" s="37">
        <v>0</v>
      </c>
      <c r="H274" s="37">
        <v>625347</v>
      </c>
      <c r="I274" s="37">
        <v>19500</v>
      </c>
      <c r="J274" s="37">
        <v>2698921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807760</v>
      </c>
      <c r="G275" s="37">
        <v>0</v>
      </c>
      <c r="H275" s="37">
        <v>187061</v>
      </c>
      <c r="I275" s="37">
        <v>0</v>
      </c>
      <c r="J275" s="37">
        <v>620699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27199013</v>
      </c>
      <c r="G276" s="37">
        <v>4308135</v>
      </c>
      <c r="H276" s="37">
        <v>265179</v>
      </c>
      <c r="I276" s="37">
        <v>170800</v>
      </c>
      <c r="J276" s="37">
        <v>22454899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25604434</v>
      </c>
      <c r="G277" s="37">
        <v>8453431</v>
      </c>
      <c r="H277" s="37">
        <v>10457126</v>
      </c>
      <c r="I277" s="37">
        <v>597350</v>
      </c>
      <c r="J277" s="37">
        <v>6096527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7966878</v>
      </c>
      <c r="G278" s="37">
        <v>7324980</v>
      </c>
      <c r="H278" s="37">
        <v>79327</v>
      </c>
      <c r="I278" s="37">
        <v>0</v>
      </c>
      <c r="J278" s="37">
        <v>562571</v>
      </c>
      <c r="K278" s="37"/>
      <c r="L278" s="92">
        <v>20120710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1389469</v>
      </c>
      <c r="G279" s="37">
        <v>220000</v>
      </c>
      <c r="H279" s="37">
        <v>777387</v>
      </c>
      <c r="I279" s="37">
        <v>0</v>
      </c>
      <c r="J279" s="37">
        <v>392082</v>
      </c>
      <c r="K279" s="37"/>
      <c r="L279" s="92">
        <v>20120710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3498830</v>
      </c>
      <c r="G280" s="37">
        <v>254602</v>
      </c>
      <c r="H280" s="37">
        <v>1117895</v>
      </c>
      <c r="I280" s="37">
        <v>0</v>
      </c>
      <c r="J280" s="37">
        <v>2126333</v>
      </c>
      <c r="K280" s="37"/>
      <c r="L280" s="92">
        <v>20120710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45281145</v>
      </c>
      <c r="G281" s="37">
        <v>13416701</v>
      </c>
      <c r="H281" s="37">
        <v>14086643</v>
      </c>
      <c r="I281" s="37">
        <v>3800</v>
      </c>
      <c r="J281" s="37">
        <v>17774001</v>
      </c>
      <c r="K281" s="37"/>
      <c r="L281" s="92">
        <v>20120807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164159812</v>
      </c>
      <c r="G282" s="37">
        <v>52976556</v>
      </c>
      <c r="H282" s="37">
        <v>45848869</v>
      </c>
      <c r="I282" s="37">
        <v>1618899</v>
      </c>
      <c r="J282" s="37">
        <v>63715488</v>
      </c>
      <c r="K282" s="37"/>
      <c r="L282" s="92">
        <v>20120710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27528239</v>
      </c>
      <c r="G283" s="37">
        <v>175000</v>
      </c>
      <c r="H283" s="37">
        <v>3139214</v>
      </c>
      <c r="I283" s="37">
        <v>6597021</v>
      </c>
      <c r="J283" s="37">
        <v>17617004</v>
      </c>
      <c r="K283" s="37"/>
      <c r="L283" s="92">
        <v>20120807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15274890</v>
      </c>
      <c r="G284" s="37">
        <v>66500</v>
      </c>
      <c r="H284" s="37">
        <v>3725474</v>
      </c>
      <c r="I284" s="37">
        <v>94175</v>
      </c>
      <c r="J284" s="37">
        <v>11388741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20705730</v>
      </c>
      <c r="G285" s="37">
        <v>775504</v>
      </c>
      <c r="H285" s="37">
        <v>2051934</v>
      </c>
      <c r="I285" s="37">
        <v>483600</v>
      </c>
      <c r="J285" s="37">
        <v>17394692</v>
      </c>
      <c r="K285" s="37"/>
      <c r="L285" s="92">
        <v>20120710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9272352</v>
      </c>
      <c r="G286" s="37">
        <v>152400</v>
      </c>
      <c r="H286" s="37">
        <v>5406401</v>
      </c>
      <c r="I286" s="37">
        <v>803175</v>
      </c>
      <c r="J286" s="37">
        <v>2910376</v>
      </c>
      <c r="K286" s="37"/>
      <c r="L286" s="92">
        <v>20120807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83421912</v>
      </c>
      <c r="G287" s="37">
        <v>65733828</v>
      </c>
      <c r="H287" s="37">
        <v>8187892</v>
      </c>
      <c r="I287" s="37">
        <v>0</v>
      </c>
      <c r="J287" s="37">
        <v>9500192</v>
      </c>
      <c r="K287" s="37"/>
      <c r="L287" s="92">
        <v>20120710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65447688</v>
      </c>
      <c r="G288" s="37">
        <v>60770225</v>
      </c>
      <c r="H288" s="37">
        <v>2429952</v>
      </c>
      <c r="I288" s="37">
        <v>0</v>
      </c>
      <c r="J288" s="37">
        <v>2247511</v>
      </c>
      <c r="K288" s="37"/>
      <c r="L288" s="92">
        <v>20120710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3209279</v>
      </c>
      <c r="G289" s="37">
        <v>527077</v>
      </c>
      <c r="H289" s="37">
        <v>886209</v>
      </c>
      <c r="I289" s="37">
        <v>748767</v>
      </c>
      <c r="J289" s="37">
        <v>1047226</v>
      </c>
      <c r="K289" s="37"/>
      <c r="L289" s="92">
        <v>20120807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1821905</v>
      </c>
      <c r="G290" s="37">
        <v>150000</v>
      </c>
      <c r="H290" s="37">
        <v>724413</v>
      </c>
      <c r="I290" s="37">
        <v>321880</v>
      </c>
      <c r="J290" s="37">
        <v>625612</v>
      </c>
      <c r="K290" s="37"/>
      <c r="L290" s="92">
        <v>20120710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204350</v>
      </c>
      <c r="G291" s="37">
        <v>0</v>
      </c>
      <c r="H291" s="37">
        <v>63391</v>
      </c>
      <c r="I291" s="37">
        <v>0</v>
      </c>
      <c r="J291" s="37">
        <v>140959</v>
      </c>
      <c r="K291" s="37"/>
      <c r="L291" s="92">
        <v>20120710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279416</v>
      </c>
      <c r="G292" s="37">
        <v>0</v>
      </c>
      <c r="H292" s="37">
        <v>235701</v>
      </c>
      <c r="I292" s="37">
        <v>0</v>
      </c>
      <c r="J292" s="37">
        <v>43715</v>
      </c>
      <c r="K292" s="37"/>
      <c r="L292" s="92">
        <v>20120710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1028421</v>
      </c>
      <c r="G293" s="37">
        <v>800</v>
      </c>
      <c r="H293" s="37">
        <v>539924</v>
      </c>
      <c r="I293" s="37">
        <v>1000</v>
      </c>
      <c r="J293" s="37">
        <v>486697</v>
      </c>
      <c r="K293" s="37"/>
      <c r="L293" s="92">
        <v>20120710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9161334</v>
      </c>
      <c r="G294" s="37">
        <v>0</v>
      </c>
      <c r="H294" s="37">
        <v>3282818</v>
      </c>
      <c r="I294" s="37">
        <v>2500</v>
      </c>
      <c r="J294" s="37">
        <v>5876016</v>
      </c>
      <c r="K294" s="37"/>
      <c r="L294" s="92">
        <v>20120710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4230270</v>
      </c>
      <c r="G295" s="37">
        <v>2332750</v>
      </c>
      <c r="H295" s="37">
        <v>1153835</v>
      </c>
      <c r="I295" s="37">
        <v>65300</v>
      </c>
      <c r="J295" s="37">
        <v>678385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1352671</v>
      </c>
      <c r="G296" s="37">
        <v>2950</v>
      </c>
      <c r="H296" s="37">
        <v>908247</v>
      </c>
      <c r="I296" s="37">
        <v>23000</v>
      </c>
      <c r="J296" s="37">
        <v>418474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3405145</v>
      </c>
      <c r="G297" s="37">
        <v>0</v>
      </c>
      <c r="H297" s="37">
        <v>287582</v>
      </c>
      <c r="I297" s="37">
        <v>0</v>
      </c>
      <c r="J297" s="37">
        <v>3117563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2498767</v>
      </c>
      <c r="G298" s="37">
        <v>369500</v>
      </c>
      <c r="H298" s="37">
        <v>1054999</v>
      </c>
      <c r="I298" s="37">
        <v>423075</v>
      </c>
      <c r="J298" s="37">
        <v>651193</v>
      </c>
      <c r="K298" s="37"/>
      <c r="L298" s="92">
        <v>20120710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328472</v>
      </c>
      <c r="G299" s="37">
        <v>0</v>
      </c>
      <c r="H299" s="37">
        <v>320975</v>
      </c>
      <c r="I299" s="37">
        <v>0</v>
      </c>
      <c r="J299" s="37">
        <v>7497</v>
      </c>
      <c r="K299" s="37"/>
      <c r="L299" s="92">
        <v>20120710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282095</v>
      </c>
      <c r="G300" s="37">
        <v>0</v>
      </c>
      <c r="H300" s="37">
        <v>192340</v>
      </c>
      <c r="I300" s="37">
        <v>0</v>
      </c>
      <c r="J300" s="37">
        <v>89755</v>
      </c>
      <c r="K300" s="37"/>
      <c r="L300" s="92">
        <v>20120710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322411</v>
      </c>
      <c r="G301" s="37">
        <v>3000</v>
      </c>
      <c r="H301" s="37">
        <v>162938</v>
      </c>
      <c r="I301" s="37">
        <v>9200</v>
      </c>
      <c r="J301" s="37">
        <v>147273</v>
      </c>
      <c r="K301" s="37"/>
      <c r="L301" s="92">
        <v>20120710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460478</v>
      </c>
      <c r="G302" s="37">
        <v>0</v>
      </c>
      <c r="H302" s="37">
        <v>322178</v>
      </c>
      <c r="I302" s="37">
        <v>0</v>
      </c>
      <c r="J302" s="37">
        <v>138300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847680</v>
      </c>
      <c r="G303" s="37">
        <v>0</v>
      </c>
      <c r="H303" s="37">
        <v>504261</v>
      </c>
      <c r="I303" s="37">
        <v>60938</v>
      </c>
      <c r="J303" s="37">
        <v>282481</v>
      </c>
      <c r="K303" s="37"/>
      <c r="L303" s="92">
        <v>20120710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1884753</v>
      </c>
      <c r="G304" s="37">
        <v>0</v>
      </c>
      <c r="H304" s="37">
        <v>1051515</v>
      </c>
      <c r="I304" s="37">
        <v>130600</v>
      </c>
      <c r="J304" s="37">
        <v>702638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1952041</v>
      </c>
      <c r="G305" s="37">
        <v>600</v>
      </c>
      <c r="H305" s="37">
        <v>1387841</v>
      </c>
      <c r="I305" s="37">
        <v>0</v>
      </c>
      <c r="J305" s="37">
        <v>563600</v>
      </c>
      <c r="K305" s="37"/>
      <c r="L305" s="92">
        <v>20120710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317958</v>
      </c>
      <c r="G306" s="37">
        <v>0</v>
      </c>
      <c r="H306" s="37">
        <v>217303</v>
      </c>
      <c r="I306" s="37">
        <v>0</v>
      </c>
      <c r="J306" s="37">
        <v>100655</v>
      </c>
      <c r="K306" s="37"/>
      <c r="L306" s="92">
        <v>20120710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4198642</v>
      </c>
      <c r="G307" s="37">
        <v>170650</v>
      </c>
      <c r="H307" s="37">
        <v>1120374</v>
      </c>
      <c r="I307" s="37">
        <v>2518049</v>
      </c>
      <c r="J307" s="37">
        <v>389569</v>
      </c>
      <c r="K307" s="37"/>
      <c r="L307" s="92">
        <v>20120710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207993</v>
      </c>
      <c r="G308" s="37">
        <v>0</v>
      </c>
      <c r="H308" s="37">
        <v>73143</v>
      </c>
      <c r="I308" s="37">
        <v>500</v>
      </c>
      <c r="J308" s="37">
        <v>134350</v>
      </c>
      <c r="K308" s="37"/>
      <c r="L308" s="92">
        <v>20120710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12000935</v>
      </c>
      <c r="G309" s="37">
        <v>582852</v>
      </c>
      <c r="H309" s="37">
        <v>4072717</v>
      </c>
      <c r="I309" s="37">
        <v>1550756</v>
      </c>
      <c r="J309" s="37">
        <v>5794610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9025054</v>
      </c>
      <c r="G310" s="37">
        <v>3162500</v>
      </c>
      <c r="H310" s="37">
        <v>4191495</v>
      </c>
      <c r="I310" s="37">
        <v>224000</v>
      </c>
      <c r="J310" s="37">
        <v>1447059</v>
      </c>
      <c r="K310" s="37"/>
      <c r="L310" s="92">
        <v>20120710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407161</v>
      </c>
      <c r="G311" s="37">
        <v>0</v>
      </c>
      <c r="H311" s="37">
        <v>342761</v>
      </c>
      <c r="I311" s="37">
        <v>0</v>
      </c>
      <c r="J311" s="37">
        <v>64400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5500949</v>
      </c>
      <c r="G312" s="37">
        <v>1166800</v>
      </c>
      <c r="H312" s="37">
        <v>3058929</v>
      </c>
      <c r="I312" s="37">
        <v>297725</v>
      </c>
      <c r="J312" s="37">
        <v>977495</v>
      </c>
      <c r="K312" s="37"/>
      <c r="L312" s="92">
        <v>20120710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1871944</v>
      </c>
      <c r="G313" s="37">
        <v>0</v>
      </c>
      <c r="H313" s="37">
        <v>1044472</v>
      </c>
      <c r="I313" s="37">
        <v>186950</v>
      </c>
      <c r="J313" s="37">
        <v>640522</v>
      </c>
      <c r="K313" s="37"/>
      <c r="L313" s="92">
        <v>20120710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2100499</v>
      </c>
      <c r="G314" s="37">
        <v>428480</v>
      </c>
      <c r="H314" s="37">
        <v>838891</v>
      </c>
      <c r="I314" s="37">
        <v>36500</v>
      </c>
      <c r="J314" s="37">
        <v>796628</v>
      </c>
      <c r="K314" s="37"/>
      <c r="L314" s="92">
        <v>20120710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8759105</v>
      </c>
      <c r="G315" s="37">
        <v>2983602</v>
      </c>
      <c r="H315" s="37">
        <v>3455481</v>
      </c>
      <c r="I315" s="37">
        <v>0</v>
      </c>
      <c r="J315" s="37">
        <v>2320022</v>
      </c>
      <c r="K315" s="37"/>
      <c r="L315" s="92">
        <v>20120710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27236563</v>
      </c>
      <c r="G316" s="37">
        <v>1737099</v>
      </c>
      <c r="H316" s="37">
        <v>3767967</v>
      </c>
      <c r="I316" s="37">
        <v>13143274</v>
      </c>
      <c r="J316" s="37">
        <v>8588223</v>
      </c>
      <c r="K316" s="37"/>
      <c r="L316" s="92">
        <v>20120710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29612914</v>
      </c>
      <c r="G317" s="37">
        <v>2961643</v>
      </c>
      <c r="H317" s="37">
        <v>10393672</v>
      </c>
      <c r="I317" s="37">
        <v>7094281</v>
      </c>
      <c r="J317" s="37">
        <v>9163318</v>
      </c>
      <c r="K317" s="37"/>
      <c r="L317" s="92">
        <v>20120710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17949375</v>
      </c>
      <c r="G318" s="37">
        <v>411900</v>
      </c>
      <c r="H318" s="37">
        <v>369411</v>
      </c>
      <c r="I318" s="37">
        <v>16940000</v>
      </c>
      <c r="J318" s="37">
        <v>228064</v>
      </c>
      <c r="K318" s="37"/>
      <c r="L318" s="92">
        <v>20120807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1508832</v>
      </c>
      <c r="G319" s="37">
        <v>0</v>
      </c>
      <c r="H319" s="37">
        <v>780028</v>
      </c>
      <c r="I319" s="37">
        <v>0</v>
      </c>
      <c r="J319" s="37">
        <v>728804</v>
      </c>
      <c r="K319" s="37"/>
      <c r="L319" s="92">
        <v>20120710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19806500</v>
      </c>
      <c r="G320" s="37">
        <v>1879046</v>
      </c>
      <c r="H320" s="37">
        <v>5895580</v>
      </c>
      <c r="I320" s="37">
        <v>2391754</v>
      </c>
      <c r="J320" s="37">
        <v>9640120</v>
      </c>
      <c r="K320" s="37"/>
      <c r="L320" s="92">
        <v>20120710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53777220</v>
      </c>
      <c r="G321" s="37">
        <v>176202</v>
      </c>
      <c r="H321" s="37">
        <v>5198085</v>
      </c>
      <c r="I321" s="37">
        <v>2116761</v>
      </c>
      <c r="J321" s="37">
        <v>46286172</v>
      </c>
      <c r="K321" s="37"/>
      <c r="L321" s="92">
        <v>20120710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1959852</v>
      </c>
      <c r="G322" s="37">
        <v>0</v>
      </c>
      <c r="H322" s="37">
        <v>1743072</v>
      </c>
      <c r="I322" s="37">
        <v>18740</v>
      </c>
      <c r="J322" s="37">
        <v>198040</v>
      </c>
      <c r="K322" s="37"/>
      <c r="L322" s="92">
        <v>20120710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46533847</v>
      </c>
      <c r="G323" s="37">
        <v>1231827</v>
      </c>
      <c r="H323" s="37">
        <v>9816316</v>
      </c>
      <c r="I323" s="37">
        <v>8050250</v>
      </c>
      <c r="J323" s="37">
        <v>27435454</v>
      </c>
      <c r="K323" s="37"/>
      <c r="L323" s="92">
        <v>20120710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36173885</v>
      </c>
      <c r="G324" s="37">
        <v>5657497</v>
      </c>
      <c r="H324" s="37">
        <v>9223665</v>
      </c>
      <c r="I324" s="37">
        <v>2479784</v>
      </c>
      <c r="J324" s="37">
        <v>18812939</v>
      </c>
      <c r="K324" s="37"/>
      <c r="L324" s="92">
        <v>20120710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29267355</v>
      </c>
      <c r="G325" s="37">
        <v>849586</v>
      </c>
      <c r="H325" s="37">
        <v>10420043</v>
      </c>
      <c r="I325" s="37">
        <v>1485000</v>
      </c>
      <c r="J325" s="37">
        <v>16512726</v>
      </c>
      <c r="K325" s="37"/>
      <c r="L325" s="92">
        <v>20120710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30493559</v>
      </c>
      <c r="G326" s="37">
        <v>1372100</v>
      </c>
      <c r="H326" s="37">
        <v>2268721</v>
      </c>
      <c r="I326" s="37">
        <v>19583802</v>
      </c>
      <c r="J326" s="37">
        <v>7268936</v>
      </c>
      <c r="K326" s="37"/>
      <c r="L326" s="92">
        <v>20120710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30390827</v>
      </c>
      <c r="G327" s="37">
        <v>4223657</v>
      </c>
      <c r="H327" s="37">
        <v>5708297</v>
      </c>
      <c r="I327" s="37">
        <v>1366926</v>
      </c>
      <c r="J327" s="37">
        <v>19091947</v>
      </c>
      <c r="K327" s="37"/>
      <c r="L327" s="92">
        <v>20120710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10108897</v>
      </c>
      <c r="G328" s="37">
        <v>1488179</v>
      </c>
      <c r="H328" s="37">
        <v>3178353</v>
      </c>
      <c r="I328" s="37">
        <v>1020000</v>
      </c>
      <c r="J328" s="37">
        <v>4422365</v>
      </c>
      <c r="K328" s="37"/>
      <c r="L328" s="92">
        <v>20120710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5907089</v>
      </c>
      <c r="G329" s="37">
        <v>444000</v>
      </c>
      <c r="H329" s="37">
        <v>2123182</v>
      </c>
      <c r="I329" s="37">
        <v>57500</v>
      </c>
      <c r="J329" s="37">
        <v>3282407</v>
      </c>
      <c r="K329" s="37"/>
      <c r="L329" s="92">
        <v>20120710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1345025</v>
      </c>
      <c r="G330" s="37">
        <v>245000</v>
      </c>
      <c r="H330" s="37">
        <v>573649</v>
      </c>
      <c r="I330" s="37">
        <v>50000</v>
      </c>
      <c r="J330" s="37">
        <v>476376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21070869</v>
      </c>
      <c r="G331" s="37">
        <v>0</v>
      </c>
      <c r="H331" s="37">
        <v>7945243</v>
      </c>
      <c r="I331" s="37">
        <v>1237895</v>
      </c>
      <c r="J331" s="37">
        <v>11887731</v>
      </c>
      <c r="K331" s="37"/>
      <c r="L331" s="92">
        <v>20120807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47810520</v>
      </c>
      <c r="G332" s="37">
        <v>3437165</v>
      </c>
      <c r="H332" s="37">
        <v>11768137</v>
      </c>
      <c r="I332" s="37">
        <v>4373000</v>
      </c>
      <c r="J332" s="37">
        <v>28232218</v>
      </c>
      <c r="K332" s="37"/>
      <c r="L332" s="92">
        <v>20120710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295291</v>
      </c>
      <c r="G333" s="37">
        <v>130000</v>
      </c>
      <c r="H333" s="37">
        <v>143339</v>
      </c>
      <c r="I333" s="37">
        <v>0</v>
      </c>
      <c r="J333" s="37">
        <v>21952</v>
      </c>
      <c r="K333" s="37"/>
      <c r="L333" s="92">
        <v>20120710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3215346</v>
      </c>
      <c r="G334" s="37">
        <v>556932</v>
      </c>
      <c r="H334" s="37">
        <v>257491</v>
      </c>
      <c r="I334" s="37">
        <v>695800</v>
      </c>
      <c r="J334" s="37">
        <v>1705123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836491</v>
      </c>
      <c r="G335" s="37">
        <v>0</v>
      </c>
      <c r="H335" s="37">
        <v>663710</v>
      </c>
      <c r="I335" s="37">
        <v>66277</v>
      </c>
      <c r="J335" s="37">
        <v>106504</v>
      </c>
      <c r="K335" s="37"/>
      <c r="L335" s="92">
        <v>20120710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13258197</v>
      </c>
      <c r="G336" s="37">
        <v>1583042</v>
      </c>
      <c r="H336" s="37">
        <v>7979288</v>
      </c>
      <c r="I336" s="37">
        <v>377414</v>
      </c>
      <c r="J336" s="37">
        <v>3318453</v>
      </c>
      <c r="K336" s="37"/>
      <c r="L336" s="92">
        <v>20120710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4693823</v>
      </c>
      <c r="G337" s="37">
        <v>389000</v>
      </c>
      <c r="H337" s="37">
        <v>3412848</v>
      </c>
      <c r="I337" s="37">
        <v>0</v>
      </c>
      <c r="J337" s="37">
        <v>891975</v>
      </c>
      <c r="K337" s="37"/>
      <c r="L337" s="92">
        <v>20120710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2836052</v>
      </c>
      <c r="G338" s="37">
        <v>187300</v>
      </c>
      <c r="H338" s="37">
        <v>1356724</v>
      </c>
      <c r="I338" s="37">
        <v>0</v>
      </c>
      <c r="J338" s="37">
        <v>1292028</v>
      </c>
      <c r="K338" s="37"/>
      <c r="L338" s="92">
        <v>20120807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1412006</v>
      </c>
      <c r="G339" s="37">
        <v>300000</v>
      </c>
      <c r="H339" s="37">
        <v>900715</v>
      </c>
      <c r="I339" s="37">
        <v>0</v>
      </c>
      <c r="J339" s="37">
        <v>211291</v>
      </c>
      <c r="K339" s="37"/>
      <c r="L339" s="92">
        <v>20120710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42635632</v>
      </c>
      <c r="G340" s="37">
        <v>25241005</v>
      </c>
      <c r="H340" s="37">
        <v>5700382</v>
      </c>
      <c r="I340" s="37">
        <v>123955</v>
      </c>
      <c r="J340" s="37">
        <v>11570290</v>
      </c>
      <c r="K340" s="37"/>
      <c r="L340" s="92">
        <v>20120710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43069656</v>
      </c>
      <c r="G341" s="37">
        <v>873270</v>
      </c>
      <c r="H341" s="37">
        <v>4414284</v>
      </c>
      <c r="I341" s="37">
        <v>0</v>
      </c>
      <c r="J341" s="37">
        <v>37782102</v>
      </c>
      <c r="K341" s="37"/>
      <c r="L341" s="92">
        <v>20120710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14334670</v>
      </c>
      <c r="G342" s="37">
        <v>5858095</v>
      </c>
      <c r="H342" s="37">
        <v>2974437</v>
      </c>
      <c r="I342" s="37">
        <v>1441381</v>
      </c>
      <c r="J342" s="37">
        <v>4060757</v>
      </c>
      <c r="K342" s="37"/>
      <c r="L342" s="92">
        <v>20120710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9123627</v>
      </c>
      <c r="G343" s="37">
        <v>535072</v>
      </c>
      <c r="H343" s="37">
        <v>2566476</v>
      </c>
      <c r="I343" s="37">
        <v>570681</v>
      </c>
      <c r="J343" s="37">
        <v>5451398</v>
      </c>
      <c r="K343" s="37"/>
      <c r="L343" s="92">
        <v>20120710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33691379</v>
      </c>
      <c r="G344" s="37">
        <v>10022305</v>
      </c>
      <c r="H344" s="37">
        <v>5609731</v>
      </c>
      <c r="I344" s="37">
        <v>505171</v>
      </c>
      <c r="J344" s="37">
        <v>17554172</v>
      </c>
      <c r="K344" s="37"/>
      <c r="L344" s="92">
        <v>20120710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77810336</v>
      </c>
      <c r="G345" s="37">
        <v>369600</v>
      </c>
      <c r="H345" s="37">
        <v>2760874</v>
      </c>
      <c r="I345" s="37">
        <v>17716774</v>
      </c>
      <c r="J345" s="37">
        <v>56963088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13734081</v>
      </c>
      <c r="G346" s="37">
        <v>3263267</v>
      </c>
      <c r="H346" s="37">
        <v>4198831</v>
      </c>
      <c r="I346" s="37">
        <v>3106502</v>
      </c>
      <c r="J346" s="37">
        <v>3165481</v>
      </c>
      <c r="K346" s="37"/>
      <c r="L346" s="92">
        <v>20120710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3173615</v>
      </c>
      <c r="G347" s="37">
        <v>139600</v>
      </c>
      <c r="H347" s="37">
        <v>826721</v>
      </c>
      <c r="I347" s="37">
        <v>1880000</v>
      </c>
      <c r="J347" s="37">
        <v>327294</v>
      </c>
      <c r="K347" s="37"/>
      <c r="L347" s="92">
        <v>20120807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23162539</v>
      </c>
      <c r="G348" s="37">
        <v>5595620</v>
      </c>
      <c r="H348" s="37">
        <v>4962932</v>
      </c>
      <c r="I348" s="37">
        <v>200813</v>
      </c>
      <c r="J348" s="37">
        <v>12403174</v>
      </c>
      <c r="K348" s="37"/>
      <c r="L348" s="92">
        <v>20120710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19420349</v>
      </c>
      <c r="G349" s="37">
        <v>1124210</v>
      </c>
      <c r="H349" s="37">
        <v>998394</v>
      </c>
      <c r="I349" s="37">
        <v>63000</v>
      </c>
      <c r="J349" s="37">
        <v>17234745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2322869</v>
      </c>
      <c r="G350" s="37">
        <v>223700</v>
      </c>
      <c r="H350" s="37">
        <v>1700836</v>
      </c>
      <c r="I350" s="37">
        <v>0</v>
      </c>
      <c r="J350" s="37">
        <v>398333</v>
      </c>
      <c r="K350" s="37"/>
      <c r="L350" s="92">
        <v>20120710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4090427</v>
      </c>
      <c r="G351" s="37">
        <v>0</v>
      </c>
      <c r="H351" s="37">
        <v>649675</v>
      </c>
      <c r="I351" s="37">
        <v>1000</v>
      </c>
      <c r="J351" s="37">
        <v>3439752</v>
      </c>
      <c r="K351" s="37"/>
      <c r="L351" s="92">
        <v>20120710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58149509</v>
      </c>
      <c r="G352" s="37">
        <v>2886364</v>
      </c>
      <c r="H352" s="37">
        <v>11738445</v>
      </c>
      <c r="I352" s="37">
        <v>4257259</v>
      </c>
      <c r="J352" s="37">
        <v>39267441</v>
      </c>
      <c r="K352" s="37"/>
      <c r="L352" s="92">
        <v>20120710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943508</v>
      </c>
      <c r="G353" s="37">
        <v>0</v>
      </c>
      <c r="H353" s="37">
        <v>873301</v>
      </c>
      <c r="I353" s="37">
        <v>0</v>
      </c>
      <c r="J353" s="37">
        <v>70207</v>
      </c>
      <c r="K353" s="37"/>
      <c r="L353" s="92">
        <v>20120710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565976</v>
      </c>
      <c r="G354" s="37">
        <v>0</v>
      </c>
      <c r="H354" s="37">
        <v>424976</v>
      </c>
      <c r="I354" s="37">
        <v>0</v>
      </c>
      <c r="J354" s="37">
        <v>141000</v>
      </c>
      <c r="K354" s="37"/>
      <c r="L354" s="92">
        <v>20120807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3164590</v>
      </c>
      <c r="G355" s="37">
        <v>206300</v>
      </c>
      <c r="H355" s="37">
        <v>1844862</v>
      </c>
      <c r="I355" s="37">
        <v>0</v>
      </c>
      <c r="J355" s="37">
        <v>1113428</v>
      </c>
      <c r="K355" s="37"/>
      <c r="L355" s="92">
        <v>20120710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1235015</v>
      </c>
      <c r="G356" s="37">
        <v>184000</v>
      </c>
      <c r="H356" s="37">
        <v>1002686</v>
      </c>
      <c r="I356" s="37">
        <v>0</v>
      </c>
      <c r="J356" s="37">
        <v>48329</v>
      </c>
      <c r="K356" s="67"/>
      <c r="L356" s="92">
        <v>20120710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2940601</v>
      </c>
      <c r="G357" s="37">
        <v>1670500</v>
      </c>
      <c r="H357" s="37">
        <v>1130252</v>
      </c>
      <c r="I357" s="37">
        <v>64000</v>
      </c>
      <c r="J357" s="37">
        <v>75849</v>
      </c>
      <c r="K357" s="37"/>
      <c r="L357" s="92">
        <v>20120710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4137676</v>
      </c>
      <c r="G358" s="37">
        <v>697520</v>
      </c>
      <c r="H358" s="37">
        <v>2377079</v>
      </c>
      <c r="I358" s="37">
        <v>179567</v>
      </c>
      <c r="J358" s="37">
        <v>883510</v>
      </c>
      <c r="K358" s="37"/>
      <c r="L358" s="92">
        <v>20120710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2496462</v>
      </c>
      <c r="G359" s="37">
        <v>105004</v>
      </c>
      <c r="H359" s="37">
        <v>2246396</v>
      </c>
      <c r="I359" s="37">
        <v>4400</v>
      </c>
      <c r="J359" s="37">
        <v>140662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2960917</v>
      </c>
      <c r="G360" s="37">
        <v>254000</v>
      </c>
      <c r="H360" s="37">
        <v>1000343</v>
      </c>
      <c r="I360" s="37">
        <v>181575</v>
      </c>
      <c r="J360" s="37">
        <v>1524999</v>
      </c>
      <c r="K360" s="37"/>
      <c r="L360" s="92">
        <v>20120710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9488819</v>
      </c>
      <c r="G361" s="37">
        <v>3393702</v>
      </c>
      <c r="H361" s="37">
        <v>4013199</v>
      </c>
      <c r="I361" s="37">
        <v>1482827</v>
      </c>
      <c r="J361" s="37">
        <v>599091</v>
      </c>
      <c r="K361" s="37"/>
      <c r="L361" s="92">
        <v>20120710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5337173</v>
      </c>
      <c r="G362" s="37">
        <v>3256210</v>
      </c>
      <c r="H362" s="37">
        <v>1789533</v>
      </c>
      <c r="I362" s="37">
        <v>0</v>
      </c>
      <c r="J362" s="37">
        <v>291430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5765514</v>
      </c>
      <c r="G363" s="37">
        <v>223002</v>
      </c>
      <c r="H363" s="37">
        <v>1678478</v>
      </c>
      <c r="I363" s="37">
        <v>7300</v>
      </c>
      <c r="J363" s="37">
        <v>3856734</v>
      </c>
      <c r="K363" s="37"/>
      <c r="L363" s="92">
        <v>20120710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1405124</v>
      </c>
      <c r="G364" s="37">
        <v>1061000</v>
      </c>
      <c r="H364" s="37">
        <v>197345</v>
      </c>
      <c r="I364" s="37">
        <v>106600</v>
      </c>
      <c r="J364" s="37">
        <v>40179</v>
      </c>
      <c r="K364" s="37"/>
      <c r="L364" s="92">
        <v>20120710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4338148</v>
      </c>
      <c r="G365" s="37">
        <v>2482900</v>
      </c>
      <c r="H365" s="37">
        <v>1801848</v>
      </c>
      <c r="I365" s="37">
        <v>0</v>
      </c>
      <c r="J365" s="37">
        <v>53400</v>
      </c>
      <c r="K365" s="37"/>
      <c r="L365" s="92">
        <v>20120710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207713</v>
      </c>
      <c r="G366" s="37">
        <v>0</v>
      </c>
      <c r="H366" s="37">
        <v>129303</v>
      </c>
      <c r="I366" s="37">
        <v>46787</v>
      </c>
      <c r="J366" s="37">
        <v>31623</v>
      </c>
      <c r="K366" s="37"/>
      <c r="L366" s="92">
        <v>20120807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2251558</v>
      </c>
      <c r="G367" s="37">
        <v>5078</v>
      </c>
      <c r="H367" s="37">
        <v>713238</v>
      </c>
      <c r="I367" s="37">
        <v>0</v>
      </c>
      <c r="J367" s="37">
        <v>1533242</v>
      </c>
      <c r="K367" s="37"/>
      <c r="L367" s="92">
        <v>20120710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17636541</v>
      </c>
      <c r="G368" s="37">
        <v>56450</v>
      </c>
      <c r="H368" s="37">
        <v>6043994</v>
      </c>
      <c r="I368" s="37">
        <v>1772500</v>
      </c>
      <c r="J368" s="37">
        <v>9763597</v>
      </c>
      <c r="K368" s="37"/>
      <c r="L368" s="92">
        <v>20120710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2759260</v>
      </c>
      <c r="G369" s="37">
        <v>395000</v>
      </c>
      <c r="H369" s="37">
        <v>1219890</v>
      </c>
      <c r="I369" s="37">
        <v>800600</v>
      </c>
      <c r="J369" s="37">
        <v>343770</v>
      </c>
      <c r="K369" s="37"/>
      <c r="L369" s="92">
        <v>20120710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13501454</v>
      </c>
      <c r="G370" s="37">
        <v>764901</v>
      </c>
      <c r="H370" s="37">
        <v>5702918</v>
      </c>
      <c r="I370" s="37">
        <v>21015</v>
      </c>
      <c r="J370" s="37">
        <v>7012620</v>
      </c>
      <c r="K370" s="37"/>
      <c r="L370" s="92">
        <v>20120710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21901720</v>
      </c>
      <c r="G371" s="37">
        <v>7658810</v>
      </c>
      <c r="H371" s="37">
        <v>8421987</v>
      </c>
      <c r="I371" s="37">
        <v>1316600</v>
      </c>
      <c r="J371" s="37">
        <v>4504323</v>
      </c>
      <c r="K371" s="37"/>
      <c r="L371" s="92">
        <v>20120710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579120</v>
      </c>
      <c r="G372" s="37">
        <v>106200</v>
      </c>
      <c r="H372" s="37">
        <v>472920</v>
      </c>
      <c r="I372" s="37">
        <v>0</v>
      </c>
      <c r="J372" s="37">
        <v>0</v>
      </c>
      <c r="K372" s="37"/>
      <c r="L372" s="92">
        <v>20120710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1934695</v>
      </c>
      <c r="G373" s="37">
        <v>947600</v>
      </c>
      <c r="H373" s="37">
        <v>864251</v>
      </c>
      <c r="I373" s="37">
        <v>0</v>
      </c>
      <c r="J373" s="37">
        <v>122844</v>
      </c>
      <c r="K373" s="37"/>
      <c r="L373" s="92">
        <v>20120710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1468809</v>
      </c>
      <c r="G374" s="37">
        <v>0</v>
      </c>
      <c r="H374" s="37">
        <v>643746</v>
      </c>
      <c r="I374" s="37">
        <v>48050</v>
      </c>
      <c r="J374" s="37">
        <v>777013</v>
      </c>
      <c r="K374" s="37"/>
      <c r="L374" s="92">
        <v>20120807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4369464</v>
      </c>
      <c r="G375" s="37">
        <v>1008530</v>
      </c>
      <c r="H375" s="37">
        <v>2240649</v>
      </c>
      <c r="I375" s="37">
        <v>200625</v>
      </c>
      <c r="J375" s="37">
        <v>919660</v>
      </c>
      <c r="K375" s="37"/>
      <c r="L375" s="92">
        <v>20120710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247070</v>
      </c>
      <c r="G376" s="37">
        <v>0</v>
      </c>
      <c r="H376" s="37">
        <v>247070</v>
      </c>
      <c r="I376" s="37">
        <v>0</v>
      </c>
      <c r="J376" s="37">
        <v>0</v>
      </c>
      <c r="K376" s="37"/>
      <c r="L376" s="92">
        <v>20120710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16857244</v>
      </c>
      <c r="G377" s="37">
        <v>3741151</v>
      </c>
      <c r="H377" s="37">
        <v>8681134</v>
      </c>
      <c r="I377" s="37">
        <v>421700</v>
      </c>
      <c r="J377" s="37">
        <v>4013259</v>
      </c>
      <c r="K377" s="37"/>
      <c r="L377" s="92">
        <v>20120710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19096696</v>
      </c>
      <c r="G378" s="37">
        <v>6213786</v>
      </c>
      <c r="H378" s="37">
        <v>8663253</v>
      </c>
      <c r="I378" s="37">
        <v>14750</v>
      </c>
      <c r="J378" s="37">
        <v>4204907</v>
      </c>
      <c r="K378" s="37"/>
      <c r="L378" s="92">
        <v>20120710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5421418</v>
      </c>
      <c r="G379" s="37">
        <v>1252600</v>
      </c>
      <c r="H379" s="37">
        <v>2969375</v>
      </c>
      <c r="I379" s="37">
        <v>136220</v>
      </c>
      <c r="J379" s="37">
        <v>1063223</v>
      </c>
      <c r="K379" s="37"/>
      <c r="L379" s="92">
        <v>20120710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20773694</v>
      </c>
      <c r="G380" s="37">
        <v>6443800</v>
      </c>
      <c r="H380" s="37">
        <v>8214685</v>
      </c>
      <c r="I380" s="37">
        <v>1745984</v>
      </c>
      <c r="J380" s="37">
        <v>4369225</v>
      </c>
      <c r="K380" s="37"/>
      <c r="L380" s="92">
        <v>20120710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6318703</v>
      </c>
      <c r="G381" s="37">
        <v>0</v>
      </c>
      <c r="H381" s="37">
        <v>912242</v>
      </c>
      <c r="I381" s="37">
        <v>0</v>
      </c>
      <c r="J381" s="37">
        <v>5406461</v>
      </c>
      <c r="K381" s="67"/>
      <c r="L381" s="92">
        <v>20120710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9810433</v>
      </c>
      <c r="G382" s="37">
        <v>1918754</v>
      </c>
      <c r="H382" s="37">
        <v>2365524</v>
      </c>
      <c r="I382" s="37">
        <v>4061800</v>
      </c>
      <c r="J382" s="37">
        <v>1464355</v>
      </c>
      <c r="K382" s="37"/>
      <c r="L382" s="92">
        <v>20120710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22981707</v>
      </c>
      <c r="G383" s="37">
        <v>1936132</v>
      </c>
      <c r="H383" s="37">
        <v>13644853</v>
      </c>
      <c r="I383" s="37">
        <v>104000</v>
      </c>
      <c r="J383" s="37">
        <v>7296722</v>
      </c>
      <c r="K383" s="37"/>
      <c r="L383" s="92">
        <v>20120710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3968044</v>
      </c>
      <c r="G384" s="37">
        <v>1047001</v>
      </c>
      <c r="H384" s="37">
        <v>1387473</v>
      </c>
      <c r="I384" s="37">
        <v>223651</v>
      </c>
      <c r="J384" s="37">
        <v>1309919</v>
      </c>
      <c r="K384" s="37"/>
      <c r="L384" s="92">
        <v>20120710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4224203</v>
      </c>
      <c r="G385" s="37">
        <v>1934953</v>
      </c>
      <c r="H385" s="37">
        <v>1556727</v>
      </c>
      <c r="I385" s="37">
        <v>91200</v>
      </c>
      <c r="J385" s="37">
        <v>641323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13958186</v>
      </c>
      <c r="G386" s="37">
        <v>1760251</v>
      </c>
      <c r="H386" s="37">
        <v>3605806</v>
      </c>
      <c r="I386" s="37">
        <v>4764099</v>
      </c>
      <c r="J386" s="37">
        <v>3828030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2788565</v>
      </c>
      <c r="G387" s="37">
        <v>120000</v>
      </c>
      <c r="H387" s="37">
        <v>635139</v>
      </c>
      <c r="I387" s="37">
        <v>35000</v>
      </c>
      <c r="J387" s="37">
        <v>1998426</v>
      </c>
      <c r="K387" s="37"/>
      <c r="L387" s="92">
        <v>20120710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35882305</v>
      </c>
      <c r="G388" s="37">
        <v>167050</v>
      </c>
      <c r="H388" s="37">
        <v>3465784</v>
      </c>
      <c r="I388" s="37">
        <v>175541</v>
      </c>
      <c r="J388" s="37">
        <v>32073930</v>
      </c>
      <c r="K388" s="37"/>
      <c r="L388" s="92">
        <v>20120710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12317857</v>
      </c>
      <c r="G389" s="37">
        <v>1881950</v>
      </c>
      <c r="H389" s="37">
        <v>4767310</v>
      </c>
      <c r="I389" s="37">
        <v>252258</v>
      </c>
      <c r="J389" s="37">
        <v>5416339</v>
      </c>
      <c r="K389" s="37"/>
      <c r="L389" s="92">
        <v>20120710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3401437</v>
      </c>
      <c r="G390" s="37">
        <v>823600</v>
      </c>
      <c r="H390" s="37">
        <v>2101908</v>
      </c>
      <c r="I390" s="37">
        <v>5000</v>
      </c>
      <c r="J390" s="37">
        <v>470929</v>
      </c>
      <c r="K390" s="37"/>
      <c r="L390" s="92">
        <v>20120710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5410314</v>
      </c>
      <c r="G391" s="37">
        <v>291151</v>
      </c>
      <c r="H391" s="37">
        <v>2662423</v>
      </c>
      <c r="I391" s="37">
        <v>1390800</v>
      </c>
      <c r="J391" s="37">
        <v>1065940</v>
      </c>
      <c r="K391" s="37"/>
      <c r="L391" s="92">
        <v>20120710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9915552</v>
      </c>
      <c r="G392" s="37">
        <v>2173239</v>
      </c>
      <c r="H392" s="37">
        <v>1896453</v>
      </c>
      <c r="I392" s="37">
        <v>8000</v>
      </c>
      <c r="J392" s="37">
        <v>5837860</v>
      </c>
      <c r="K392" s="37"/>
      <c r="L392" s="92">
        <v>20120710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146385</v>
      </c>
      <c r="G393" s="37">
        <v>0</v>
      </c>
      <c r="H393" s="37">
        <v>146385</v>
      </c>
      <c r="I393" s="37">
        <v>0</v>
      </c>
      <c r="J393" s="37">
        <v>0</v>
      </c>
      <c r="K393" s="37"/>
      <c r="L393" s="92">
        <v>20120710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20987652</v>
      </c>
      <c r="G394" s="37">
        <v>13490450</v>
      </c>
      <c r="H394" s="37">
        <v>6947054</v>
      </c>
      <c r="I394" s="37">
        <v>0</v>
      </c>
      <c r="J394" s="37">
        <v>550148</v>
      </c>
      <c r="K394" s="37"/>
      <c r="L394" s="92">
        <v>20120710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1525946</v>
      </c>
      <c r="G395" s="37">
        <v>342880</v>
      </c>
      <c r="H395" s="37">
        <v>944733</v>
      </c>
      <c r="I395" s="37">
        <v>0</v>
      </c>
      <c r="J395" s="37">
        <v>238333</v>
      </c>
      <c r="K395" s="37"/>
      <c r="L395" s="92">
        <v>20120807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10796632</v>
      </c>
      <c r="G396" s="37">
        <v>9321274</v>
      </c>
      <c r="H396" s="37">
        <v>967357</v>
      </c>
      <c r="I396" s="37">
        <v>322400</v>
      </c>
      <c r="J396" s="37">
        <v>185601</v>
      </c>
      <c r="K396" s="37"/>
      <c r="L396" s="92">
        <v>20120710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4927363</v>
      </c>
      <c r="G397" s="37">
        <v>580550</v>
      </c>
      <c r="H397" s="37">
        <v>1311332</v>
      </c>
      <c r="I397" s="37">
        <v>0</v>
      </c>
      <c r="J397" s="37">
        <v>3035481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69411</v>
      </c>
      <c r="G398" s="37">
        <v>0</v>
      </c>
      <c r="H398" s="37">
        <v>68311</v>
      </c>
      <c r="I398" s="37">
        <v>0</v>
      </c>
      <c r="J398" s="37">
        <v>1100</v>
      </c>
      <c r="K398" s="37"/>
      <c r="L398" s="92">
        <v>20120710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831060</v>
      </c>
      <c r="G399" s="37">
        <v>116666</v>
      </c>
      <c r="H399" s="37">
        <v>660644</v>
      </c>
      <c r="I399" s="37">
        <v>17500</v>
      </c>
      <c r="J399" s="37">
        <v>36250</v>
      </c>
      <c r="K399" s="37"/>
      <c r="L399" s="92">
        <v>20120710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13738452</v>
      </c>
      <c r="G400" s="37">
        <v>9874729</v>
      </c>
      <c r="H400" s="37">
        <v>3415884</v>
      </c>
      <c r="I400" s="37">
        <v>41350</v>
      </c>
      <c r="J400" s="37">
        <v>406489</v>
      </c>
      <c r="K400" s="37"/>
      <c r="L400" s="92">
        <v>20120710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1721992</v>
      </c>
      <c r="G401" s="37">
        <v>636120</v>
      </c>
      <c r="H401" s="37">
        <v>793796</v>
      </c>
      <c r="I401" s="37">
        <v>134885</v>
      </c>
      <c r="J401" s="37">
        <v>157191</v>
      </c>
      <c r="K401" s="37"/>
      <c r="L401" s="92">
        <v>20120710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984755</v>
      </c>
      <c r="G402" s="37">
        <v>145100</v>
      </c>
      <c r="H402" s="37">
        <v>375215</v>
      </c>
      <c r="I402" s="37">
        <v>33745</v>
      </c>
      <c r="J402" s="37">
        <v>430695</v>
      </c>
      <c r="K402" s="37"/>
      <c r="L402" s="92">
        <v>20120710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3685147</v>
      </c>
      <c r="G403" s="37">
        <v>776100</v>
      </c>
      <c r="H403" s="37">
        <v>1111204</v>
      </c>
      <c r="I403" s="37">
        <v>929388</v>
      </c>
      <c r="J403" s="37">
        <v>868455</v>
      </c>
      <c r="K403" s="37"/>
      <c r="L403" s="92">
        <v>20120710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12896803</v>
      </c>
      <c r="G404" s="37">
        <v>2113492</v>
      </c>
      <c r="H404" s="37">
        <v>4065378</v>
      </c>
      <c r="I404" s="37">
        <v>87251</v>
      </c>
      <c r="J404" s="37">
        <v>6630682</v>
      </c>
      <c r="K404" s="37"/>
      <c r="L404" s="92">
        <v>20120710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3801444</v>
      </c>
      <c r="G405" s="37">
        <v>446800</v>
      </c>
      <c r="H405" s="37">
        <v>1886346</v>
      </c>
      <c r="I405" s="37">
        <v>0</v>
      </c>
      <c r="J405" s="37">
        <v>1468298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2400628</v>
      </c>
      <c r="G406" s="37">
        <v>375000</v>
      </c>
      <c r="H406" s="37">
        <v>1677392</v>
      </c>
      <c r="I406" s="37">
        <v>291</v>
      </c>
      <c r="J406" s="37">
        <v>347945</v>
      </c>
      <c r="K406" s="37"/>
      <c r="L406" s="92">
        <v>20120710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3101294</v>
      </c>
      <c r="G407" s="37">
        <v>1850800</v>
      </c>
      <c r="H407" s="37">
        <v>1250494</v>
      </c>
      <c r="I407" s="37">
        <v>0</v>
      </c>
      <c r="J407" s="37">
        <v>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1579538</v>
      </c>
      <c r="G408" s="37">
        <v>0</v>
      </c>
      <c r="H408" s="37">
        <v>1062454</v>
      </c>
      <c r="I408" s="37">
        <v>0</v>
      </c>
      <c r="J408" s="37">
        <v>517084</v>
      </c>
      <c r="K408" s="67"/>
      <c r="L408" s="92">
        <v>20120710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7541997</v>
      </c>
      <c r="G409" s="37">
        <v>1703571</v>
      </c>
      <c r="H409" s="37">
        <v>4605987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13110737</v>
      </c>
      <c r="G410" s="37">
        <v>7912167</v>
      </c>
      <c r="H410" s="37">
        <v>4988574</v>
      </c>
      <c r="I410" s="37">
        <v>0</v>
      </c>
      <c r="J410" s="37">
        <v>209996</v>
      </c>
      <c r="K410" s="37"/>
      <c r="L410" s="92">
        <v>20120710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1674281</v>
      </c>
      <c r="G411" s="37">
        <v>289440</v>
      </c>
      <c r="H411" s="37">
        <v>377950</v>
      </c>
      <c r="I411" s="37">
        <v>0</v>
      </c>
      <c r="J411" s="37">
        <v>1006891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4060995</v>
      </c>
      <c r="G412" s="37">
        <v>468749</v>
      </c>
      <c r="H412" s="37">
        <v>2559428</v>
      </c>
      <c r="I412" s="37">
        <v>101300</v>
      </c>
      <c r="J412" s="37">
        <v>931518</v>
      </c>
      <c r="K412" s="37"/>
      <c r="L412" s="92">
        <v>20120710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10490625</v>
      </c>
      <c r="G413" s="37">
        <v>1064275</v>
      </c>
      <c r="H413" s="37">
        <v>4038204</v>
      </c>
      <c r="I413" s="37">
        <v>804540</v>
      </c>
      <c r="J413" s="37">
        <v>4583606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3415865</v>
      </c>
      <c r="G414" s="37">
        <v>195425</v>
      </c>
      <c r="H414" s="37">
        <v>1593734</v>
      </c>
      <c r="I414" s="37">
        <v>0</v>
      </c>
      <c r="J414" s="37">
        <v>1626706</v>
      </c>
      <c r="K414" s="37"/>
      <c r="L414" s="92">
        <v>20120710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15009040</v>
      </c>
      <c r="G415" s="37">
        <v>21000</v>
      </c>
      <c r="H415" s="37">
        <v>1537209</v>
      </c>
      <c r="I415" s="37">
        <v>0</v>
      </c>
      <c r="J415" s="37">
        <v>13450831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51162978</v>
      </c>
      <c r="G417" s="37">
        <v>1911975</v>
      </c>
      <c r="H417" s="37">
        <v>2334494</v>
      </c>
      <c r="I417" s="37">
        <v>1892800</v>
      </c>
      <c r="J417" s="37">
        <v>45023709</v>
      </c>
      <c r="K417" s="37"/>
      <c r="L417" s="92">
        <v>20120807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3850060</v>
      </c>
      <c r="G418" s="37">
        <v>723000</v>
      </c>
      <c r="H418" s="37">
        <v>2111189</v>
      </c>
      <c r="I418" s="37">
        <v>143000</v>
      </c>
      <c r="J418" s="37">
        <v>872871</v>
      </c>
      <c r="K418" s="37"/>
      <c r="L418" s="92">
        <v>20120710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3986129</v>
      </c>
      <c r="G419" s="37">
        <v>137302</v>
      </c>
      <c r="H419" s="37">
        <v>2424304</v>
      </c>
      <c r="I419" s="37">
        <v>70050</v>
      </c>
      <c r="J419" s="37">
        <v>1354473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3987278</v>
      </c>
      <c r="G420" s="37">
        <v>700600</v>
      </c>
      <c r="H420" s="37">
        <v>2634138</v>
      </c>
      <c r="I420" s="37">
        <v>602000</v>
      </c>
      <c r="J420" s="37">
        <v>50540</v>
      </c>
      <c r="K420" s="37"/>
      <c r="L420" s="92">
        <v>20120710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4583140</v>
      </c>
      <c r="G421" s="37">
        <v>394300</v>
      </c>
      <c r="H421" s="37">
        <v>2123347</v>
      </c>
      <c r="I421" s="37">
        <v>1547000</v>
      </c>
      <c r="J421" s="37">
        <v>518493</v>
      </c>
      <c r="K421" s="37"/>
      <c r="L421" s="92">
        <v>20120710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15016268</v>
      </c>
      <c r="G422" s="37">
        <v>2132820</v>
      </c>
      <c r="H422" s="37">
        <v>4770492</v>
      </c>
      <c r="I422" s="37">
        <v>109300</v>
      </c>
      <c r="J422" s="37">
        <v>8003656</v>
      </c>
      <c r="K422" s="37"/>
      <c r="L422" s="92">
        <v>20120710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2202594</v>
      </c>
      <c r="G423" s="37">
        <v>28801</v>
      </c>
      <c r="H423" s="37">
        <v>1766014</v>
      </c>
      <c r="I423" s="37">
        <v>41350</v>
      </c>
      <c r="J423" s="37">
        <v>366429</v>
      </c>
      <c r="K423" s="37"/>
      <c r="L423" s="92">
        <v>20120710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4314412</v>
      </c>
      <c r="G424" s="37">
        <v>0</v>
      </c>
      <c r="H424" s="37">
        <v>4010145</v>
      </c>
      <c r="I424" s="37">
        <v>17750</v>
      </c>
      <c r="J424" s="37">
        <v>286517</v>
      </c>
      <c r="K424" s="37"/>
      <c r="L424" s="92">
        <v>20120710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876778</v>
      </c>
      <c r="G425" s="37">
        <v>363390</v>
      </c>
      <c r="H425" s="37">
        <v>507888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10888946</v>
      </c>
      <c r="G426" s="37">
        <v>2880450</v>
      </c>
      <c r="H426" s="37">
        <v>4560464</v>
      </c>
      <c r="I426" s="37">
        <v>1417734</v>
      </c>
      <c r="J426" s="37">
        <v>2030298</v>
      </c>
      <c r="K426" s="37"/>
      <c r="L426" s="92">
        <v>20120710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15042143</v>
      </c>
      <c r="G427" s="37">
        <v>974243</v>
      </c>
      <c r="H427" s="37">
        <v>6680065</v>
      </c>
      <c r="I427" s="37">
        <v>44300</v>
      </c>
      <c r="J427" s="37">
        <v>7343535</v>
      </c>
      <c r="K427" s="37"/>
      <c r="L427" s="92">
        <v>20120710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5808733</v>
      </c>
      <c r="G428" s="37">
        <v>390680</v>
      </c>
      <c r="H428" s="37">
        <v>2352558</v>
      </c>
      <c r="I428" s="37">
        <v>1659250</v>
      </c>
      <c r="J428" s="37">
        <v>1406245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10201808</v>
      </c>
      <c r="G429" s="37">
        <v>0</v>
      </c>
      <c r="H429" s="37">
        <v>3060519</v>
      </c>
      <c r="I429" s="37">
        <v>293160</v>
      </c>
      <c r="J429" s="37">
        <v>6848129</v>
      </c>
      <c r="K429" s="37"/>
      <c r="L429" s="92">
        <v>20120710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5062708</v>
      </c>
      <c r="G430" s="37">
        <v>2234000</v>
      </c>
      <c r="H430" s="37">
        <v>1656091</v>
      </c>
      <c r="I430" s="37">
        <v>0</v>
      </c>
      <c r="J430" s="37">
        <v>1172617</v>
      </c>
      <c r="K430" s="37"/>
      <c r="L430" s="92">
        <v>20120710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986008</v>
      </c>
      <c r="G431" s="37">
        <v>411701</v>
      </c>
      <c r="H431" s="37">
        <v>474348</v>
      </c>
      <c r="I431" s="37">
        <v>0</v>
      </c>
      <c r="J431" s="37">
        <v>99959</v>
      </c>
      <c r="K431" s="37"/>
      <c r="L431" s="92">
        <v>20120710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9864083</v>
      </c>
      <c r="G432" s="37">
        <v>4732429</v>
      </c>
      <c r="H432" s="37">
        <v>2272117</v>
      </c>
      <c r="I432" s="37">
        <v>214061</v>
      </c>
      <c r="J432" s="37">
        <v>2645476</v>
      </c>
      <c r="K432" s="37"/>
      <c r="L432" s="92">
        <v>20120710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219419</v>
      </c>
      <c r="G433" s="37">
        <v>0</v>
      </c>
      <c r="H433" s="37">
        <v>182653</v>
      </c>
      <c r="I433" s="37">
        <v>0</v>
      </c>
      <c r="J433" s="37">
        <v>36766</v>
      </c>
      <c r="K433" s="37"/>
      <c r="L433" s="92">
        <v>20120710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73665593</v>
      </c>
      <c r="G434" s="37">
        <v>1335950</v>
      </c>
      <c r="H434" s="37">
        <v>6407461</v>
      </c>
      <c r="I434" s="37">
        <v>36490664</v>
      </c>
      <c r="J434" s="37">
        <v>29431518</v>
      </c>
      <c r="K434" s="37"/>
      <c r="L434" s="92">
        <v>20120710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3735484</v>
      </c>
      <c r="G435" s="37">
        <v>1494250</v>
      </c>
      <c r="H435" s="37">
        <v>1957110</v>
      </c>
      <c r="I435" s="37">
        <v>109385</v>
      </c>
      <c r="J435" s="37">
        <v>174739</v>
      </c>
      <c r="K435" s="37"/>
      <c r="L435" s="92">
        <v>20120710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10890870</v>
      </c>
      <c r="G436" s="37">
        <v>1491301</v>
      </c>
      <c r="H436" s="37">
        <v>7379599</v>
      </c>
      <c r="I436" s="37">
        <v>157657</v>
      </c>
      <c r="J436" s="37">
        <v>1862313</v>
      </c>
      <c r="K436" s="37"/>
      <c r="L436" s="92">
        <v>20120710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26568035</v>
      </c>
      <c r="G437" s="37">
        <v>1974701</v>
      </c>
      <c r="H437" s="37">
        <v>4926351</v>
      </c>
      <c r="I437" s="37">
        <v>80001</v>
      </c>
      <c r="J437" s="37">
        <v>19586982</v>
      </c>
      <c r="K437" s="37"/>
      <c r="L437" s="92">
        <v>20120710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3249497</v>
      </c>
      <c r="G438" s="37">
        <v>2623700</v>
      </c>
      <c r="H438" s="37">
        <v>279128</v>
      </c>
      <c r="I438" s="37">
        <v>0</v>
      </c>
      <c r="J438" s="37">
        <v>346669</v>
      </c>
      <c r="K438" s="37"/>
      <c r="L438" s="92">
        <v>20120710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1565620</v>
      </c>
      <c r="G439" s="37">
        <v>0</v>
      </c>
      <c r="H439" s="37">
        <v>710010</v>
      </c>
      <c r="I439" s="37">
        <v>11350</v>
      </c>
      <c r="J439" s="37">
        <v>844260</v>
      </c>
      <c r="K439" s="37"/>
      <c r="L439" s="92">
        <v>20120710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11296683</v>
      </c>
      <c r="G440" s="37">
        <v>1729720</v>
      </c>
      <c r="H440" s="37">
        <v>3320866</v>
      </c>
      <c r="I440" s="37">
        <v>648821</v>
      </c>
      <c r="J440" s="37">
        <v>5597276</v>
      </c>
      <c r="K440" s="37"/>
      <c r="L440" s="92">
        <v>20120710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6034770</v>
      </c>
      <c r="G441" s="37">
        <v>901500</v>
      </c>
      <c r="H441" s="37">
        <v>2859939</v>
      </c>
      <c r="I441" s="37">
        <v>0</v>
      </c>
      <c r="J441" s="37">
        <v>2273331</v>
      </c>
      <c r="K441" s="37"/>
      <c r="L441" s="92">
        <v>20120710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43715</v>
      </c>
      <c r="G442" s="37">
        <v>0</v>
      </c>
      <c r="H442" s="37">
        <v>43715</v>
      </c>
      <c r="I442" s="37">
        <v>0</v>
      </c>
      <c r="J442" s="37">
        <v>0</v>
      </c>
      <c r="K442" s="37"/>
      <c r="L442" s="92">
        <v>20120710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5631711</v>
      </c>
      <c r="G443" s="37">
        <v>231435</v>
      </c>
      <c r="H443" s="37">
        <v>4502861</v>
      </c>
      <c r="I443" s="37">
        <v>12000</v>
      </c>
      <c r="J443" s="37">
        <v>885415</v>
      </c>
      <c r="K443" s="37"/>
      <c r="L443" s="92">
        <v>20120710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816260</v>
      </c>
      <c r="G444" s="37">
        <v>78300</v>
      </c>
      <c r="H444" s="37">
        <v>449478</v>
      </c>
      <c r="I444" s="37">
        <v>0</v>
      </c>
      <c r="J444" s="37">
        <v>288482</v>
      </c>
      <c r="K444" s="37"/>
      <c r="L444" s="92">
        <v>20120710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1491585</v>
      </c>
      <c r="G445" s="37">
        <v>352400</v>
      </c>
      <c r="H445" s="37">
        <v>1116136</v>
      </c>
      <c r="I445" s="37">
        <v>0</v>
      </c>
      <c r="J445" s="37">
        <v>23049</v>
      </c>
      <c r="K445" s="37"/>
      <c r="L445" s="92">
        <v>20120710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2000856</v>
      </c>
      <c r="G446" s="37">
        <v>0</v>
      </c>
      <c r="H446" s="37">
        <v>1945856</v>
      </c>
      <c r="I446" s="37">
        <v>0</v>
      </c>
      <c r="J446" s="37">
        <v>55000</v>
      </c>
      <c r="K446" s="37"/>
      <c r="L446" s="92">
        <v>20120710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3530063</v>
      </c>
      <c r="G447" s="37">
        <v>1881801</v>
      </c>
      <c r="H447" s="37">
        <v>1108662</v>
      </c>
      <c r="I447" s="37">
        <v>4000</v>
      </c>
      <c r="J447" s="37">
        <v>535600</v>
      </c>
      <c r="K447" s="37"/>
      <c r="L447" s="92">
        <v>20120710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1867314</v>
      </c>
      <c r="G448" s="37">
        <v>247500</v>
      </c>
      <c r="H448" s="37">
        <v>1439867</v>
      </c>
      <c r="I448" s="37">
        <v>43700</v>
      </c>
      <c r="J448" s="37">
        <v>136247</v>
      </c>
      <c r="K448" s="37"/>
      <c r="L448" s="92">
        <v>20120710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13991731</v>
      </c>
      <c r="G449" s="37">
        <v>6303359</v>
      </c>
      <c r="H449" s="37">
        <v>6907848</v>
      </c>
      <c r="I449" s="37">
        <v>283000</v>
      </c>
      <c r="J449" s="37">
        <v>497524</v>
      </c>
      <c r="K449" s="37"/>
      <c r="L449" s="92">
        <v>20120807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87776903</v>
      </c>
      <c r="G450" s="37">
        <v>8134800</v>
      </c>
      <c r="H450" s="37">
        <v>19597194</v>
      </c>
      <c r="I450" s="37">
        <v>3118464</v>
      </c>
      <c r="J450" s="37">
        <v>56926445</v>
      </c>
      <c r="K450" s="37"/>
      <c r="L450" s="92">
        <v>20120807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51509562</v>
      </c>
      <c r="G451" s="37">
        <v>9986775</v>
      </c>
      <c r="H451" s="37">
        <v>13703654</v>
      </c>
      <c r="I451" s="37">
        <v>3830587</v>
      </c>
      <c r="J451" s="37">
        <v>23988546</v>
      </c>
      <c r="K451" s="37"/>
      <c r="L451" s="92">
        <v>20120807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507786</v>
      </c>
      <c r="G452" s="37">
        <v>278000</v>
      </c>
      <c r="H452" s="37">
        <v>158124</v>
      </c>
      <c r="I452" s="37">
        <v>11502</v>
      </c>
      <c r="J452" s="37">
        <v>60160</v>
      </c>
      <c r="K452" s="67"/>
      <c r="L452" s="92">
        <v>20120710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2307813</v>
      </c>
      <c r="G453" s="37">
        <v>916815</v>
      </c>
      <c r="H453" s="37">
        <v>1353098</v>
      </c>
      <c r="I453" s="37">
        <v>36900</v>
      </c>
      <c r="J453" s="37">
        <v>1000</v>
      </c>
      <c r="K453" s="37"/>
      <c r="L453" s="92">
        <v>20120710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683941</v>
      </c>
      <c r="G454" s="37">
        <v>2500</v>
      </c>
      <c r="H454" s="37">
        <v>424441</v>
      </c>
      <c r="I454" s="37">
        <v>220000</v>
      </c>
      <c r="J454" s="37">
        <v>37000</v>
      </c>
      <c r="K454" s="37"/>
      <c r="L454" s="92">
        <v>20120710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30510530</v>
      </c>
      <c r="G455" s="37">
        <v>5899205</v>
      </c>
      <c r="H455" s="37">
        <v>9706384</v>
      </c>
      <c r="I455" s="37">
        <v>13012133</v>
      </c>
      <c r="J455" s="37">
        <v>1892808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9166500</v>
      </c>
      <c r="G456" s="37">
        <v>3281873</v>
      </c>
      <c r="H456" s="37">
        <v>3897093</v>
      </c>
      <c r="I456" s="37">
        <v>147901</v>
      </c>
      <c r="J456" s="37">
        <v>1839633</v>
      </c>
      <c r="K456" s="37"/>
      <c r="L456" s="92">
        <v>20120807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335695</v>
      </c>
      <c r="G457" s="37">
        <v>0</v>
      </c>
      <c r="H457" s="37">
        <v>198865</v>
      </c>
      <c r="I457" s="37">
        <v>15000</v>
      </c>
      <c r="J457" s="37">
        <v>121830</v>
      </c>
      <c r="K457" s="37"/>
      <c r="L457" s="92">
        <v>20120710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53792517</v>
      </c>
      <c r="G458" s="37">
        <v>30620836</v>
      </c>
      <c r="H458" s="37">
        <v>6500140</v>
      </c>
      <c r="I458" s="37">
        <v>6558331</v>
      </c>
      <c r="J458" s="37">
        <v>10113210</v>
      </c>
      <c r="K458" s="37"/>
      <c r="L458" s="92">
        <v>20120710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4144223</v>
      </c>
      <c r="G459" s="37">
        <v>1710852</v>
      </c>
      <c r="H459" s="37">
        <v>2238176</v>
      </c>
      <c r="I459" s="37">
        <v>0</v>
      </c>
      <c r="J459" s="37">
        <v>195195</v>
      </c>
      <c r="K459" s="37"/>
      <c r="L459" s="92">
        <v>20120710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7595209</v>
      </c>
      <c r="G460" s="37">
        <v>3326800</v>
      </c>
      <c r="H460" s="37">
        <v>3145994</v>
      </c>
      <c r="I460" s="37">
        <v>3600</v>
      </c>
      <c r="J460" s="37">
        <v>1118815</v>
      </c>
      <c r="K460" s="37"/>
      <c r="L460" s="92">
        <v>20120710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22398970</v>
      </c>
      <c r="G461" s="37">
        <v>8418280</v>
      </c>
      <c r="H461" s="37">
        <v>13778386</v>
      </c>
      <c r="I461" s="37">
        <v>66200</v>
      </c>
      <c r="J461" s="37">
        <v>136104</v>
      </c>
      <c r="K461" s="37"/>
      <c r="L461" s="92">
        <v>20120710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10358717</v>
      </c>
      <c r="G462" s="37">
        <v>1438443</v>
      </c>
      <c r="H462" s="37">
        <v>7534729</v>
      </c>
      <c r="I462" s="37">
        <v>0</v>
      </c>
      <c r="J462" s="37">
        <v>1385545</v>
      </c>
      <c r="K462" s="37"/>
      <c r="L462" s="92">
        <v>20120710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2614645</v>
      </c>
      <c r="G463" s="37">
        <v>456902</v>
      </c>
      <c r="H463" s="37">
        <v>2157743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6349739</v>
      </c>
      <c r="G464" s="37">
        <v>4531650</v>
      </c>
      <c r="H464" s="37">
        <v>1474634</v>
      </c>
      <c r="I464" s="37">
        <v>51600</v>
      </c>
      <c r="J464" s="37">
        <v>291855</v>
      </c>
      <c r="K464" s="37"/>
      <c r="L464" s="92">
        <v>20120710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871152</v>
      </c>
      <c r="G465" s="37">
        <v>175500</v>
      </c>
      <c r="H465" s="37">
        <v>339657</v>
      </c>
      <c r="I465" s="37">
        <v>18200</v>
      </c>
      <c r="J465" s="37">
        <v>337795</v>
      </c>
      <c r="K465" s="37"/>
      <c r="L465" s="92">
        <v>20120710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1187801</v>
      </c>
      <c r="G466" s="37">
        <v>664000</v>
      </c>
      <c r="H466" s="37">
        <v>502963</v>
      </c>
      <c r="I466" s="37">
        <v>0</v>
      </c>
      <c r="J466" s="37">
        <v>20838</v>
      </c>
      <c r="K466" s="37"/>
      <c r="L466" s="92">
        <v>20120710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3276356</v>
      </c>
      <c r="G467" s="37">
        <v>388800</v>
      </c>
      <c r="H467" s="37">
        <v>1320107</v>
      </c>
      <c r="I467" s="37">
        <v>61700</v>
      </c>
      <c r="J467" s="37">
        <v>1505749</v>
      </c>
      <c r="K467" s="37"/>
      <c r="L467" s="92">
        <v>20120710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7730263</v>
      </c>
      <c r="G468" s="37">
        <v>2528345</v>
      </c>
      <c r="H468" s="37">
        <v>4015105</v>
      </c>
      <c r="I468" s="37">
        <v>500</v>
      </c>
      <c r="J468" s="37">
        <v>1186313</v>
      </c>
      <c r="K468" s="37"/>
      <c r="L468" s="92">
        <v>20120710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6665992</v>
      </c>
      <c r="G469" s="37">
        <v>2241477</v>
      </c>
      <c r="H469" s="37">
        <v>2624036</v>
      </c>
      <c r="I469" s="37">
        <v>25150</v>
      </c>
      <c r="J469" s="37">
        <v>1775329</v>
      </c>
      <c r="K469" s="37"/>
      <c r="L469" s="92">
        <v>20120710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1395018</v>
      </c>
      <c r="G471" s="37">
        <v>359310</v>
      </c>
      <c r="H471" s="37">
        <v>799324</v>
      </c>
      <c r="I471" s="37">
        <v>300</v>
      </c>
      <c r="J471" s="37">
        <v>236084</v>
      </c>
      <c r="K471" s="37"/>
      <c r="L471" s="92">
        <v>20120710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3253570</v>
      </c>
      <c r="G472" s="37">
        <v>1635452</v>
      </c>
      <c r="H472" s="37">
        <v>1161465</v>
      </c>
      <c r="I472" s="37">
        <v>0</v>
      </c>
      <c r="J472" s="37">
        <v>456653</v>
      </c>
      <c r="K472" s="37"/>
      <c r="L472" s="92">
        <v>20120710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360830</v>
      </c>
      <c r="G473" s="37">
        <v>0</v>
      </c>
      <c r="H473" s="37">
        <v>290951</v>
      </c>
      <c r="I473" s="37">
        <v>0</v>
      </c>
      <c r="J473" s="37">
        <v>69879</v>
      </c>
      <c r="K473" s="37"/>
      <c r="L473" s="92">
        <v>20120710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23543751</v>
      </c>
      <c r="G474" s="37">
        <v>7776744</v>
      </c>
      <c r="H474" s="37">
        <v>3957599</v>
      </c>
      <c r="I474" s="37">
        <v>177181</v>
      </c>
      <c r="J474" s="37">
        <v>11632227</v>
      </c>
      <c r="K474" s="37"/>
      <c r="L474" s="92">
        <v>20120710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5575343</v>
      </c>
      <c r="G475" s="37">
        <v>3213162</v>
      </c>
      <c r="H475" s="37">
        <v>2097082</v>
      </c>
      <c r="I475" s="37">
        <v>0</v>
      </c>
      <c r="J475" s="37">
        <v>265099</v>
      </c>
      <c r="K475" s="37"/>
      <c r="L475" s="92">
        <v>20120710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772254</v>
      </c>
      <c r="G476" s="37">
        <v>0</v>
      </c>
      <c r="H476" s="37">
        <v>0</v>
      </c>
      <c r="I476" s="37">
        <v>0</v>
      </c>
      <c r="J476" s="37">
        <v>772254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13926914</v>
      </c>
      <c r="G477" s="37">
        <v>7493652</v>
      </c>
      <c r="H477" s="37">
        <v>2916181</v>
      </c>
      <c r="I477" s="37">
        <v>36100</v>
      </c>
      <c r="J477" s="37">
        <v>3480981</v>
      </c>
      <c r="K477" s="37"/>
      <c r="L477" s="92">
        <v>20120710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1431539</v>
      </c>
      <c r="G478" s="37">
        <v>0</v>
      </c>
      <c r="H478" s="37">
        <v>779232</v>
      </c>
      <c r="I478" s="37">
        <v>336707</v>
      </c>
      <c r="J478" s="37">
        <v>315600</v>
      </c>
      <c r="K478" s="37"/>
      <c r="L478" s="92">
        <v>20120710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42025145</v>
      </c>
      <c r="G479" s="37">
        <v>2302133</v>
      </c>
      <c r="H479" s="37">
        <v>9174373</v>
      </c>
      <c r="I479" s="37">
        <v>13230282</v>
      </c>
      <c r="J479" s="37">
        <v>17318357</v>
      </c>
      <c r="K479" s="37"/>
      <c r="L479" s="92">
        <v>20120710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1270133</v>
      </c>
      <c r="G480" s="37">
        <v>0</v>
      </c>
      <c r="H480" s="37">
        <v>364883</v>
      </c>
      <c r="I480" s="37">
        <v>860300</v>
      </c>
      <c r="J480" s="37">
        <v>44950</v>
      </c>
      <c r="K480" s="37"/>
      <c r="L480" s="92">
        <v>20120710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4209318</v>
      </c>
      <c r="G481" s="37">
        <v>2</v>
      </c>
      <c r="H481" s="37">
        <v>3856019</v>
      </c>
      <c r="I481" s="37">
        <v>21500</v>
      </c>
      <c r="J481" s="37">
        <v>331797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9057793</v>
      </c>
      <c r="G482" s="37">
        <v>225400</v>
      </c>
      <c r="H482" s="37">
        <v>3980017</v>
      </c>
      <c r="I482" s="37">
        <v>27550</v>
      </c>
      <c r="J482" s="37">
        <v>4824826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2594586</v>
      </c>
      <c r="G483" s="37">
        <v>245000</v>
      </c>
      <c r="H483" s="37">
        <v>1490191</v>
      </c>
      <c r="I483" s="37">
        <v>350000</v>
      </c>
      <c r="J483" s="37">
        <v>509395</v>
      </c>
      <c r="K483" s="37"/>
      <c r="L483" s="92">
        <v>20120710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9289923</v>
      </c>
      <c r="G484" s="37">
        <v>2052700</v>
      </c>
      <c r="H484" s="37">
        <v>3988978</v>
      </c>
      <c r="I484" s="37">
        <v>0</v>
      </c>
      <c r="J484" s="37">
        <v>3248245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11297399</v>
      </c>
      <c r="G485" s="37">
        <v>903800</v>
      </c>
      <c r="H485" s="37">
        <v>3798200</v>
      </c>
      <c r="I485" s="37">
        <v>501329</v>
      </c>
      <c r="J485" s="37">
        <v>6094070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2456400</v>
      </c>
      <c r="G486" s="37">
        <v>45000</v>
      </c>
      <c r="H486" s="37">
        <v>2002068</v>
      </c>
      <c r="I486" s="37">
        <v>0</v>
      </c>
      <c r="J486" s="37">
        <v>409332</v>
      </c>
      <c r="K486" s="37"/>
      <c r="L486" s="92">
        <v>20120710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248978</v>
      </c>
      <c r="G487" s="37">
        <v>0</v>
      </c>
      <c r="H487" s="37">
        <v>248978</v>
      </c>
      <c r="I487" s="37">
        <v>0</v>
      </c>
      <c r="J487" s="37">
        <v>0</v>
      </c>
      <c r="K487" s="37"/>
      <c r="L487" s="92">
        <v>20120710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10322380</v>
      </c>
      <c r="G488" s="37">
        <v>700</v>
      </c>
      <c r="H488" s="37">
        <v>2417313</v>
      </c>
      <c r="I488" s="37">
        <v>36500</v>
      </c>
      <c r="J488" s="37">
        <v>7867867</v>
      </c>
      <c r="K488" s="37"/>
      <c r="L488" s="92">
        <v>20120710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4473541</v>
      </c>
      <c r="G489" s="37">
        <v>0</v>
      </c>
      <c r="H489" s="37">
        <v>1135877</v>
      </c>
      <c r="I489" s="37">
        <v>431400</v>
      </c>
      <c r="J489" s="37">
        <v>2906264</v>
      </c>
      <c r="K489" s="37"/>
      <c r="L489" s="92">
        <v>20120710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1579536</v>
      </c>
      <c r="G490" s="37">
        <v>21000</v>
      </c>
      <c r="H490" s="37">
        <v>817987</v>
      </c>
      <c r="I490" s="37">
        <v>0</v>
      </c>
      <c r="J490" s="37">
        <v>740549</v>
      </c>
      <c r="K490" s="37"/>
      <c r="L490" s="92">
        <v>20120710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31505653</v>
      </c>
      <c r="G491" s="37">
        <v>3374802</v>
      </c>
      <c r="H491" s="37">
        <v>11931564</v>
      </c>
      <c r="I491" s="37">
        <v>2660500</v>
      </c>
      <c r="J491" s="37">
        <v>13538787</v>
      </c>
      <c r="K491" s="37"/>
      <c r="L491" s="92">
        <v>20120710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5519873</v>
      </c>
      <c r="G492" s="37">
        <v>0</v>
      </c>
      <c r="H492" s="37">
        <v>4701862</v>
      </c>
      <c r="I492" s="37">
        <v>105500</v>
      </c>
      <c r="J492" s="37">
        <v>712511</v>
      </c>
      <c r="K492" s="37"/>
      <c r="L492" s="92">
        <v>20120807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11424183</v>
      </c>
      <c r="G493" s="37">
        <v>4042957</v>
      </c>
      <c r="H493" s="37">
        <v>1496891</v>
      </c>
      <c r="I493" s="37">
        <v>112000</v>
      </c>
      <c r="J493" s="37">
        <v>5772335</v>
      </c>
      <c r="K493" s="37"/>
      <c r="L493" s="92">
        <v>20120710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502600</v>
      </c>
      <c r="G494" s="37">
        <v>240000</v>
      </c>
      <c r="H494" s="37">
        <v>166000</v>
      </c>
      <c r="I494" s="37">
        <v>55500</v>
      </c>
      <c r="J494" s="37">
        <v>41100</v>
      </c>
      <c r="K494" s="37"/>
      <c r="L494" s="92">
        <v>20120710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341659</v>
      </c>
      <c r="G495" s="37">
        <v>0</v>
      </c>
      <c r="H495" s="37">
        <v>90234</v>
      </c>
      <c r="I495" s="37">
        <v>28056</v>
      </c>
      <c r="J495" s="37">
        <v>223369</v>
      </c>
      <c r="K495" s="37"/>
      <c r="L495" s="92">
        <v>20120807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181550</v>
      </c>
      <c r="G496" s="37">
        <v>0</v>
      </c>
      <c r="H496" s="37">
        <v>171050</v>
      </c>
      <c r="I496" s="37">
        <v>0</v>
      </c>
      <c r="J496" s="37">
        <v>10500</v>
      </c>
      <c r="K496" s="37"/>
      <c r="L496" s="92">
        <v>20120710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1309970</v>
      </c>
      <c r="G497" s="37">
        <v>0</v>
      </c>
      <c r="H497" s="37">
        <v>62508</v>
      </c>
      <c r="I497" s="37">
        <v>75000</v>
      </c>
      <c r="J497" s="37">
        <v>1172462</v>
      </c>
      <c r="K497" s="37"/>
      <c r="L497" s="92">
        <v>20120710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878340</v>
      </c>
      <c r="G498" s="37">
        <v>400</v>
      </c>
      <c r="H498" s="37">
        <v>244223</v>
      </c>
      <c r="I498" s="37">
        <v>95181</v>
      </c>
      <c r="J498" s="37">
        <v>538536</v>
      </c>
      <c r="K498" s="37"/>
      <c r="L498" s="92">
        <v>20120710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771423</v>
      </c>
      <c r="G499" s="37">
        <v>619000</v>
      </c>
      <c r="H499" s="37">
        <v>61973</v>
      </c>
      <c r="I499" s="37">
        <v>67950</v>
      </c>
      <c r="J499" s="37">
        <v>22500</v>
      </c>
      <c r="K499" s="37"/>
      <c r="L499" s="92">
        <v>20120710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273625</v>
      </c>
      <c r="G500" s="37">
        <v>0</v>
      </c>
      <c r="H500" s="37">
        <v>147800</v>
      </c>
      <c r="I500" s="37">
        <v>63000</v>
      </c>
      <c r="J500" s="37">
        <v>62825</v>
      </c>
      <c r="K500" s="37"/>
      <c r="L500" s="92">
        <v>20120710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5444460</v>
      </c>
      <c r="G501" s="37">
        <v>5000</v>
      </c>
      <c r="H501" s="37">
        <v>1218278</v>
      </c>
      <c r="I501" s="37">
        <v>1418000</v>
      </c>
      <c r="J501" s="37">
        <v>2803182</v>
      </c>
      <c r="K501" s="37"/>
      <c r="L501" s="92">
        <v>20120710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1768933</v>
      </c>
      <c r="G502" s="37">
        <v>445700</v>
      </c>
      <c r="H502" s="37">
        <v>422793</v>
      </c>
      <c r="I502" s="37">
        <v>358000</v>
      </c>
      <c r="J502" s="37">
        <v>542440</v>
      </c>
      <c r="K502" s="37"/>
      <c r="L502" s="92">
        <v>20120807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2077651</v>
      </c>
      <c r="G503" s="37">
        <v>65000</v>
      </c>
      <c r="H503" s="37">
        <v>601665</v>
      </c>
      <c r="I503" s="37">
        <v>378559</v>
      </c>
      <c r="J503" s="37">
        <v>1032427</v>
      </c>
      <c r="K503" s="37"/>
      <c r="L503" s="92">
        <v>20120807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977175</v>
      </c>
      <c r="G504" s="37">
        <v>409550</v>
      </c>
      <c r="H504" s="37">
        <v>173416</v>
      </c>
      <c r="I504" s="37">
        <v>369100</v>
      </c>
      <c r="J504" s="37">
        <v>25109</v>
      </c>
      <c r="K504" s="37"/>
      <c r="L504" s="92">
        <v>20120710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4520378</v>
      </c>
      <c r="G505" s="37">
        <v>0</v>
      </c>
      <c r="H505" s="37">
        <v>84305</v>
      </c>
      <c r="I505" s="37">
        <v>14463</v>
      </c>
      <c r="J505" s="37">
        <v>4421610</v>
      </c>
      <c r="K505" s="37"/>
      <c r="L505" s="92">
        <v>20120710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3424949</v>
      </c>
      <c r="G506" s="37">
        <v>625350</v>
      </c>
      <c r="H506" s="37">
        <v>319956</v>
      </c>
      <c r="I506" s="37">
        <v>0</v>
      </c>
      <c r="J506" s="37">
        <v>2479643</v>
      </c>
      <c r="K506" s="37"/>
      <c r="L506" s="92">
        <v>20120710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1106193</v>
      </c>
      <c r="G507" s="37">
        <v>174728</v>
      </c>
      <c r="H507" s="37">
        <v>331385</v>
      </c>
      <c r="I507" s="37">
        <v>224600</v>
      </c>
      <c r="J507" s="37">
        <v>375480</v>
      </c>
      <c r="K507" s="37"/>
      <c r="L507" s="92">
        <v>20120807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499699</v>
      </c>
      <c r="G508" s="37">
        <v>0</v>
      </c>
      <c r="H508" s="37">
        <v>298696</v>
      </c>
      <c r="I508" s="37">
        <v>1500</v>
      </c>
      <c r="J508" s="37">
        <v>199503</v>
      </c>
      <c r="K508" s="37"/>
      <c r="L508" s="92">
        <v>20120710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10480983</v>
      </c>
      <c r="G509" s="37">
        <v>5701</v>
      </c>
      <c r="H509" s="37">
        <v>3792714</v>
      </c>
      <c r="I509" s="37">
        <v>4200</v>
      </c>
      <c r="J509" s="37">
        <v>6678368</v>
      </c>
      <c r="K509" s="37"/>
      <c r="L509" s="92">
        <v>20120710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19852456</v>
      </c>
      <c r="G510" s="37">
        <v>2884552</v>
      </c>
      <c r="H510" s="37">
        <v>8549942</v>
      </c>
      <c r="I510" s="37">
        <v>220531</v>
      </c>
      <c r="J510" s="37">
        <v>8197431</v>
      </c>
      <c r="K510" s="37"/>
      <c r="L510" s="92">
        <v>20120710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5241486</v>
      </c>
      <c r="G511" s="37">
        <v>319301</v>
      </c>
      <c r="H511" s="37">
        <v>3051344</v>
      </c>
      <c r="I511" s="37">
        <v>235000</v>
      </c>
      <c r="J511" s="37">
        <v>1635841</v>
      </c>
      <c r="K511" s="37"/>
      <c r="L511" s="92">
        <v>20120807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1141777</v>
      </c>
      <c r="G512" s="37">
        <v>0</v>
      </c>
      <c r="H512" s="37">
        <v>835094</v>
      </c>
      <c r="I512" s="37">
        <v>0</v>
      </c>
      <c r="J512" s="37">
        <v>306683</v>
      </c>
      <c r="K512" s="37"/>
      <c r="L512" s="92">
        <v>20120710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13502141</v>
      </c>
      <c r="G513" s="37">
        <v>297050</v>
      </c>
      <c r="H513" s="37">
        <v>3379510</v>
      </c>
      <c r="I513" s="37">
        <v>6718468</v>
      </c>
      <c r="J513" s="37">
        <v>3107113</v>
      </c>
      <c r="K513" s="37"/>
      <c r="L513" s="92">
        <v>20120710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49991144</v>
      </c>
      <c r="G514" s="37">
        <v>447500</v>
      </c>
      <c r="H514" s="37">
        <v>9949951</v>
      </c>
      <c r="I514" s="37">
        <v>10208945</v>
      </c>
      <c r="J514" s="37">
        <v>29384748</v>
      </c>
      <c r="K514" s="37"/>
      <c r="L514" s="92">
        <v>20120710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606260</v>
      </c>
      <c r="G515" s="37">
        <v>0</v>
      </c>
      <c r="H515" s="37">
        <v>517260</v>
      </c>
      <c r="I515" s="37">
        <v>0</v>
      </c>
      <c r="J515" s="37">
        <v>89000</v>
      </c>
      <c r="K515" s="37"/>
      <c r="L515" s="92">
        <v>20120807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83231122</v>
      </c>
      <c r="G516" s="37">
        <v>38767222</v>
      </c>
      <c r="H516" s="37">
        <v>9310753</v>
      </c>
      <c r="I516" s="37">
        <v>2985225</v>
      </c>
      <c r="J516" s="37">
        <v>32167922</v>
      </c>
      <c r="K516" s="37"/>
      <c r="L516" s="92">
        <v>20120710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3427242</v>
      </c>
      <c r="G517" s="37">
        <v>343000</v>
      </c>
      <c r="H517" s="37">
        <v>1762097</v>
      </c>
      <c r="I517" s="37">
        <v>223500</v>
      </c>
      <c r="J517" s="37">
        <v>1098645</v>
      </c>
      <c r="K517" s="37"/>
      <c r="L517" s="92">
        <v>20120710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25498496</v>
      </c>
      <c r="G518" s="37">
        <v>8496014</v>
      </c>
      <c r="H518" s="37">
        <v>9112227</v>
      </c>
      <c r="I518" s="37">
        <v>3181747</v>
      </c>
      <c r="J518" s="37">
        <v>4708508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1771955</v>
      </c>
      <c r="G519" s="37">
        <v>135000</v>
      </c>
      <c r="H519" s="37">
        <v>935460</v>
      </c>
      <c r="I519" s="37">
        <v>20000</v>
      </c>
      <c r="J519" s="37">
        <v>681495</v>
      </c>
      <c r="K519" s="37"/>
      <c r="L519" s="92">
        <v>20120710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36100</v>
      </c>
      <c r="G520" s="37">
        <v>0</v>
      </c>
      <c r="H520" s="37">
        <v>28500</v>
      </c>
      <c r="I520" s="37">
        <v>0</v>
      </c>
      <c r="J520" s="37">
        <v>7600</v>
      </c>
      <c r="K520" s="37"/>
      <c r="L520" s="92">
        <v>20120710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10520088</v>
      </c>
      <c r="G521" s="37">
        <v>1506835</v>
      </c>
      <c r="H521" s="37">
        <v>5989588</v>
      </c>
      <c r="I521" s="37">
        <v>66807</v>
      </c>
      <c r="J521" s="37">
        <v>2956858</v>
      </c>
      <c r="K521" s="37"/>
      <c r="L521" s="92">
        <v>20120710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2618841</v>
      </c>
      <c r="G522" s="37">
        <v>0</v>
      </c>
      <c r="H522" s="37">
        <v>1333027</v>
      </c>
      <c r="I522" s="37">
        <v>0</v>
      </c>
      <c r="J522" s="37">
        <v>1285814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1737785</v>
      </c>
      <c r="G523" s="37">
        <v>35250</v>
      </c>
      <c r="H523" s="37">
        <v>1123088</v>
      </c>
      <c r="I523" s="37">
        <v>0</v>
      </c>
      <c r="J523" s="37">
        <v>579447</v>
      </c>
      <c r="K523" s="37"/>
      <c r="L523" s="92">
        <v>20120807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10869856</v>
      </c>
      <c r="G524" s="37">
        <v>7529051</v>
      </c>
      <c r="H524" s="37">
        <v>2134074</v>
      </c>
      <c r="I524" s="37">
        <v>189000</v>
      </c>
      <c r="J524" s="37">
        <v>1017731</v>
      </c>
      <c r="K524" s="37"/>
      <c r="L524" s="92">
        <v>20120807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772602</v>
      </c>
      <c r="G525" s="37">
        <v>20800</v>
      </c>
      <c r="H525" s="37">
        <v>238870</v>
      </c>
      <c r="I525" s="37">
        <v>0</v>
      </c>
      <c r="J525" s="37">
        <v>512932</v>
      </c>
      <c r="K525" s="37"/>
      <c r="L525" s="92">
        <v>20120710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5625535</v>
      </c>
      <c r="G526" s="37">
        <v>0</v>
      </c>
      <c r="H526" s="37">
        <v>1304459</v>
      </c>
      <c r="I526" s="37">
        <v>250000</v>
      </c>
      <c r="J526" s="37">
        <v>4071076</v>
      </c>
      <c r="K526" s="37"/>
      <c r="L526" s="92">
        <v>20120710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667443</v>
      </c>
      <c r="G527" s="37">
        <v>0</v>
      </c>
      <c r="H527" s="37">
        <v>551472</v>
      </c>
      <c r="I527" s="37">
        <v>17585</v>
      </c>
      <c r="J527" s="37">
        <v>98386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27588609</v>
      </c>
      <c r="G528" s="37">
        <v>6418072</v>
      </c>
      <c r="H528" s="37">
        <v>7329910</v>
      </c>
      <c r="I528" s="37">
        <v>760100</v>
      </c>
      <c r="J528" s="37">
        <v>13080527</v>
      </c>
      <c r="K528" s="37"/>
      <c r="L528" s="92">
        <v>20120710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4782805</v>
      </c>
      <c r="G529" s="37">
        <v>2672400</v>
      </c>
      <c r="H529" s="37">
        <v>1369165</v>
      </c>
      <c r="I529" s="37">
        <v>63800</v>
      </c>
      <c r="J529" s="37">
        <v>677440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49330</v>
      </c>
      <c r="G530" s="37">
        <v>0</v>
      </c>
      <c r="H530" s="37">
        <v>23380</v>
      </c>
      <c r="I530" s="37">
        <v>100</v>
      </c>
      <c r="J530" s="37">
        <v>25850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1941286</v>
      </c>
      <c r="G531" s="37">
        <v>42100</v>
      </c>
      <c r="H531" s="37">
        <v>555819</v>
      </c>
      <c r="I531" s="37">
        <v>73140</v>
      </c>
      <c r="J531" s="37">
        <v>1270227</v>
      </c>
      <c r="K531" s="37"/>
      <c r="L531" s="92">
        <v>20120710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191374</v>
      </c>
      <c r="G532" s="37">
        <v>0</v>
      </c>
      <c r="H532" s="37">
        <v>57774</v>
      </c>
      <c r="I532" s="37">
        <v>0</v>
      </c>
      <c r="J532" s="37">
        <v>133600</v>
      </c>
      <c r="K532" s="37"/>
      <c r="L532" s="92">
        <v>20120710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1510857</v>
      </c>
      <c r="G533" s="37">
        <v>30900</v>
      </c>
      <c r="H533" s="37">
        <v>858672</v>
      </c>
      <c r="I533" s="37">
        <v>19950</v>
      </c>
      <c r="J533" s="37">
        <v>601335</v>
      </c>
      <c r="K533" s="37"/>
      <c r="L533" s="92">
        <v>20120710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4356248</v>
      </c>
      <c r="G534" s="37">
        <v>1886773</v>
      </c>
      <c r="H534" s="37">
        <v>1630122</v>
      </c>
      <c r="I534" s="37">
        <v>8931</v>
      </c>
      <c r="J534" s="37">
        <v>830422</v>
      </c>
      <c r="K534" s="37"/>
      <c r="L534" s="92">
        <v>20120710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1775478</v>
      </c>
      <c r="G535" s="37">
        <v>0</v>
      </c>
      <c r="H535" s="37">
        <v>306697</v>
      </c>
      <c r="I535" s="37">
        <v>0</v>
      </c>
      <c r="J535" s="37">
        <v>1468781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599148</v>
      </c>
      <c r="G536" s="37">
        <v>0</v>
      </c>
      <c r="H536" s="37">
        <v>373064</v>
      </c>
      <c r="I536" s="37">
        <v>67001</v>
      </c>
      <c r="J536" s="37">
        <v>159083</v>
      </c>
      <c r="K536" s="37"/>
      <c r="L536" s="92">
        <v>20120710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2154980</v>
      </c>
      <c r="G537" s="37">
        <v>0</v>
      </c>
      <c r="H537" s="37">
        <v>1444475</v>
      </c>
      <c r="I537" s="37">
        <v>16795</v>
      </c>
      <c r="J537" s="37">
        <v>693710</v>
      </c>
      <c r="K537" s="37"/>
      <c r="L537" s="92">
        <v>20120710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1155674</v>
      </c>
      <c r="G538" s="37">
        <v>241250</v>
      </c>
      <c r="H538" s="37">
        <v>174432</v>
      </c>
      <c r="I538" s="37">
        <v>625350</v>
      </c>
      <c r="J538" s="37">
        <v>114642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1805310</v>
      </c>
      <c r="G539" s="37">
        <v>0</v>
      </c>
      <c r="H539" s="37">
        <v>623078</v>
      </c>
      <c r="I539" s="37">
        <v>596850</v>
      </c>
      <c r="J539" s="37">
        <v>585382</v>
      </c>
      <c r="K539" s="37"/>
      <c r="L539" s="92">
        <v>20120710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3008053</v>
      </c>
      <c r="G540" s="37">
        <v>1163107</v>
      </c>
      <c r="H540" s="37">
        <v>985087</v>
      </c>
      <c r="I540" s="37">
        <v>26200</v>
      </c>
      <c r="J540" s="37">
        <v>833659</v>
      </c>
      <c r="K540" s="37"/>
      <c r="L540" s="92">
        <v>20120710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2558210</v>
      </c>
      <c r="G541" s="37">
        <v>426200</v>
      </c>
      <c r="H541" s="37">
        <v>1658650</v>
      </c>
      <c r="I541" s="37">
        <v>21200</v>
      </c>
      <c r="J541" s="37">
        <v>452160</v>
      </c>
      <c r="K541" s="37"/>
      <c r="L541" s="92">
        <v>20120710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643958</v>
      </c>
      <c r="G542" s="37">
        <v>0</v>
      </c>
      <c r="H542" s="37">
        <v>390890</v>
      </c>
      <c r="I542" s="37">
        <v>0</v>
      </c>
      <c r="J542" s="37">
        <v>253068</v>
      </c>
      <c r="K542" s="37"/>
      <c r="L542" s="92">
        <v>20120710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656765</v>
      </c>
      <c r="G543" s="37">
        <v>42600</v>
      </c>
      <c r="H543" s="37">
        <v>394918</v>
      </c>
      <c r="I543" s="37">
        <v>0</v>
      </c>
      <c r="J543" s="37">
        <v>219247</v>
      </c>
      <c r="K543" s="37"/>
      <c r="L543" s="92">
        <v>20120710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5964752</v>
      </c>
      <c r="G544" s="37">
        <v>0</v>
      </c>
      <c r="H544" s="37">
        <v>729657</v>
      </c>
      <c r="I544" s="37">
        <v>0</v>
      </c>
      <c r="J544" s="37">
        <v>5235095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296307</v>
      </c>
      <c r="G545" s="37">
        <v>0</v>
      </c>
      <c r="H545" s="37">
        <v>131825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1205480</v>
      </c>
      <c r="G546" s="37">
        <v>799316</v>
      </c>
      <c r="H546" s="37">
        <v>278089</v>
      </c>
      <c r="I546" s="37">
        <v>63600</v>
      </c>
      <c r="J546" s="37">
        <v>64475</v>
      </c>
      <c r="K546" s="37"/>
      <c r="L546" s="92">
        <v>20120710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13025315</v>
      </c>
      <c r="G547" s="37">
        <v>3892301</v>
      </c>
      <c r="H547" s="37">
        <v>5166266</v>
      </c>
      <c r="I547" s="37">
        <v>2454504</v>
      </c>
      <c r="J547" s="37">
        <v>1512244</v>
      </c>
      <c r="K547" s="37"/>
      <c r="L547" s="92">
        <v>20120710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715001</v>
      </c>
      <c r="G548" s="37">
        <v>0</v>
      </c>
      <c r="H548" s="37">
        <v>709351</v>
      </c>
      <c r="I548" s="37">
        <v>0</v>
      </c>
      <c r="J548" s="37">
        <v>5650</v>
      </c>
      <c r="K548" s="37"/>
      <c r="L548" s="92">
        <v>20120710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953838</v>
      </c>
      <c r="G549" s="37">
        <v>17000</v>
      </c>
      <c r="H549" s="37">
        <v>858488</v>
      </c>
      <c r="I549" s="37">
        <v>37350</v>
      </c>
      <c r="J549" s="37">
        <v>41000</v>
      </c>
      <c r="K549" s="37"/>
      <c r="L549" s="92">
        <v>20120710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358671</v>
      </c>
      <c r="G550" s="37">
        <v>0</v>
      </c>
      <c r="H550" s="37">
        <v>132945</v>
      </c>
      <c r="I550" s="37">
        <v>3100</v>
      </c>
      <c r="J550" s="37">
        <v>222626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3792636</v>
      </c>
      <c r="G551" s="37">
        <v>0</v>
      </c>
      <c r="H551" s="37">
        <v>2573008</v>
      </c>
      <c r="I551" s="37">
        <v>503600</v>
      </c>
      <c r="J551" s="37">
        <v>716028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3547492</v>
      </c>
      <c r="G553" s="37">
        <v>225500</v>
      </c>
      <c r="H553" s="37">
        <v>338551</v>
      </c>
      <c r="I553" s="37">
        <v>1717461</v>
      </c>
      <c r="J553" s="37">
        <v>1265980</v>
      </c>
      <c r="K553" s="37"/>
      <c r="L553" s="92">
        <v>20120710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18165989</v>
      </c>
      <c r="G554" s="37">
        <v>2084400</v>
      </c>
      <c r="H554" s="37">
        <v>5441939</v>
      </c>
      <c r="I554" s="37">
        <v>8700</v>
      </c>
      <c r="J554" s="37">
        <v>10630950</v>
      </c>
      <c r="K554" s="37"/>
      <c r="L554" s="92">
        <v>20120710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14535430</v>
      </c>
      <c r="G555" s="37">
        <v>1000000</v>
      </c>
      <c r="H555" s="37">
        <v>2398831</v>
      </c>
      <c r="I555" s="37">
        <v>0</v>
      </c>
      <c r="J555" s="37">
        <v>11136599</v>
      </c>
      <c r="K555" s="37"/>
      <c r="L555" s="92">
        <v>20120710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17890908</v>
      </c>
      <c r="G556" s="37">
        <v>3286540</v>
      </c>
      <c r="H556" s="37">
        <v>10338142</v>
      </c>
      <c r="I556" s="37">
        <v>50270</v>
      </c>
      <c r="J556" s="37">
        <v>4215956</v>
      </c>
      <c r="K556" s="37"/>
      <c r="L556" s="92">
        <v>20120710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34787873</v>
      </c>
      <c r="G557" s="37">
        <v>3458577</v>
      </c>
      <c r="H557" s="37">
        <v>4816863</v>
      </c>
      <c r="I557" s="37">
        <v>1590121</v>
      </c>
      <c r="J557" s="37">
        <v>24922312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2153223</v>
      </c>
      <c r="G558" s="37">
        <v>218200</v>
      </c>
      <c r="H558" s="37">
        <v>1746776</v>
      </c>
      <c r="I558" s="37">
        <v>0</v>
      </c>
      <c r="J558" s="37">
        <v>188247</v>
      </c>
      <c r="K558" s="37"/>
      <c r="L558" s="92">
        <v>20120710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1828613</v>
      </c>
      <c r="G559" s="37">
        <v>0</v>
      </c>
      <c r="H559" s="37">
        <v>674633</v>
      </c>
      <c r="I559" s="37">
        <v>0</v>
      </c>
      <c r="J559" s="37">
        <v>1153980</v>
      </c>
      <c r="K559" s="37"/>
      <c r="L559" s="92">
        <v>20120710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9946027</v>
      </c>
      <c r="G560" s="37">
        <v>315000</v>
      </c>
      <c r="H560" s="37">
        <v>1530860</v>
      </c>
      <c r="I560" s="37">
        <v>319201</v>
      </c>
      <c r="J560" s="37">
        <v>7780966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47519134</v>
      </c>
      <c r="G561" s="37">
        <v>257601</v>
      </c>
      <c r="H561" s="37">
        <v>1487632</v>
      </c>
      <c r="I561" s="37">
        <v>20000</v>
      </c>
      <c r="J561" s="37">
        <v>45753901</v>
      </c>
      <c r="K561" s="37"/>
      <c r="L561" s="92">
        <v>20120710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36145872</v>
      </c>
      <c r="G562" s="37">
        <v>3543466</v>
      </c>
      <c r="H562" s="37">
        <v>3209784</v>
      </c>
      <c r="I562" s="37">
        <v>2203055</v>
      </c>
      <c r="J562" s="37">
        <v>27189567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5998599</v>
      </c>
      <c r="G563" s="37">
        <v>1220985</v>
      </c>
      <c r="H563" s="37">
        <v>2795307</v>
      </c>
      <c r="I563" s="37">
        <v>0</v>
      </c>
      <c r="J563" s="37">
        <v>1982307</v>
      </c>
      <c r="K563" s="37"/>
      <c r="L563" s="92">
        <v>20120710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6374853</v>
      </c>
      <c r="G564" s="37">
        <v>809550</v>
      </c>
      <c r="H564" s="37">
        <v>4461569</v>
      </c>
      <c r="I564" s="37">
        <v>0</v>
      </c>
      <c r="J564" s="37">
        <v>1103734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5380211</v>
      </c>
      <c r="G565" s="37">
        <v>21000</v>
      </c>
      <c r="H565" s="37">
        <v>4948947</v>
      </c>
      <c r="I565" s="37">
        <v>225000</v>
      </c>
      <c r="J565" s="37">
        <v>185264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20046536</v>
      </c>
      <c r="G566" s="37">
        <v>13349550</v>
      </c>
      <c r="H566" s="37">
        <v>4491378</v>
      </c>
      <c r="I566" s="37">
        <v>23400</v>
      </c>
      <c r="J566" s="37">
        <v>2182208</v>
      </c>
      <c r="K566" s="37"/>
      <c r="L566" s="92">
        <v>20120710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3274801</v>
      </c>
      <c r="G567" s="37">
        <v>44000</v>
      </c>
      <c r="H567" s="37">
        <v>1827590</v>
      </c>
      <c r="I567" s="37">
        <v>0</v>
      </c>
      <c r="J567" s="37">
        <v>1403211</v>
      </c>
      <c r="K567" s="37"/>
      <c r="L567" s="92">
        <v>20120710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1542395</v>
      </c>
      <c r="G568" s="37">
        <v>164900</v>
      </c>
      <c r="H568" s="37">
        <v>1203239</v>
      </c>
      <c r="I568" s="37">
        <v>0</v>
      </c>
      <c r="J568" s="37">
        <v>174256</v>
      </c>
      <c r="K568" s="37"/>
      <c r="L568" s="92">
        <v>20120710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16837818</v>
      </c>
      <c r="G569" s="37">
        <v>1673350</v>
      </c>
      <c r="H569" s="37">
        <v>7464577</v>
      </c>
      <c r="I569" s="37">
        <v>5200</v>
      </c>
      <c r="J569" s="37">
        <v>7694691</v>
      </c>
      <c r="K569" s="37"/>
      <c r="L569" s="92">
        <v>20120710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9599645</v>
      </c>
      <c r="G570" s="37">
        <v>1579940</v>
      </c>
      <c r="H570" s="37">
        <v>3891553</v>
      </c>
      <c r="I570" s="37">
        <v>0</v>
      </c>
      <c r="J570" s="37">
        <v>4128152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37646658</v>
      </c>
      <c r="G571" s="37">
        <v>4629010</v>
      </c>
      <c r="H571" s="37">
        <v>14297474</v>
      </c>
      <c r="I571" s="37">
        <v>45200</v>
      </c>
      <c r="J571" s="37">
        <v>18674974</v>
      </c>
      <c r="K571" s="37"/>
      <c r="L571" s="92">
        <v>20120710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21866304</v>
      </c>
      <c r="G572" s="37">
        <v>2030750</v>
      </c>
      <c r="H572" s="37">
        <v>5359472</v>
      </c>
      <c r="I572" s="37">
        <v>1888728</v>
      </c>
      <c r="J572" s="37">
        <v>12587354</v>
      </c>
      <c r="K572" s="37"/>
      <c r="L572" s="92">
        <v>20120710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27804372</v>
      </c>
      <c r="G573" s="37">
        <v>6348400</v>
      </c>
      <c r="H573" s="37">
        <v>15720634</v>
      </c>
      <c r="I573" s="37">
        <v>253342</v>
      </c>
      <c r="J573" s="37">
        <v>5481996</v>
      </c>
      <c r="K573" s="37"/>
      <c r="L573" s="92">
        <v>20120807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48025</v>
      </c>
      <c r="G574" s="37">
        <v>0</v>
      </c>
      <c r="H574" s="37">
        <v>48025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1683088</v>
      </c>
      <c r="G575" s="37">
        <v>0</v>
      </c>
      <c r="H575" s="37">
        <v>0</v>
      </c>
      <c r="I575" s="37">
        <v>1250000</v>
      </c>
      <c r="J575" s="37">
        <v>433088</v>
      </c>
      <c r="K575" s="37"/>
      <c r="L575" s="92">
        <v>20120710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361653</v>
      </c>
      <c r="G576" s="37">
        <v>0</v>
      </c>
      <c r="H576" s="37">
        <v>269463</v>
      </c>
      <c r="I576" s="37">
        <v>25000</v>
      </c>
      <c r="J576" s="37">
        <v>67190</v>
      </c>
      <c r="K576" s="37"/>
      <c r="L576" s="92">
        <v>20120710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848940</v>
      </c>
      <c r="G577" s="37">
        <v>0</v>
      </c>
      <c r="H577" s="37">
        <v>148747</v>
      </c>
      <c r="I577" s="37">
        <v>0</v>
      </c>
      <c r="J577" s="37">
        <v>700193</v>
      </c>
      <c r="K577" s="37"/>
      <c r="L577" s="89" t="s">
        <v>2263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1690561</v>
      </c>
      <c r="G578" s="37">
        <v>322451</v>
      </c>
      <c r="H578" s="37">
        <v>418966</v>
      </c>
      <c r="I578" s="37">
        <v>82767</v>
      </c>
      <c r="J578" s="37">
        <v>866377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1002480</v>
      </c>
      <c r="G579" s="37">
        <v>700</v>
      </c>
      <c r="H579" s="37">
        <v>469313</v>
      </c>
      <c r="I579" s="37">
        <v>0</v>
      </c>
      <c r="J579" s="37">
        <v>532467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824994</v>
      </c>
      <c r="G580" s="37">
        <v>312000</v>
      </c>
      <c r="H580" s="37">
        <v>173535</v>
      </c>
      <c r="I580" s="37">
        <v>45000</v>
      </c>
      <c r="J580" s="37">
        <v>294459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1323940</v>
      </c>
      <c r="G581" s="37">
        <v>114000</v>
      </c>
      <c r="H581" s="37">
        <v>239229</v>
      </c>
      <c r="I581" s="37">
        <v>0</v>
      </c>
      <c r="J581" s="37">
        <v>970711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2820263</v>
      </c>
      <c r="G582" s="37">
        <v>98500</v>
      </c>
      <c r="H582" s="37">
        <v>139855</v>
      </c>
      <c r="I582" s="37">
        <v>300</v>
      </c>
      <c r="J582" s="37">
        <v>2581608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233773</v>
      </c>
      <c r="G583" s="37">
        <v>0</v>
      </c>
      <c r="H583" s="37">
        <v>188023</v>
      </c>
      <c r="I583" s="37">
        <v>0</v>
      </c>
      <c r="J583" s="37">
        <v>45750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379473</v>
      </c>
      <c r="G584" s="37">
        <v>0</v>
      </c>
      <c r="H584" s="37">
        <v>162972</v>
      </c>
      <c r="I584" s="37">
        <v>99701</v>
      </c>
      <c r="J584" s="37">
        <v>116800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1835561</v>
      </c>
      <c r="G585" s="37">
        <v>1297000</v>
      </c>
      <c r="H585" s="37">
        <v>335161</v>
      </c>
      <c r="I585" s="37">
        <v>68200</v>
      </c>
      <c r="J585" s="37">
        <v>135200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511364</v>
      </c>
      <c r="G586" s="37">
        <v>600</v>
      </c>
      <c r="H586" s="37">
        <v>271283</v>
      </c>
      <c r="I586" s="37">
        <v>16000</v>
      </c>
      <c r="J586" s="37">
        <v>223481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1022707</v>
      </c>
      <c r="G587" s="37">
        <v>137800</v>
      </c>
      <c r="H587" s="37">
        <v>228879</v>
      </c>
      <c r="I587" s="37">
        <v>44010</v>
      </c>
      <c r="J587" s="37">
        <v>612018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324369</v>
      </c>
      <c r="G588" s="37">
        <v>8900</v>
      </c>
      <c r="H588" s="37">
        <v>252605</v>
      </c>
      <c r="I588" s="37">
        <v>7000</v>
      </c>
      <c r="J588" s="37">
        <v>55864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2826840</v>
      </c>
      <c r="G589" s="37">
        <v>1575600</v>
      </c>
      <c r="H589" s="37">
        <v>575469</v>
      </c>
      <c r="I589" s="37">
        <v>31500</v>
      </c>
      <c r="J589" s="37">
        <v>644271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2916853</v>
      </c>
      <c r="G590" s="37">
        <v>0</v>
      </c>
      <c r="H590" s="37">
        <v>1731713</v>
      </c>
      <c r="I590" s="37">
        <v>0</v>
      </c>
      <c r="J590" s="37">
        <v>1185140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234032</v>
      </c>
      <c r="G591" s="37">
        <v>21700</v>
      </c>
      <c r="H591" s="37">
        <v>168103</v>
      </c>
      <c r="I591" s="37">
        <v>1440</v>
      </c>
      <c r="J591" s="37">
        <v>42789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2940017</v>
      </c>
      <c r="G593" s="37">
        <v>170000</v>
      </c>
      <c r="H593" s="37">
        <v>922057</v>
      </c>
      <c r="I593" s="37">
        <v>92000</v>
      </c>
      <c r="J593" s="37">
        <v>1755960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1937237</v>
      </c>
      <c r="G594" s="37">
        <v>0</v>
      </c>
      <c r="H594" s="37">
        <v>380889</v>
      </c>
      <c r="I594" s="37">
        <v>43650</v>
      </c>
      <c r="J594" s="37">
        <v>1512698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2096849</v>
      </c>
      <c r="G595" s="37">
        <v>1458179</v>
      </c>
      <c r="H595" s="37">
        <v>294998</v>
      </c>
      <c r="I595" s="37">
        <v>8000</v>
      </c>
      <c r="J595" s="37">
        <v>335672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3397447</v>
      </c>
      <c r="G596" s="37">
        <v>0</v>
      </c>
      <c r="H596" s="37">
        <v>1099139</v>
      </c>
      <c r="I596" s="37">
        <v>1291043</v>
      </c>
      <c r="J596" s="37">
        <v>1007265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8391191</v>
      </c>
      <c r="G597" s="37">
        <v>3500</v>
      </c>
      <c r="H597" s="37">
        <v>490128</v>
      </c>
      <c r="I597" s="37">
        <v>1013015</v>
      </c>
      <c r="J597" s="37">
        <v>6884548</v>
      </c>
      <c r="K597" s="37"/>
      <c r="L597" s="92">
        <v>20120807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169389529</v>
      </c>
      <c r="G598" s="37">
        <v>1396000</v>
      </c>
      <c r="H598" s="37">
        <v>8324931</v>
      </c>
      <c r="I598" s="37">
        <v>46664799</v>
      </c>
      <c r="J598" s="37">
        <v>113003799</v>
      </c>
      <c r="K598" s="37"/>
      <c r="L598" s="92">
        <v>20120710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2012-08-28T18:53:50Z</dcterms:modified>
  <cp:category/>
  <cp:version/>
  <cp:contentType/>
  <cp:contentStatus/>
</cp:coreProperties>
</file>