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<sst xmlns="http://schemas.openxmlformats.org/spreadsheetml/2006/main" count="11009" uniqueCount="2314">
  <si>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</si>
  <si>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</si>
  <si>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</si>
  <si>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</si>
  <si>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</si>
  <si>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</si>
  <si>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</si>
  <si>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</si>
  <si>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</si>
  <si>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</si>
  <si>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</si>
  <si>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</si>
  <si>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</si>
  <si>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</si>
  <si>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</si>
  <si>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</si>
  <si>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</si>
  <si>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</si>
  <si>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</si>
  <si>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</si>
  <si>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</si>
  <si>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</si>
  <si>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</si>
  <si>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</si>
  <si>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</si>
  <si>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</si>
  <si>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</si>
  <si>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</si>
  <si>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</si>
  <si>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</si>
  <si>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</si>
  <si>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</si>
  <si>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</si>
  <si>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</si>
  <si>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</si>
  <si>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</si>
  <si>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</si>
  <si>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</si>
  <si>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</si>
  <si>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</si>
  <si>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</si>
  <si>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</si>
  <si>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</si>
  <si>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</si>
  <si>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</si>
  <si>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</si>
  <si>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</si>
  <si>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</si>
  <si>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</si>
  <si>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</si>
  <si>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</si>
  <si>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</si>
  <si>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</si>
  <si>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</si>
  <si>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</si>
  <si>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</si>
  <si>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</si>
  <si>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</si>
  <si>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</si>
  <si>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</si>
  <si>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</si>
  <si>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</si>
  <si>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</si>
  <si>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</si>
  <si>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</si>
  <si>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</si>
  <si>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</si>
  <si>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</si>
  <si>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</si>
  <si>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</si>
  <si>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</si>
  <si>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</si>
  <si>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</si>
  <si>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</si>
  <si>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</si>
  <si>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</si>
  <si>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</si>
  <si>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</si>
  <si>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</si>
  <si>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</si>
  <si>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</si>
  <si>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</si>
  <si>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</si>
  <si>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</si>
  <si>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</si>
  <si>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</si>
  <si>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</si>
  <si>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</si>
  <si>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</si>
  <si>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</si>
  <si>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</si>
  <si>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</si>
  <si>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</si>
  <si>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</si>
  <si>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</si>
  <si>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</si>
  <si>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</si>
  <si>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</si>
  <si>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</si>
  <si>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</si>
  <si>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</si>
  <si>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</si>
  <si>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</si>
  <si>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</si>
  <si>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</si>
  <si>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</si>
  <si>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</si>
  <si>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</si>
  <si>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</si>
  <si>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</si>
  <si>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</si>
  <si>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</si>
  <si>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</si>
  <si>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</si>
  <si>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</si>
  <si>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</si>
  <si>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</si>
  <si>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</si>
  <si>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</si>
  <si>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</si>
  <si>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</si>
  <si>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</si>
  <si>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</si>
  <si>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</si>
  <si>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</si>
  <si>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</si>
  <si>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</si>
  <si>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</si>
  <si>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</si>
  <si>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</si>
  <si>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</si>
  <si>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</si>
  <si>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</si>
  <si>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</si>
  <si>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</si>
  <si>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</si>
  <si>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</si>
  <si>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</si>
  <si>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</si>
  <si>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</si>
  <si>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</si>
  <si>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</si>
  <si>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</si>
  <si>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</si>
  <si>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</si>
  <si>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</si>
  <si>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</si>
  <si>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</si>
  <si>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</si>
  <si>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</si>
  <si>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</si>
  <si>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</si>
  <si>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</si>
  <si>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</si>
  <si>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</si>
  <si>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</si>
  <si>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</si>
  <si>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</si>
  <si>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</si>
  <si>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</si>
  <si>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</si>
  <si>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</si>
  <si>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</si>
  <si>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</si>
  <si>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</si>
  <si>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</si>
  <si>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</si>
  <si>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</si>
  <si>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</si>
  <si>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</si>
  <si>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</si>
  <si>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</si>
  <si>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</si>
  <si>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</si>
  <si>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</si>
  <si>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</si>
  <si>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</si>
  <si>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</si>
  <si>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</si>
  <si>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</si>
  <si>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</si>
  <si>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</si>
  <si>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</si>
  <si>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</si>
  <si>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</si>
  <si>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</si>
  <si>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</si>
  <si>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</si>
  <si>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</si>
  <si>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</si>
  <si>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</si>
  <si>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</si>
  <si>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</si>
  <si>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</si>
  <si>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</si>
  <si>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</si>
  <si>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</si>
  <si>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</si>
  <si>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</si>
  <si>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</si>
  <si>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</si>
  <si>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</si>
  <si>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</si>
  <si>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</si>
  <si>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</si>
  <si>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</si>
  <si>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</si>
  <si>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</si>
  <si>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</si>
  <si>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</si>
  <si>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</si>
  <si>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</si>
  <si>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</si>
  <si>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</si>
  <si>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</si>
  <si>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</si>
  <si>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</si>
  <si>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</si>
  <si>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</si>
  <si>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</si>
  <si>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</si>
  <si>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</si>
  <si>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</si>
  <si>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</si>
  <si>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</si>
  <si>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</si>
  <si>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</si>
  <si>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</si>
  <si>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</si>
  <si>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</si>
  <si>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</si>
  <si>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</si>
  <si>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</si>
  <si>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</si>
  <si>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</si>
  <si>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</si>
  <si>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</si>
  <si>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</si>
  <si>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</si>
  <si>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</si>
  <si>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</si>
  <si>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</si>
  <si>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</si>
  <si>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</si>
  <si>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</si>
  <si>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</si>
  <si>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</si>
  <si>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</si>
  <si>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</si>
  <si>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</si>
  <si>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</si>
  <si>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</si>
  <si>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</si>
  <si>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</si>
  <si>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</si>
  <si>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</si>
  <si>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</si>
  <si>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</si>
  <si>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</si>
  <si>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</si>
  <si>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</si>
  <si>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</si>
  <si>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</si>
  <si>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</si>
  <si>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</si>
  <si>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</si>
  <si>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</si>
  <si>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</si>
  <si>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</si>
  <si>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</si>
  <si>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</si>
  <si>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</si>
  <si>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</si>
  <si>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</si>
  <si>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</si>
  <si>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</si>
  <si>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</si>
  <si>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</si>
  <si>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</si>
  <si>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</si>
  <si>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</si>
  <si>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</si>
  <si>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</si>
  <si>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</si>
  <si>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</si>
  <si>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</si>
  <si>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</si>
  <si>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</si>
  <si>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</si>
  <si>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</si>
  <si>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</si>
  <si>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</si>
  <si>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</si>
  <si>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</si>
  <si>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</si>
  <si>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</si>
  <si>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</si>
  <si>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</si>
  <si>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</si>
  <si>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</si>
  <si>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</si>
  <si>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</si>
  <si>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</si>
  <si>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</si>
  <si>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</si>
  <si>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</si>
  <si>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</si>
  <si>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</si>
  <si>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</si>
  <si>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</si>
  <si>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</si>
  <si>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</si>
  <si>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</si>
  <si>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</si>
  <si>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</si>
  <si>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</si>
  <si>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</si>
  <si>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</si>
  <si>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</si>
  <si>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</si>
  <si>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</si>
  <si>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</si>
  <si>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</si>
  <si>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</si>
  <si>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</si>
  <si>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</si>
  <si>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</si>
  <si>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</si>
  <si>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</si>
  <si>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</si>
  <si>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</si>
  <si>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</si>
  <si>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</si>
  <si>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</si>
  <si>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</si>
  <si>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</si>
  <si>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</si>
  <si>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</si>
  <si>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</si>
  <si>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</si>
  <si>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</si>
  <si>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</si>
  <si>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</si>
  <si>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</si>
  <si>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</si>
  <si>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</si>
  <si>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</si>
  <si>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</si>
  <si>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</si>
  <si>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</si>
  <si>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</si>
  <si>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</si>
  <si>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</si>
  <si>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</si>
  <si>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</si>
  <si>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</si>
  <si>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</si>
  <si>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</si>
  <si>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</si>
  <si>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</si>
  <si>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</si>
  <si>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</si>
  <si>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</si>
  <si>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</si>
  <si>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</si>
  <si>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</si>
  <si>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</si>
  <si>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</si>
  <si>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</si>
  <si>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</si>
  <si>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</si>
  <si>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</si>
  <si>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</si>
  <si>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</si>
  <si>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</si>
  <si>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</si>
  <si>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</si>
  <si>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</si>
  <si>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</si>
  <si>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</si>
  <si>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</si>
  <si>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</si>
  <si>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</si>
  <si>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</si>
  <si>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</si>
  <si>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</si>
  <si>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</si>
  <si>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</si>
  <si>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</si>
  <si>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</si>
  <si>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</si>
  <si>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</si>
  <si>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</si>
  <si>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</si>
  <si>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</si>
  <si>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</si>
  <si>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</si>
  <si>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</si>
  <si>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</si>
  <si>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</si>
  <si>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</si>
  <si>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</si>
  <si>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</si>
  <si>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</si>
  <si>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</si>
  <si>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</si>
  <si>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</si>
  <si>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</si>
  <si>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</si>
  <si>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</si>
  <si>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</si>
  <si>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</si>
  <si>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</si>
  <si>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</si>
  <si>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</si>
  <si>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</si>
  <si>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</si>
  <si>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</si>
  <si>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</si>
  <si>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</si>
  <si>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</si>
  <si>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</si>
  <si>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</si>
  <si>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</si>
  <si>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</si>
  <si>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</si>
  <si>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</si>
  <si>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</si>
  <si>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</si>
  <si>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</si>
  <si>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</si>
  <si>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</si>
  <si>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</si>
  <si>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</si>
  <si>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</si>
  <si>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</si>
  <si>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</si>
  <si>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</si>
  <si>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</si>
  <si>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</si>
  <si>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</si>
  <si>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</si>
  <si>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</si>
  <si>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</si>
  <si>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</si>
  <si>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</si>
  <si>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</si>
  <si>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</si>
  <si>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</si>
  <si>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</si>
  <si>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</si>
  <si>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</si>
  <si>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</si>
  <si>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</si>
  <si>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</si>
  <si>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</si>
  <si>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</si>
  <si>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</si>
  <si>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</si>
  <si>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</si>
  <si>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</si>
  <si>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</si>
  <si>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</si>
  <si>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</si>
  <si>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</si>
  <si>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</si>
  <si>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</si>
  <si>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</si>
  <si>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</si>
  <si>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</si>
  <si>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</si>
  <si>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</si>
  <si>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</si>
  <si>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</si>
  <si>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</si>
  <si>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</si>
  <si>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</si>
  <si>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</si>
  <si>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</si>
  <si>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</si>
  <si>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</si>
  <si>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</si>
  <si>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</si>
  <si>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</si>
  <si>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</si>
  <si>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</si>
  <si>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</si>
  <si>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</si>
  <si>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</si>
  <si>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</si>
  <si>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</si>
  <si>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</si>
  <si>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</si>
  <si>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</si>
  <si>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</si>
  <si>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</si>
  <si>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</si>
  <si>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</si>
  <si>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</si>
  <si>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</si>
  <si>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</si>
  <si>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</si>
  <si>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</si>
  <si>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</si>
  <si>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</si>
  <si>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</si>
  <si>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</si>
  <si>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</si>
  <si>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</si>
  <si>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</si>
  <si>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</si>
  <si>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</si>
  <si>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</si>
  <si>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</si>
  <si>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</si>
  <si>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</si>
  <si>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</si>
  <si>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</si>
  <si>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</si>
  <si>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</si>
  <si>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</si>
  <si>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</si>
  <si>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</si>
  <si>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</si>
  <si>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</si>
  <si>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</si>
  <si>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</si>
  <si>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</si>
  <si>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</si>
  <si>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</si>
  <si>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</si>
  <si>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</si>
  <si>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</si>
  <si>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</si>
  <si>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</si>
  <si>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</si>
  <si>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</si>
  <si>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</si>
  <si>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</si>
  <si>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</si>
  <si>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</si>
  <si>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</si>
  <si>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</si>
  <si>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</si>
  <si>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</si>
  <si>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</si>
  <si>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</si>
  <si>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</si>
  <si>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</si>
  <si>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</si>
  <si>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</si>
  <si>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</si>
  <si>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</si>
  <si>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</si>
  <si>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</si>
  <si>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</si>
  <si>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</si>
  <si>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</si>
  <si>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</si>
  <si>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</si>
  <si>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</si>
  <si>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</si>
  <si>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</si>
  <si>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</si>
  <si>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</si>
  <si>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</si>
  <si>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</si>
  <si>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</si>
  <si>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</si>
  <si>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</si>
  <si>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</si>
  <si>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</si>
  <si>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</si>
  <si>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</si>
  <si>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</si>
  <si>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</si>
  <si>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</si>
  <si>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</si>
  <si>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</si>
  <si>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</si>
  <si>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</si>
  <si>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</si>
  <si>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</si>
  <si>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</si>
  <si>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</si>
  <si>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</si>
  <si>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</si>
  <si>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</si>
  <si>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</si>
  <si>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</si>
  <si>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</si>
  <si>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</si>
  <si>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</si>
  <si>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</si>
  <si>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</si>
  <si>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</si>
  <si>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</si>
  <si>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</si>
  <si>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</si>
  <si>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</si>
  <si>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</si>
  <si>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</si>
  <si>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</si>
  <si>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</si>
  <si>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</si>
  <si>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</si>
  <si>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</si>
  <si>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</si>
  <si>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</si>
  <si>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</si>
  <si>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</si>
  <si>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</si>
  <si>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</si>
  <si>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</si>
  <si>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</si>
  <si>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</si>
  <si>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</si>
  <si>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</si>
  <si>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</si>
  <si>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</si>
  <si>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</si>
  <si>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</si>
  <si>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</si>
  <si>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</si>
  <si>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</si>
  <si>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</si>
  <si>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</si>
  <si>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</si>
  <si>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</si>
  <si>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</si>
  <si>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</si>
  <si>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</si>
  <si>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</si>
  <si>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</si>
  <si>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</si>
  <si>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</si>
  <si>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</si>
  <si>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</si>
  <si>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</si>
  <si>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</si>
  <si>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</si>
  <si>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</si>
  <si>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</si>
  <si>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</si>
  <si>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</si>
  <si>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</si>
  <si>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</si>
  <si>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</si>
  <si>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</si>
  <si>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</si>
  <si>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</si>
  <si>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</si>
  <si>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</si>
  <si>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</si>
  <si>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</si>
  <si>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</si>
  <si>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</si>
  <si>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</si>
  <si>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</si>
  <si>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</si>
  <si>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</si>
  <si>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</si>
  <si>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</si>
  <si>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</si>
  <si>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</si>
  <si>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</si>
  <si>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</si>
  <si>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</si>
  <si>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</si>
  <si>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</si>
  <si>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</si>
  <si>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</si>
  <si>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</si>
  <si>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</si>
  <si>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</si>
  <si>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</si>
  <si>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</si>
  <si>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</si>
  <si>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</si>
  <si>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</si>
  <si>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</si>
  <si>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</si>
  <si>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</si>
  <si>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</si>
  <si>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</si>
  <si>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</si>
  <si>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</si>
  <si>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</si>
  <si>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</si>
  <si>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</si>
  <si>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</si>
  <si>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</si>
  <si>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</si>
  <si>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</si>
  <si>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</si>
  <si>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</si>
  <si>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</si>
  <si>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</si>
  <si>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</si>
  <si>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</si>
  <si>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</si>
  <si>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</si>
  <si>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</si>
  <si>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</si>
  <si>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</si>
  <si>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</si>
  <si>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</si>
  <si>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</si>
  <si>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</si>
  <si>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</si>
  <si>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</si>
  <si>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</si>
  <si>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</si>
  <si>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</si>
  <si>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</si>
  <si>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</si>
  <si>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</si>
  <si>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</si>
  <si>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</si>
  <si>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</si>
  <si>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</si>
  <si>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</si>
  <si>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</si>
  <si>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</si>
  <si>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</si>
  <si>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</si>
  <si>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</si>
  <si>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</si>
  <si>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</si>
  <si>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</si>
  <si>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</si>
  <si>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</si>
  <si>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</si>
  <si>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</si>
  <si>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</si>
  <si>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</si>
  <si>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</si>
  <si>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</si>
  <si>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</si>
  <si>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</si>
  <si>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</si>
  <si>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</si>
  <si>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</si>
  <si>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</si>
  <si>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</si>
  <si>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</si>
  <si>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</si>
  <si>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</si>
  <si>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</si>
  <si>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</si>
  <si>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</si>
  <si>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</si>
  <si>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</si>
  <si>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</si>
  <si>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</si>
  <si>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</si>
  <si>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</si>
  <si>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</si>
  <si>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</si>
  <si>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</si>
  <si>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</si>
  <si>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</si>
  <si>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</si>
  <si>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</si>
  <si>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</si>
  <si>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</si>
  <si>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</si>
  <si>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</si>
  <si>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</si>
  <si>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</si>
  <si>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</si>
  <si>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</si>
  <si>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</si>
  <si>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</si>
  <si>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</si>
  <si>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</si>
  <si>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</si>
  <si>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</si>
  <si>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</si>
  <si>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</si>
  <si>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</si>
  <si>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</si>
  <si>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</si>
  <si>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</si>
  <si>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</si>
  <si>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</si>
  <si>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</si>
  <si>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</si>
  <si>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</si>
  <si>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</si>
  <si>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</si>
  <si>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</si>
  <si>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</si>
  <si>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</si>
  <si>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</si>
  <si>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</si>
  <si>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</si>
  <si>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</si>
  <si>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</si>
  <si>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</si>
  <si>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</si>
  <si>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</si>
  <si>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</si>
  <si>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</si>
  <si>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</si>
  <si>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</si>
  <si>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</si>
  <si>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</si>
  <si>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</si>
  <si>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</si>
  <si>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</si>
  <si>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</si>
  <si>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</si>
  <si>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</si>
  <si>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</si>
  <si>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</si>
  <si>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</si>
  <si>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</si>
  <si>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</si>
  <si>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</si>
  <si>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</si>
  <si>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</si>
  <si>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</si>
  <si>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</si>
  <si>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</si>
  <si>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</si>
  <si>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</si>
  <si>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</si>
  <si>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</si>
  <si>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</si>
  <si>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</si>
  <si>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</si>
  <si>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</si>
  <si>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</si>
  <si>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</si>
  <si>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</si>
  <si>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</si>
  <si>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</si>
  <si>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</si>
  <si>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</si>
  <si>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</si>
  <si>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</si>
  <si>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</si>
  <si>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</si>
  <si>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</si>
  <si>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</si>
  <si>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</si>
  <si>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</si>
  <si>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</si>
  <si>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</si>
  <si>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</si>
  <si>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</si>
  <si>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</si>
  <si>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</si>
  <si>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</si>
  <si>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</si>
  <si>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</si>
  <si>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</si>
  <si>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</si>
  <si>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</si>
  <si>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</si>
  <si>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</si>
  <si>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</si>
  <si>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</si>
  <si>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</si>
  <si>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</si>
  <si>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</si>
  <si>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</si>
  <si>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</si>
  <si>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</si>
  <si>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</si>
  <si>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</si>
  <si>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</si>
  <si>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</si>
  <si>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</si>
  <si>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</si>
  <si>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</si>
  <si>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</si>
  <si>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</si>
  <si>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</si>
  <si>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</si>
  <si>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</si>
  <si>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</si>
  <si>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</si>
  <si>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</si>
  <si>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</si>
  <si>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</si>
  <si>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</si>
  <si>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</si>
  <si>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</si>
  <si>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</si>
  <si>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</si>
  <si>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</si>
  <si>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</si>
  <si>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</si>
  <si>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</si>
  <si>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</si>
  <si>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</si>
  <si>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</si>
  <si>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</si>
  <si>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</si>
  <si>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</si>
  <si>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</si>
  <si>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</si>
  <si>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</si>
  <si>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</si>
  <si>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</si>
  <si>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</si>
  <si>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</si>
  <si>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</si>
  <si>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</si>
  <si>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</si>
  <si>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</si>
  <si>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</si>
  <si>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</si>
  <si>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</si>
  <si>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</si>
  <si>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</si>
  <si>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</si>
  <si>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</si>
  <si>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</si>
  <si>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</si>
  <si>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</si>
  <si>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</si>
  <si>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</si>
  <si>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</si>
  <si>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</si>
  <si>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</si>
  <si>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</si>
  <si>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</si>
  <si>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</si>
  <si>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</si>
  <si>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</si>
  <si>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</si>
  <si>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</si>
  <si>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</si>
  <si>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</si>
  <si>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</si>
  <si>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</si>
  <si>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</si>
  <si>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</si>
  <si>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</si>
  <si>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</si>
  <si>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</si>
  <si>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</si>
  <si>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</si>
  <si>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</si>
  <si>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</si>
  <si>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</si>
  <si>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</si>
  <si>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</si>
  <si>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</si>
  <si>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</si>
  <si>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</si>
  <si>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</si>
  <si>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</si>
  <si>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</si>
  <si>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</si>
  <si>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</si>
  <si>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</si>
  <si>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</si>
  <si>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</si>
  <si>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</si>
  <si>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</si>
  <si>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</si>
  <si>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</si>
  <si>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</si>
  <si>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</si>
  <si>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</si>
  <si>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</si>
  <si>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</si>
  <si>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</si>
  <si>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</si>
  <si>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</si>
  <si>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</si>
  <si>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</si>
  <si>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</si>
  <si>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</si>
  <si>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</si>
  <si>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</si>
  <si>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</si>
  <si>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</si>
  <si>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</si>
  <si>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</si>
  <si>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</si>
  <si>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</si>
  <si>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</si>
  <si>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</si>
  <si>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</si>
  <si>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</si>
  <si>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</si>
  <si>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</si>
  <si>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</si>
  <si>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</si>
  <si>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</si>
  <si>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</si>
  <si>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</si>
  <si>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</si>
  <si>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</si>
  <si>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</si>
  <si>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</si>
  <si>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</si>
  <si>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</si>
  <si>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</si>
  <si>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</si>
  <si>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</si>
  <si>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</si>
  <si>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</si>
  <si>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</si>
  <si>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</si>
  <si>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</si>
  <si>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</si>
  <si>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</si>
  <si>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</si>
  <si>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</si>
  <si>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</si>
  <si>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</si>
  <si>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</si>
  <si>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</si>
  <si>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</si>
  <si>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</si>
  <si>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</si>
  <si>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</si>
  <si>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</si>
  <si>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</si>
  <si>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</si>
  <si>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</si>
  <si>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</si>
  <si>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</si>
  <si>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</si>
  <si>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</si>
  <si>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</si>
  <si>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</si>
  <si>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</si>
  <si>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</si>
  <si>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</si>
  <si>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</si>
  <si>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</si>
  <si>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</si>
  <si>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</si>
  <si>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</si>
  <si>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</si>
  <si>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</si>
  <si>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</si>
  <si>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</si>
  <si>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</si>
  <si>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</si>
  <si>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</si>
  <si>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</si>
  <si>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</si>
  <si>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</si>
  <si>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</si>
  <si>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</si>
  <si>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</si>
  <si>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</si>
  <si>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</si>
  <si>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</si>
  <si>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</si>
  <si>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</si>
  <si>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</si>
  <si>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</si>
  <si>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</si>
  <si>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</si>
  <si>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</si>
  <si>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</si>
  <si>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</si>
  <si>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</si>
  <si>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</si>
  <si>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</si>
  <si>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</si>
  <si>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</si>
  <si>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</si>
  <si>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</si>
  <si>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</si>
  <si>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</si>
  <si>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</si>
  <si>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</si>
  <si>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</si>
  <si>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</si>
  <si>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</si>
  <si>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</si>
  <si>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</si>
  <si>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</si>
  <si>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</si>
  <si>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</si>
  <si>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</si>
  <si>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</si>
  <si>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</si>
  <si>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</si>
  <si>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</si>
  <si>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</si>
  <si>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</si>
  <si>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</si>
  <si>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</si>
  <si>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</si>
  <si>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</si>
  <si>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</si>
  <si>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</si>
  <si>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</si>
  <si>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</si>
  <si>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</si>
  <si>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</si>
  <si>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</si>
  <si>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</si>
  <si>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</si>
  <si>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</si>
  <si>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</si>
  <si>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</si>
  <si>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</si>
  <si>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</si>
  <si>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</si>
  <si>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</si>
  <si>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</si>
  <si>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</si>
  <si>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</si>
  <si>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</si>
  <si>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</si>
  <si>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</si>
  <si>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</si>
  <si>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</si>
  <si>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</si>
  <si>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</si>
  <si>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</si>
  <si>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</si>
  <si>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</si>
  <si>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</si>
  <si>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</si>
  <si>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</si>
  <si>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</si>
  <si>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</si>
  <si>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</si>
  <si>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</si>
  <si>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</si>
  <si>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</si>
  <si>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</si>
  <si>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</si>
  <si>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</si>
  <si>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</si>
  <si>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</si>
  <si>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</si>
  <si>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</si>
  <si>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</si>
  <si>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</si>
  <si>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</si>
  <si>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</si>
  <si>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</si>
  <si>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</si>
  <si>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</si>
  <si>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</si>
  <si>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</si>
  <si>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</si>
  <si>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</si>
  <si>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</si>
  <si>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</si>
  <si>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</si>
  <si>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</si>
  <si>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</si>
  <si>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</si>
  <si>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</si>
  <si>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</si>
  <si>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</si>
  <si>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</si>
  <si>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</si>
  <si>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</si>
  <si>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</si>
  <si>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</si>
  <si>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</si>
  <si>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</si>
  <si>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</si>
  <si>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</si>
  <si>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</si>
  <si>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</si>
  <si>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</si>
  <si>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</si>
  <si>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</si>
  <si>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</si>
  <si>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</si>
  <si>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</si>
  <si>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</si>
  <si>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</si>
  <si>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</si>
  <si>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</si>
  <si>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</si>
  <si>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</si>
  <si>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</si>
  <si>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</si>
  <si>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</si>
  <si>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</si>
  <si>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</si>
  <si>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</si>
  <si>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</si>
  <si>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</si>
  <si>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</si>
  <si>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</si>
  <si>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</si>
  <si>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</si>
  <si>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</si>
  <si>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</si>
  <si>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</si>
  <si>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</si>
  <si>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</si>
  <si>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</si>
  <si>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</si>
  <si>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</si>
  <si>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</si>
  <si>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</si>
  <si>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</si>
  <si>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</si>
  <si>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</si>
  <si>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</si>
  <si>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</si>
  <si>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</si>
  <si>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</si>
  <si>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</si>
  <si>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</si>
  <si>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</si>
  <si>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</si>
  <si>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</si>
  <si>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</si>
  <si>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</si>
  <si>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</si>
  <si>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</si>
  <si>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</si>
  <si>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</si>
  <si>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</si>
  <si>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</si>
  <si>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</si>
  <si>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</si>
  <si>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</si>
  <si>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</si>
  <si>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</si>
  <si>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</si>
  <si>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</si>
  <si>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</si>
  <si>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</si>
  <si>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</si>
  <si>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</si>
  <si>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</si>
  <si>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</si>
  <si>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</si>
  <si>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</si>
  <si>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</si>
  <si>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</si>
  <si>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</si>
  <si>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</si>
  <si>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</si>
  <si>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</si>
  <si>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</si>
  <si>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</si>
  <si>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</si>
  <si>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</si>
  <si>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</si>
  <si>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</si>
  <si>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</si>
  <si>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</si>
  <si>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</si>
  <si>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</si>
  <si>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</si>
  <si>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</si>
  <si>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</si>
  <si>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</si>
  <si>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</si>
  <si>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</si>
  <si>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</si>
  <si>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</si>
  <si>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</si>
  <si>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</si>
  <si>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</si>
  <si>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</si>
  <si>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</si>
  <si>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</si>
  <si>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</si>
  <si>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</si>
  <si>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</si>
  <si>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</si>
  <si>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</si>
  <si>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</si>
  <si>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</si>
  <si>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</si>
  <si>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</si>
  <si>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</si>
  <si>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</si>
  <si>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</si>
  <si>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</si>
  <si>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</si>
  <si>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</si>
  <si>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</si>
  <si>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</si>
  <si>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</si>
  <si>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</si>
  <si>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</si>
  <si>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</si>
  <si>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</si>
  <si>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</si>
  <si>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</si>
  <si>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</si>
  <si>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</si>
  <si>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</si>
  <si>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</si>
  <si>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</si>
  <si>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</si>
  <si>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</si>
  <si>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</si>
  <si>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</si>
  <si>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</si>
  <si>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</si>
  <si>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</si>
  <si>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</si>
  <si>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</si>
  <si>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</si>
  <si>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</si>
  <si>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</si>
  <si>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</si>
  <si>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</si>
  <si>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</si>
  <si>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</si>
  <si>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</si>
  <si>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</si>
  <si>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</si>
  <si>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</si>
  <si>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</si>
  <si>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</si>
  <si>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</si>
  <si>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</si>
  <si>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</si>
  <si>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</si>
  <si>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</si>
  <si>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</si>
  <si>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</si>
  <si>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</si>
  <si>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</si>
  <si>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</si>
  <si>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</si>
  <si>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</si>
  <si>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</si>
  <si>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</si>
  <si>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</si>
  <si>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</si>
  <si>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</si>
  <si>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</si>
  <si>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</si>
  <si>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</si>
  <si>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</si>
  <si>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</si>
  <si>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</si>
  <si>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</si>
  <si>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</si>
  <si>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</si>
  <si>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</si>
  <si>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</si>
  <si>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</si>
  <si>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</si>
  <si>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</si>
  <si>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</si>
  <si>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</si>
  <si>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</si>
  <si>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</si>
  <si>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</si>
  <si>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</si>
  <si>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</si>
  <si>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</si>
  <si>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</si>
  <si>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</si>
  <si>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</si>
  <si>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</si>
  <si>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</si>
  <si>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</si>
  <si>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</si>
  <si>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</si>
  <si>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</si>
  <si>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</si>
  <si>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</si>
  <si>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</si>
  <si>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</si>
  <si>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</si>
  <si>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</si>
  <si>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</si>
  <si>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</si>
  <si>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</si>
  <si>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</si>
  <si>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</si>
  <si>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</si>
  <si>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</si>
  <si>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</si>
  <si>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</si>
  <si>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</si>
  <si>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</si>
  <si>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</si>
  <si>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</si>
  <si>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</si>
  <si>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</si>
  <si>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</si>
  <si>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</si>
  <si>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</si>
  <si>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</si>
  <si>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</si>
  <si>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</si>
  <si>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</si>
  <si>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</si>
  <si>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</si>
  <si>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</si>
  <si>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</si>
  <si>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</si>
  <si>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</si>
  <si>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</si>
  <si>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</si>
  <si>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</si>
  <si>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</si>
  <si>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</si>
  <si>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</si>
  <si>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</si>
  <si>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</si>
  <si>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</si>
  <si>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</si>
  <si>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</si>
  <si>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</si>
  <si>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</si>
  <si>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</si>
  <si>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</si>
  <si>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</si>
  <si>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</si>
  <si>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</si>
  <si>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</si>
  <si>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</si>
  <si>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</si>
  <si>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</si>
  <si>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</si>
  <si>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</si>
  <si>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</si>
  <si>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</si>
  <si>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</si>
  <si>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</si>
  <si>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</si>
  <si>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</si>
  <si>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</si>
  <si>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</si>
  <si>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</si>
  <si>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</si>
  <si>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</si>
  <si>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</si>
  <si>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</si>
  <si>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</si>
  <si>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</si>
  <si>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</si>
  <si>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</si>
  <si>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</si>
  <si>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</si>
  <si>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</si>
  <si>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</si>
  <si>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</si>
  <si>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</si>
  <si>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</si>
  <si>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</si>
  <si>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</si>
  <si>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</si>
  <si>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</si>
  <si>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</si>
  <si>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</si>
  <si>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</si>
  <si>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</si>
  <si>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</si>
  <si>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</si>
  <si>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</si>
  <si>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</si>
  <si>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</si>
  <si>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</si>
  <si>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</si>
  <si>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</si>
  <si>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</si>
  <si>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</si>
  <si>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</si>
  <si>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</si>
  <si>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</si>
  <si>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</si>
  <si>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</si>
  <si>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</si>
  <si>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</si>
  <si>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</si>
  <si>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</si>
  <si>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</si>
  <si>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</si>
  <si>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</si>
  <si>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</si>
  <si>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</si>
  <si>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</si>
  <si>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</si>
  <si>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</si>
  <si>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</si>
  <si>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</si>
  <si>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</si>
  <si>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</si>
  <si>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</si>
  <si>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</si>
  <si>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</si>
  <si>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</si>
  <si>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</si>
  <si>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</si>
  <si>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</si>
  <si>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</si>
  <si>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</si>
  <si>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</si>
  <si>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</si>
  <si>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</si>
  <si>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</si>
  <si>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</si>
  <si>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</si>
  <si>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</si>
  <si>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</si>
  <si>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</si>
  <si>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</si>
  <si>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</si>
  <si>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</si>
  <si>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</si>
  <si>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</si>
  <si>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</si>
  <si>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</si>
  <si>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</si>
  <si>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</si>
  <si>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</si>
  <si>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</si>
  <si>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</si>
  <si>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</si>
  <si>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</si>
  <si>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</si>
  <si>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</si>
  <si>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</si>
  <si>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</si>
  <si>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</si>
  <si>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</si>
  <si>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</si>
  <si>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</si>
  <si>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</si>
  <si>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</si>
  <si>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</si>
  <si>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</si>
  <si>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</si>
  <si>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</si>
  <si>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</si>
  <si>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</si>
  <si>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</si>
  <si>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</si>
  <si>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</si>
  <si>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</si>
  <si>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</si>
  <si>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</si>
  <si>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</si>
  <si>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</si>
  <si>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</si>
  <si>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</si>
  <si>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</si>
  <si>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</si>
  <si>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</si>
  <si>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</si>
  <si>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</si>
  <si>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</si>
  <si>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</si>
  <si>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</si>
  <si>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</si>
  <si>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</si>
  <si>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</si>
  <si>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</si>
  <si>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</si>
  <si>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</si>
  <si>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</si>
  <si>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</si>
  <si>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</si>
  <si>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</si>
  <si>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</si>
  <si>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</si>
  <si>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</si>
  <si>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</si>
  <si>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</si>
  <si>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</si>
  <si>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</si>
  <si>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</si>
  <si>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</si>
  <si>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</si>
  <si>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</si>
  <si>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</si>
  <si>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</si>
  <si>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</si>
  <si>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</si>
  <si>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</si>
  <si>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</si>
  <si>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</si>
  <si>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</si>
  <si>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</si>
  <si>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</si>
  <si>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</si>
  <si>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</si>
  <si>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</si>
  <si>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</si>
  <si>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</si>
  <si>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</si>
  <si>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</si>
  <si>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</si>
  <si>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</si>
  <si>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</si>
  <si>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</si>
  <si>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</si>
  <si>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</si>
  <si>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</si>
  <si>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</si>
  <si>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</si>
  <si>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</si>
  <si>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</si>
  <si>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</si>
  <si>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</si>
  <si>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</si>
  <si>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</si>
  <si>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</si>
  <si>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</si>
  <si>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</si>
  <si>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</si>
  <si>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</si>
  <si>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</si>
  <si>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</si>
  <si>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</si>
  <si>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</si>
  <si>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</si>
  <si>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</si>
  <si>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</si>
  <si>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</si>
  <si>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</si>
  <si>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</si>
  <si>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</si>
  <si>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</si>
  <si>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</si>
  <si>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</si>
  <si>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</si>
  <si>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</si>
  <si>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</si>
  <si>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</si>
  <si>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</si>
  <si>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</si>
  <si>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</si>
  <si>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</si>
  <si>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</si>
  <si>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</si>
  <si>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</si>
  <si>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</si>
  <si>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</si>
  <si>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</si>
  <si>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</si>
  <si>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</si>
  <si>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</si>
  <si>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</si>
  <si>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</si>
  <si>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</si>
  <si>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</si>
  <si>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</si>
  <si>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</si>
  <si>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</si>
  <si>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</si>
  <si>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</si>
  <si>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</si>
  <si>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</si>
  <si>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</si>
  <si>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</si>
  <si>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</si>
  <si>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</si>
  <si>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</si>
  <si>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</si>
  <si>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</si>
  <si>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</si>
  <si>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</si>
  <si>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</si>
  <si>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</si>
  <si>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</si>
  <si>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</si>
  <si>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</si>
  <si>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</si>
  <si>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</si>
  <si>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</si>
  <si>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</si>
  <si>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</si>
  <si>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</si>
  <si>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</si>
  <si>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</si>
  <si>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</si>
  <si>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</si>
  <si>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</si>
  <si>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</si>
  <si>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</si>
  <si>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</si>
  <si>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</si>
  <si>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</si>
  <si>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</si>
  <si>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</si>
  <si>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</si>
  <si>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</si>
  <si>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</si>
  <si>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</si>
  <si>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</si>
  <si>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</si>
  <si>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</si>
  <si>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</si>
  <si>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</si>
  <si>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</si>
  <si>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</si>
  <si>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</si>
  <si>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</si>
  <si>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</si>
  <si>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</si>
  <si>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</si>
  <si>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</si>
  <si>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</si>
  <si>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</si>
  <si>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</si>
  <si>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</si>
  <si>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</si>
  <si>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</si>
  <si>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</si>
  <si>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</si>
  <si>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</si>
  <si>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</si>
  <si>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</si>
  <si>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</si>
  <si>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</si>
  <si>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</si>
  <si>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</si>
  <si>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</si>
  <si>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</si>
  <si>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</si>
  <si>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</si>
  <si>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</si>
  <si>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</si>
  <si>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</si>
  <si>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</si>
  <si>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</si>
  <si>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</si>
  <si>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</si>
  <si>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</si>
  <si>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</si>
  <si>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</si>
  <si>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</si>
  <si>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</si>
  <si>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</si>
  <si>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</si>
  <si>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</si>
  <si>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</si>
  <si>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</si>
  <si>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</si>
  <si>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</si>
  <si>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</si>
  <si>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</si>
  <si>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</si>
  <si>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</si>
  <si>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</si>
  <si>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</si>
  <si>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</si>
  <si>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</si>
  <si>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</si>
  <si>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</si>
  <si>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</si>
  <si>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</si>
  <si>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</si>
  <si>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</si>
  <si>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</si>
  <si>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</si>
  <si>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</si>
  <si>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</si>
  <si>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</si>
  <si>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</si>
  <si>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</si>
  <si>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</si>
  <si>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</si>
  <si>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</si>
  <si>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</si>
  <si>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</si>
  <si>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</si>
  <si>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</si>
  <si>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</si>
  <si>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</si>
  <si>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</si>
  <si>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</si>
  <si>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</si>
  <si>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</si>
  <si>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</si>
  <si>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</si>
  <si>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</si>
  <si>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</si>
  <si>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</si>
  <si>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</si>
  <si>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</si>
  <si>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</si>
  <si>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</si>
  <si>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</si>
  <si>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</si>
  <si>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</si>
  <si>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</si>
  <si>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</si>
  <si>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</si>
  <si>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</si>
  <si>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</si>
  <si>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</si>
  <si>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</si>
  <si>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</si>
  <si>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</si>
  <si>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</si>
  <si>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</si>
  <si>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</si>
  <si>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</si>
  <si>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</si>
  <si>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</si>
  <si>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</si>
  <si>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</si>
  <si>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</si>
  <si>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</si>
  <si>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</si>
  <si>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</si>
  <si>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</si>
  <si>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</si>
  <si>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</si>
  <si>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</si>
  <si>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</si>
  <si>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</si>
  <si>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</si>
  <si>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</si>
  <si>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</si>
  <si>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</si>
  <si>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</si>
  <si>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</si>
  <si>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</si>
  <si>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</si>
  <si>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</si>
  <si>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</si>
  <si>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</si>
  <si>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</si>
  <si>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</si>
  <si>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</si>
  <si>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</si>
  <si>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</si>
  <si>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</si>
  <si>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</si>
  <si>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</si>
  <si>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</si>
  <si>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</si>
  <si>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</si>
  <si>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</si>
  <si>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</si>
  <si>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</si>
  <si>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</si>
  <si>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</si>
  <si>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</si>
  <si>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</si>
  <si>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</si>
  <si>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</si>
  <si>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</si>
  <si>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</si>
  <si>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</si>
  <si>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</si>
  <si>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</si>
  <si>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</si>
  <si>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</si>
  <si>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</si>
  <si>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</si>
  <si>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</si>
  <si>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</si>
  <si>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</si>
  <si>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</si>
  <si>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</si>
  <si>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</si>
  <si>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</si>
  <si>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</si>
  <si>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</si>
  <si>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</si>
  <si>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</si>
  <si>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</si>
  <si>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</si>
  <si>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</si>
  <si>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</si>
  <si>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</si>
  <si>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</si>
  <si>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</si>
  <si>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</si>
  <si>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</si>
  <si>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</si>
  <si>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</si>
  <si>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</si>
  <si>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</si>
  <si>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</si>
  <si>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</si>
  <si>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</si>
  <si>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</si>
  <si>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</si>
  <si>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</si>
  <si>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</si>
  <si>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</si>
  <si>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</si>
  <si>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</si>
  <si>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</si>
  <si>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</si>
  <si>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</si>
  <si>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</si>
  <si>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</si>
  <si>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</si>
  <si>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</si>
  <si>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</si>
  <si>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</si>
  <si>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</si>
  <si>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</si>
  <si>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</si>
  <si>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</si>
  <si>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</si>
  <si>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</si>
  <si>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</si>
  <si>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</si>
  <si>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</si>
  <si>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</si>
  <si>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</si>
  <si>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</si>
  <si>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</si>
  <si>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</si>
  <si>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</si>
  <si>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</si>
  <si>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</si>
  <si>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</si>
  <si>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</si>
  <si>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</si>
  <si>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</si>
  <si>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</si>
  <si>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</si>
  <si>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</si>
  <si>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</si>
  <si>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</si>
  <si>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</si>
  <si>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</si>
  <si>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</si>
  <si>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</si>
  <si>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</si>
  <si>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</si>
  <si>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</si>
  <si>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</si>
  <si>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</si>
  <si>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</si>
  <si>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</si>
  <si>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</si>
  <si>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</si>
  <si>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</si>
  <si>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</si>
  <si>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</si>
  <si>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</si>
  <si>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</si>
  <si>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</si>
  <si>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</si>
  <si>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</si>
  <si>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</si>
  <si>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</si>
  <si>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</si>
  <si>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</si>
  <si>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</si>
  <si>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</si>
  <si>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</si>
  <si>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</si>
  <si>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</si>
  <si>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</si>
  <si>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</si>
  <si>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</si>
  <si>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</si>
  <si>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</si>
  <si>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</si>
  <si>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</si>
  <si>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</si>
  <si>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</si>
  <si>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</si>
  <si>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</si>
  <si>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</si>
  <si>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</si>
  <si>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</si>
  <si>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</si>
  <si>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</si>
  <si>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</si>
  <si>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</si>
  <si>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</si>
  <si>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</si>
  <si>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</si>
  <si>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</si>
  <si>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</si>
  <si>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</si>
  <si>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</si>
  <si>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</si>
  <si>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</si>
  <si>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</si>
  <si>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</si>
  <si>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</si>
  <si>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</si>
  <si>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</si>
  <si>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</si>
  <si>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</si>
  <si>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</si>
  <si>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</si>
  <si>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</si>
  <si>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</si>
  <si>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</si>
  <si>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</si>
  <si>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</si>
  <si>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</si>
  <si>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</si>
  <si>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</si>
  <si>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</si>
  <si>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</si>
  <si>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</si>
  <si>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</si>
  <si>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</si>
  <si>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</si>
  <si>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</si>
  <si>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</si>
  <si>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</si>
  <si>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</si>
  <si>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</si>
  <si>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</si>
  <si>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</si>
  <si>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</si>
  <si>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</si>
  <si>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</si>
  <si>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</si>
  <si>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</si>
  <si>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</si>
  <si>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</si>
  <si>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</si>
  <si>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</si>
  <si>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</si>
  <si>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</si>
  <si>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</si>
  <si>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</si>
  <si>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</si>
  <si>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</si>
  <si>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</si>
  <si>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</si>
  <si>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</si>
  <si>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</si>
  <si>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</si>
  <si>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</si>
  <si>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</si>
  <si>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</si>
  <si>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</si>
  <si>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</si>
  <si>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</si>
  <si>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</si>
  <si>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</si>
  <si>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</si>
  <si>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</si>
  <si>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</si>
  <si>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</si>
  <si>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</si>
  <si>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</si>
  <si>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</si>
  <si>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</si>
  <si>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</si>
  <si>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</si>
  <si>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</si>
  <si>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</si>
  <si>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</si>
  <si>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</si>
  <si>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</si>
  <si>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</si>
  <si>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</si>
  <si>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</si>
  <si>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</si>
  <si>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</si>
  <si>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</si>
  <si>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</si>
  <si>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</si>
  <si>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</si>
  <si>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</si>
  <si>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</si>
  <si>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</si>
  <si>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</si>
  <si>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</si>
  <si>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</si>
  <si>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</si>
  <si>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</si>
  <si>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</si>
  <si>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</si>
  <si>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</si>
  <si>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</si>
  <si>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</si>
  <si>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</si>
  <si>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</si>
  <si>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</si>
  <si>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</si>
  <si>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</si>
  <si>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</si>
  <si>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</si>
  <si>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</si>
  <si>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</si>
  <si>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</si>
  <si>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</si>
  <si>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</si>
  <si>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</si>
  <si>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</si>
  <si>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</si>
  <si>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</si>
  <si>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</si>
  <si>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</si>
  <si>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</si>
  <si>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</si>
  <si>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</si>
  <si>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</si>
  <si>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</si>
  <si>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</si>
  <si>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</si>
  <si>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</si>
  <si>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</si>
  <si>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</si>
  <si>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</si>
  <si>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</si>
  <si>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</si>
  <si>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</si>
  <si>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</si>
  <si>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</si>
  <si>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</si>
  <si>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</si>
  <si>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</si>
  <si>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</si>
  <si>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</si>
  <si>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</si>
  <si>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</si>
  <si>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</si>
  <si>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</si>
  <si>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</si>
  <si>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</si>
  <si>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</si>
  <si>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</si>
  <si>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</si>
  <si>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</si>
  <si>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</si>
  <si>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</si>
  <si>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</si>
  <si>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</si>
  <si>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</si>
  <si>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</si>
  <si>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</si>
  <si>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</si>
  <si>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</si>
  <si>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</si>
  <si>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</si>
  <si>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</si>
  <si>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</si>
  <si>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</si>
  <si>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</si>
  <si>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</si>
  <si>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</si>
  <si>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</si>
  <si>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</si>
  <si>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</si>
  <si>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</si>
  <si>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</si>
  <si>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</si>
  <si>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</si>
  <si>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</si>
  <si>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</si>
  <si>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</si>
  <si>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</si>
  <si>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</si>
  <si>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</si>
  <si>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</si>
  <si>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</si>
  <si>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</si>
  <si>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</si>
  <si>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</si>
  <si>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</si>
  <si>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</si>
  <si>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</si>
  <si>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</si>
  <si>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</si>
  <si>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</si>
  <si>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</si>
  <si>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</si>
  <si>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</si>
  <si>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</si>
  <si>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</si>
  <si>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</si>
  <si>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</si>
  <si>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</si>
  <si>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</si>
  <si>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</si>
  <si>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</si>
  <si>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</si>
  <si>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</si>
  <si>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</si>
  <si>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</si>
  <si>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</si>
  <si>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</si>
  <si>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</si>
  <si>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</si>
  <si>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</si>
  <si>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</si>
  <si>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</si>
  <si>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</si>
  <si>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</si>
  <si>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</si>
  <si>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</si>
  <si>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</si>
  <si>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</si>
  <si>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</si>
  <si>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</si>
  <si>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</si>
  <si>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</si>
  <si>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</si>
  <si>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</si>
  <si>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</si>
  <si>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</si>
  <si>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</si>
  <si>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</si>
  <si>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</si>
  <si>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</si>
  <si>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</si>
  <si>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</si>
  <si>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</si>
  <si>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</si>
  <si>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</si>
  <si>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</si>
  <si>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</si>
  <si>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</si>
  <si>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</si>
  <si>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</si>
  <si>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</si>
  <si>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</si>
  <si>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</si>
  <si>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</si>
  <si>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</si>
  <si>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</si>
  <si>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</si>
  <si>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</si>
  <si>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</si>
  <si>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</si>
  <si>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</si>
  <si>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</si>
  <si>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</si>
  <si>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</si>
  <si>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</si>
  <si>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</si>
  <si>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</si>
  <si>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</si>
  <si>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</si>
  <si>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</si>
  <si>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</si>
  <si>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</si>
  <si>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</si>
  <si>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</si>
  <si>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</si>
  <si>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</si>
  <si>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</si>
  <si>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</si>
  <si>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</si>
  <si>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</si>
  <si>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</si>
  <si>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</si>
  <si>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</si>
  <si>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</si>
  <si>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</si>
  <si>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</si>
  <si>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</si>
  <si>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</si>
  <si>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</si>
  <si>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</si>
  <si>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</si>
  <si>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</si>
  <si>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</si>
  <si>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</si>
  <si>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</si>
  <si>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</si>
  <si>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</si>
  <si>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</si>
  <si>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</si>
  <si>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</si>
  <si>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</si>
  <si>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</si>
  <si>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</si>
  <si>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</si>
  <si>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</si>
  <si>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</si>
  <si>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</si>
  <si>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</si>
  <si>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</si>
  <si>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</si>
  <si>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</si>
  <si>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</si>
  <si>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</si>
  <si>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</si>
  <si>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</si>
  <si>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</si>
  <si>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</si>
  <si>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</si>
  <si>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</si>
  <si>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</si>
  <si>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</si>
  <si>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</si>
  <si>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</si>
  <si>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</si>
  <si>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</si>
  <si>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</si>
  <si>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Year-to-Date</t>
  </si>
  <si>
    <t>WRIGHTSTOWN BORO</t>
  </si>
  <si>
    <t>SEA BRIGHT BORO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</si>
  <si>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</si>
  <si>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</si>
  <si>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</si>
  <si>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</si>
  <si>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</si>
  <si>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WALPACK TWP</t>
  </si>
  <si>
    <t>Missing data</t>
  </si>
  <si>
    <t>COMU</t>
  </si>
  <si>
    <t>CODE 2012</t>
  </si>
  <si>
    <t xml:space="preserve">Residential work,  reswork1 </t>
  </si>
  <si>
    <t>See Hardwick</t>
  </si>
  <si>
    <t>Estimated cost of construction authorized by building permits, November 2013</t>
  </si>
  <si>
    <t>Source:  New Jersey Department of Community Affairs, 1/10/14</t>
  </si>
  <si>
    <t>Estimated cost of construction authorized by building permits, January-November 2013</t>
  </si>
  <si>
    <t>See Princeton (1114)</t>
  </si>
  <si>
    <t>See Princton (1114)</t>
  </si>
  <si>
    <t>November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</si>
</sst>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6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1" fontId="3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806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9446063"/>
        <c:axId val="65252520"/>
      </c:bar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252520"/>
        <c:crosses val="autoZero"/>
        <c:auto val="1"/>
        <c:lblOffset val="100"/>
        <c:tickLblSkip val="1"/>
        <c:noMultiLvlLbl val="0"/>
      </c:catAx>
      <c:valAx>
        <c:axId val="65252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44606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24"/>
          <c:w val="0.16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2309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2297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24871930</v>
      </c>
      <c r="G7" s="39">
        <f>SUM(G31:G53)</f>
        <v>10310665</v>
      </c>
      <c r="H7" s="39">
        <f>SUM(H31:H53)</f>
        <v>9190714</v>
      </c>
      <c r="I7" s="39">
        <f>SUM(I31:I53)</f>
        <v>1583469</v>
      </c>
      <c r="J7" s="39">
        <f>SUM(J31:J53)</f>
        <v>3787082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95570191</v>
      </c>
      <c r="G8" s="37">
        <f>SUM(G54:G123)</f>
        <v>25064193</v>
      </c>
      <c r="H8" s="37">
        <f>SUM(H54:H123)</f>
        <v>29574067</v>
      </c>
      <c r="I8" s="37">
        <f>SUM(I54:I123)</f>
        <v>10513260</v>
      </c>
      <c r="J8" s="37">
        <f>SUM(J54:J123)</f>
        <v>30418671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25655672</v>
      </c>
      <c r="G9" s="37">
        <f>SUM(G124:G163)</f>
        <v>4463183</v>
      </c>
      <c r="H9" s="37">
        <f>SUM(H124:H163)</f>
        <v>7996677</v>
      </c>
      <c r="I9" s="37">
        <f>SUM(I124:I163)</f>
        <v>1054431</v>
      </c>
      <c r="J9" s="37">
        <f>SUM(J124:J163)</f>
        <v>12141381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24413417</v>
      </c>
      <c r="G10" s="37">
        <f>SUM(G164:G200)</f>
        <v>3511509</v>
      </c>
      <c r="H10" s="37">
        <f>SUM(H164:H200)</f>
        <v>7342735</v>
      </c>
      <c r="I10" s="37">
        <f>SUM(I164:I200)</f>
        <v>1876047</v>
      </c>
      <c r="J10" s="37">
        <f>SUM(J164:J200)</f>
        <v>11683126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32726377</v>
      </c>
      <c r="G11" s="37">
        <f>SUM(G201:G216)</f>
        <v>22860806</v>
      </c>
      <c r="H11" s="37">
        <f>SUM(H201:H216)</f>
        <v>7317322</v>
      </c>
      <c r="I11" s="37">
        <f>SUM(I201:I216)</f>
        <v>151400</v>
      </c>
      <c r="J11" s="37">
        <f>SUM(J201:J216)</f>
        <v>2396849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3308947</v>
      </c>
      <c r="G12" s="37">
        <f>SUM(G217:G230)</f>
        <v>927925</v>
      </c>
      <c r="H12" s="37">
        <f>SUM(H217:H230)</f>
        <v>1312671</v>
      </c>
      <c r="I12" s="37">
        <f>SUM(I217:I230)</f>
        <v>87722</v>
      </c>
      <c r="J12" s="37">
        <f>SUM(J217:J230)</f>
        <v>980629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72697320</v>
      </c>
      <c r="G13" s="37">
        <f>SUM(G231:G252)</f>
        <v>17921829</v>
      </c>
      <c r="H13" s="37">
        <f>SUM(H231:H252)</f>
        <v>16827282</v>
      </c>
      <c r="I13" s="37">
        <f>SUM(I231:I252)</f>
        <v>17306961</v>
      </c>
      <c r="J13" s="37">
        <f>SUM(J231:J252)</f>
        <v>20641248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27334469</v>
      </c>
      <c r="G14" s="37">
        <f>SUM(G253:G276)</f>
        <v>4712169</v>
      </c>
      <c r="H14" s="37">
        <f>SUM(H253:H276)</f>
        <v>4927238</v>
      </c>
      <c r="I14" s="37">
        <f>SUM(I253:I276)</f>
        <v>9271432</v>
      </c>
      <c r="J14" s="37">
        <f>SUM(J253:J276)</f>
        <v>8423630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50243502</v>
      </c>
      <c r="G15" s="37">
        <f>SUM(G277:G288)</f>
        <v>3542100</v>
      </c>
      <c r="H15" s="37">
        <f>SUM(H277:H288)</f>
        <v>17368049</v>
      </c>
      <c r="I15" s="37">
        <f>SUM(I277:I288)</f>
        <v>301634</v>
      </c>
      <c r="J15" s="37">
        <f>SUM(J277:J288)</f>
        <v>29031719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10016514</v>
      </c>
      <c r="G16" s="37">
        <f>SUM(G289:G314)</f>
        <v>2321676</v>
      </c>
      <c r="H16" s="37">
        <f>SUM(H289:H314)</f>
        <v>4997666</v>
      </c>
      <c r="I16" s="37">
        <f>SUM(I289:I314)</f>
        <v>480652</v>
      </c>
      <c r="J16" s="37">
        <f>SUM(J289:J314)</f>
        <v>2216520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48484344</v>
      </c>
      <c r="G17" s="37">
        <f>SUM(G315:G327)</f>
        <v>11477128</v>
      </c>
      <c r="H17" s="37">
        <f>SUM(H315:H327)</f>
        <v>9206410</v>
      </c>
      <c r="I17" s="37">
        <f>SUM(I315:I327)</f>
        <v>8875913</v>
      </c>
      <c r="J17" s="37">
        <f>SUM(J315:J327)</f>
        <v>18924893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86135428</v>
      </c>
      <c r="G18" s="37">
        <f>SUM(G328:G352)</f>
        <v>16866725</v>
      </c>
      <c r="H18" s="37">
        <f>SUM(H328:H352)</f>
        <v>17503433</v>
      </c>
      <c r="I18" s="37">
        <f>SUM(I328:I352)</f>
        <v>24467134</v>
      </c>
      <c r="J18" s="37">
        <f>SUM(J328:J352)</f>
        <v>27298136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85973108</v>
      </c>
      <c r="G19" s="37">
        <f>SUM(G353:G405)</f>
        <v>23703295</v>
      </c>
      <c r="H19" s="37">
        <f>SUM(H353:H405)</f>
        <v>28888652</v>
      </c>
      <c r="I19" s="37">
        <f>SUM(I353:I405)</f>
        <v>18327090</v>
      </c>
      <c r="J19" s="37">
        <f>SUM(J353:J405)</f>
        <v>15054071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48379050</v>
      </c>
      <c r="G20" s="37">
        <f>SUM(G406:G444)</f>
        <v>13086554</v>
      </c>
      <c r="H20" s="37">
        <f>SUM(H406:H444)</f>
        <v>17684462</v>
      </c>
      <c r="I20" s="37">
        <f>SUM(I406:I444)</f>
        <v>929702</v>
      </c>
      <c r="J20" s="37">
        <f>SUM(J406:J444)</f>
        <v>16678332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88194176</v>
      </c>
      <c r="G21" s="37">
        <f>SUM(G445:G477)</f>
        <v>46962749</v>
      </c>
      <c r="H21" s="37">
        <f>SUM(H445:H477)</f>
        <v>23300665</v>
      </c>
      <c r="I21" s="37">
        <f>SUM(I445:I477)</f>
        <v>2773639</v>
      </c>
      <c r="J21" s="37">
        <f>SUM(J445:J477)</f>
        <v>15157123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24291776</v>
      </c>
      <c r="G22" s="37">
        <f>SUM(G478:G493)</f>
        <v>1282801</v>
      </c>
      <c r="H22" s="37">
        <f>SUM(H478:H493)</f>
        <v>7489850</v>
      </c>
      <c r="I22" s="37">
        <f>SUM(I478:I493)</f>
        <v>6334040</v>
      </c>
      <c r="J22" s="37">
        <f>SUM(J478:J493)</f>
        <v>9185085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13273781</v>
      </c>
      <c r="G23" s="37">
        <f>SUM(G494:G508)</f>
        <v>126550</v>
      </c>
      <c r="H23" s="37">
        <f>SUM(H494:H508)</f>
        <v>927633</v>
      </c>
      <c r="I23" s="37">
        <f>SUM(I494:I508)</f>
        <v>11595024</v>
      </c>
      <c r="J23" s="37">
        <f>SUM(J494:J508)</f>
        <v>624574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42640104</v>
      </c>
      <c r="G24" s="37">
        <f>SUM(G509:G529)</f>
        <v>7927801</v>
      </c>
      <c r="H24" s="37">
        <f>SUM(H509:H529)</f>
        <v>13614407</v>
      </c>
      <c r="I24" s="37">
        <f>SUM(I509:I529)</f>
        <v>9231395</v>
      </c>
      <c r="J24" s="37">
        <f>SUM(J509:J529)</f>
        <v>11866501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9537548</v>
      </c>
      <c r="G25" s="37">
        <f>SUM(G530:G553)</f>
        <v>1693409</v>
      </c>
      <c r="H25" s="37">
        <f>SUM(H530:H553)</f>
        <v>4317920</v>
      </c>
      <c r="I25" s="37">
        <f>SUM(I530:I553)</f>
        <v>186414</v>
      </c>
      <c r="J25" s="37">
        <f>SUM(J530:J553)</f>
        <v>3339805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28970908</v>
      </c>
      <c r="G26" s="37">
        <f>SUM(G554:G574)</f>
        <v>4825950</v>
      </c>
      <c r="H26" s="37">
        <f>SUM(H554:H574)</f>
        <v>15111747</v>
      </c>
      <c r="I26" s="37">
        <f>SUM(I554:I574)</f>
        <v>2173488</v>
      </c>
      <c r="J26" s="37">
        <f>SUM(J554:J574)</f>
        <v>6859723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5361133</v>
      </c>
      <c r="G27" s="37">
        <f>SUM(G575:G597)</f>
        <v>1392510</v>
      </c>
      <c r="H27" s="37">
        <f>SUM(H575:H597)</f>
        <v>2120466</v>
      </c>
      <c r="I27" s="37">
        <f>SUM(I575:I597)</f>
        <v>529764</v>
      </c>
      <c r="J27" s="37">
        <f>SUM(J575:J597)</f>
        <v>1318393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16665785</v>
      </c>
      <c r="G28" s="37">
        <f>G598</f>
        <v>0</v>
      </c>
      <c r="H28" s="37">
        <f>H598</f>
        <v>0</v>
      </c>
      <c r="I28" s="37">
        <f>I598</f>
        <v>6356786</v>
      </c>
      <c r="J28" s="37">
        <f>J598</f>
        <v>10308999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864745480</v>
      </c>
      <c r="G29" s="39">
        <f>SUM(G7:G28)</f>
        <v>224981527</v>
      </c>
      <c r="H29" s="39">
        <f>SUM(H7:H28)</f>
        <v>247020066</v>
      </c>
      <c r="I29" s="39">
        <f>SUM(I7:I28)</f>
        <v>134407397</v>
      </c>
      <c r="J29" s="39">
        <f>SUM(J7:J28)</f>
        <v>258336490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62">G31+H31+I31+J31</f>
        <v>82077</v>
      </c>
      <c r="G31" s="50">
        <v>0</v>
      </c>
      <c r="H31" s="50">
        <v>74027</v>
      </c>
      <c r="I31" s="50">
        <v>0</v>
      </c>
      <c r="J31" s="50">
        <v>8050</v>
      </c>
      <c r="K31" s="36"/>
      <c r="L31" s="100">
        <v>20131209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3206172</v>
      </c>
      <c r="G32" s="36">
        <v>620000</v>
      </c>
      <c r="H32" s="36">
        <v>979838</v>
      </c>
      <c r="I32" s="36">
        <v>121000</v>
      </c>
      <c r="J32" s="36">
        <v>1485334</v>
      </c>
      <c r="K32" s="36"/>
      <c r="L32" s="100">
        <v>20140110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2955121</v>
      </c>
      <c r="G33" s="36">
        <v>1766700</v>
      </c>
      <c r="H33" s="36">
        <v>1181421</v>
      </c>
      <c r="I33" s="36">
        <v>0</v>
      </c>
      <c r="J33" s="36">
        <v>7000</v>
      </c>
      <c r="K33" s="36"/>
      <c r="L33" s="100">
        <v>20140110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73070</v>
      </c>
      <c r="G34" s="36">
        <v>2795</v>
      </c>
      <c r="H34" s="36">
        <v>41275</v>
      </c>
      <c r="I34" s="36">
        <v>0</v>
      </c>
      <c r="J34" s="36">
        <v>29000</v>
      </c>
      <c r="K34" s="36"/>
      <c r="L34" s="100">
        <v>20140110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187483</v>
      </c>
      <c r="G35" s="36">
        <v>1500</v>
      </c>
      <c r="H35" s="36">
        <v>52380</v>
      </c>
      <c r="I35" s="36">
        <v>84259</v>
      </c>
      <c r="J35" s="36">
        <v>49344</v>
      </c>
      <c r="K35" s="64"/>
      <c r="L35" s="100">
        <v>20131209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16000</v>
      </c>
      <c r="G36" s="36">
        <v>0</v>
      </c>
      <c r="H36" s="36">
        <v>15500</v>
      </c>
      <c r="I36" s="36">
        <v>0</v>
      </c>
      <c r="J36" s="36">
        <v>500</v>
      </c>
      <c r="K36" s="36"/>
      <c r="L36" s="100">
        <v>20131209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265550</v>
      </c>
      <c r="G37" s="36">
        <v>222000</v>
      </c>
      <c r="H37" s="36">
        <v>32350</v>
      </c>
      <c r="I37" s="36">
        <v>0</v>
      </c>
      <c r="J37" s="36">
        <v>11200</v>
      </c>
      <c r="K37" s="36"/>
      <c r="L37" s="100">
        <v>20131209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2247067</v>
      </c>
      <c r="G38" s="36">
        <v>490025</v>
      </c>
      <c r="H38" s="36">
        <v>1274530</v>
      </c>
      <c r="I38" s="36">
        <v>48000</v>
      </c>
      <c r="J38" s="36">
        <v>434512</v>
      </c>
      <c r="K38" s="36"/>
      <c r="L38" s="100">
        <v>20131209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81241</v>
      </c>
      <c r="G39" s="36">
        <v>0</v>
      </c>
      <c r="H39" s="36">
        <v>58241</v>
      </c>
      <c r="I39" s="36">
        <v>8000</v>
      </c>
      <c r="J39" s="36">
        <v>15000</v>
      </c>
      <c r="K39" s="36"/>
      <c r="L39" s="100">
        <v>20131209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102050</v>
      </c>
      <c r="G40" s="36">
        <v>400</v>
      </c>
      <c r="H40" s="36">
        <v>100150</v>
      </c>
      <c r="I40" s="36">
        <v>0</v>
      </c>
      <c r="J40" s="36">
        <v>1500</v>
      </c>
      <c r="K40" s="36"/>
      <c r="L40" s="100">
        <v>20131209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526424</v>
      </c>
      <c r="G41" s="36">
        <v>98850</v>
      </c>
      <c r="H41" s="36">
        <v>409085</v>
      </c>
      <c r="I41" s="36">
        <v>0</v>
      </c>
      <c r="J41" s="36">
        <v>18489</v>
      </c>
      <c r="K41" s="36"/>
      <c r="L41" s="100">
        <v>20131209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1889446</v>
      </c>
      <c r="G42" s="36">
        <v>156935</v>
      </c>
      <c r="H42" s="36">
        <v>326742</v>
      </c>
      <c r="I42" s="36">
        <v>170500</v>
      </c>
      <c r="J42" s="36">
        <v>1235269</v>
      </c>
      <c r="K42" s="36"/>
      <c r="L42" s="100">
        <v>20131209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988199</v>
      </c>
      <c r="G43" s="36">
        <v>395000</v>
      </c>
      <c r="H43" s="36">
        <v>331026</v>
      </c>
      <c r="I43" s="36">
        <v>151710</v>
      </c>
      <c r="J43" s="36">
        <v>110463</v>
      </c>
      <c r="K43" s="36"/>
      <c r="L43" s="100">
        <v>20131209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715810</v>
      </c>
      <c r="G44" s="36">
        <v>441400</v>
      </c>
      <c r="H44" s="36">
        <v>172302</v>
      </c>
      <c r="I44" s="36">
        <v>0</v>
      </c>
      <c r="J44" s="36">
        <v>102108</v>
      </c>
      <c r="K44" s="36"/>
      <c r="L44" s="100">
        <v>20140110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2396150</v>
      </c>
      <c r="G45" s="36">
        <v>853500</v>
      </c>
      <c r="H45" s="36">
        <v>1533102</v>
      </c>
      <c r="I45" s="36">
        <v>0</v>
      </c>
      <c r="J45" s="36">
        <v>9548</v>
      </c>
      <c r="K45" s="36"/>
      <c r="L45" s="100">
        <v>20140110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4997560</v>
      </c>
      <c r="G46" s="36">
        <v>3714860</v>
      </c>
      <c r="H46" s="36">
        <v>1243600</v>
      </c>
      <c r="I46" s="36">
        <v>0</v>
      </c>
      <c r="J46" s="36">
        <v>39100</v>
      </c>
      <c r="K46" s="36"/>
      <c r="L46" s="100">
        <v>20140110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178300</v>
      </c>
      <c r="G47" s="36">
        <v>131000</v>
      </c>
      <c r="H47" s="36">
        <v>41000</v>
      </c>
      <c r="I47" s="36">
        <v>0</v>
      </c>
      <c r="J47" s="36">
        <v>6300</v>
      </c>
      <c r="K47" s="36"/>
      <c r="L47" s="100">
        <v>20131209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373386</v>
      </c>
      <c r="G48" s="36">
        <v>10000</v>
      </c>
      <c r="H48" s="36">
        <v>286236</v>
      </c>
      <c r="I48" s="36">
        <v>0</v>
      </c>
      <c r="J48" s="36">
        <v>77150</v>
      </c>
      <c r="K48" s="36"/>
      <c r="L48" s="100">
        <v>20131209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289718</v>
      </c>
      <c r="G49" s="36">
        <v>0</v>
      </c>
      <c r="H49" s="36">
        <v>255282</v>
      </c>
      <c r="I49" s="36">
        <v>0</v>
      </c>
      <c r="J49" s="36">
        <v>34436</v>
      </c>
      <c r="K49" s="36"/>
      <c r="L49" s="100">
        <v>20131209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1098697</v>
      </c>
      <c r="G50" s="36">
        <v>20000</v>
      </c>
      <c r="H50" s="36">
        <v>78697</v>
      </c>
      <c r="I50" s="36">
        <v>1000000</v>
      </c>
      <c r="J50" s="36">
        <v>0</v>
      </c>
      <c r="K50" s="36"/>
      <c r="L50" s="100">
        <v>20131209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279739</v>
      </c>
      <c r="G51" s="36">
        <v>26250</v>
      </c>
      <c r="H51" s="36">
        <v>140710</v>
      </c>
      <c r="I51" s="36">
        <v>0</v>
      </c>
      <c r="J51" s="36">
        <v>112779</v>
      </c>
      <c r="K51" s="36"/>
      <c r="L51" s="100">
        <v>20131209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1912799</v>
      </c>
      <c r="G52" s="36">
        <v>1359450</v>
      </c>
      <c r="H52" s="36">
        <v>553349</v>
      </c>
      <c r="I52" s="36">
        <v>0</v>
      </c>
      <c r="J52" s="36">
        <v>0</v>
      </c>
      <c r="K52" s="36"/>
      <c r="L52" s="100">
        <v>20131209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9871</v>
      </c>
      <c r="G53" s="36">
        <v>0</v>
      </c>
      <c r="H53" s="36">
        <v>9871</v>
      </c>
      <c r="I53" s="36">
        <v>0</v>
      </c>
      <c r="J53" s="36">
        <v>0</v>
      </c>
      <c r="K53" s="36"/>
      <c r="L53" s="100">
        <v>20131209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779403</v>
      </c>
      <c r="G54" s="36">
        <v>24001</v>
      </c>
      <c r="H54" s="36">
        <v>738959</v>
      </c>
      <c r="I54" s="36">
        <v>0</v>
      </c>
      <c r="J54" s="36">
        <v>16443</v>
      </c>
      <c r="K54" s="36"/>
      <c r="L54" s="100">
        <v>20131209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336528</v>
      </c>
      <c r="G55" s="36">
        <v>118100</v>
      </c>
      <c r="H55" s="36">
        <v>54650</v>
      </c>
      <c r="I55" s="36">
        <v>0</v>
      </c>
      <c r="J55" s="36">
        <v>163778</v>
      </c>
      <c r="K55" s="36"/>
      <c r="L55" s="100">
        <v>20140110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475704</v>
      </c>
      <c r="G56" s="36">
        <v>0</v>
      </c>
      <c r="H56" s="36">
        <v>394934</v>
      </c>
      <c r="I56" s="36">
        <v>1370</v>
      </c>
      <c r="J56" s="36">
        <v>79400</v>
      </c>
      <c r="K56" s="36"/>
      <c r="L56" s="100">
        <v>20131209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157651</v>
      </c>
      <c r="G57" s="36">
        <v>0</v>
      </c>
      <c r="H57" s="36">
        <v>141101</v>
      </c>
      <c r="I57" s="36">
        <v>0</v>
      </c>
      <c r="J57" s="36">
        <v>16550</v>
      </c>
      <c r="K57" s="36"/>
      <c r="L57" s="100">
        <v>20131209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298247</v>
      </c>
      <c r="G58" s="36">
        <v>0</v>
      </c>
      <c r="H58" s="36">
        <v>77697</v>
      </c>
      <c r="I58" s="36">
        <v>0</v>
      </c>
      <c r="J58" s="36">
        <v>220550</v>
      </c>
      <c r="K58" s="36"/>
      <c r="L58" s="100">
        <v>20131209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6188749</v>
      </c>
      <c r="G59" s="36">
        <v>5815000</v>
      </c>
      <c r="H59" s="36">
        <v>339549</v>
      </c>
      <c r="I59" s="36">
        <v>0</v>
      </c>
      <c r="J59" s="36">
        <v>34200</v>
      </c>
      <c r="K59" s="36"/>
      <c r="L59" s="100">
        <v>20131209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1231643</v>
      </c>
      <c r="G60" s="36">
        <v>444499</v>
      </c>
      <c r="H60" s="36">
        <v>686969</v>
      </c>
      <c r="I60" s="36">
        <v>0</v>
      </c>
      <c r="J60" s="36">
        <v>100175</v>
      </c>
      <c r="K60" s="36"/>
      <c r="L60" s="100">
        <v>20140110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2778681</v>
      </c>
      <c r="G61" s="36">
        <v>0</v>
      </c>
      <c r="H61" s="36">
        <v>2636781</v>
      </c>
      <c r="I61" s="36">
        <v>0</v>
      </c>
      <c r="J61" s="36">
        <v>141900</v>
      </c>
      <c r="K61" s="36"/>
      <c r="L61" s="100">
        <v>20140110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2997529</v>
      </c>
      <c r="G62" s="36">
        <v>2862100</v>
      </c>
      <c r="H62" s="36">
        <v>135429</v>
      </c>
      <c r="I62" s="36">
        <v>0</v>
      </c>
      <c r="J62" s="36">
        <v>0</v>
      </c>
      <c r="K62" s="36"/>
      <c r="L62" s="100">
        <v>20140110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 t="s">
        <v>9</v>
      </c>
      <c r="G63" s="64" t="s">
        <v>9</v>
      </c>
      <c r="H63" s="64" t="s">
        <v>9</v>
      </c>
      <c r="I63" s="64" t="s">
        <v>9</v>
      </c>
      <c r="J63" s="64" t="s">
        <v>9</v>
      </c>
      <c r="K63" s="36"/>
      <c r="L63" s="109" t="s">
        <v>9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aca="true" t="shared" si="1" ref="F64:F81">G64+H64+I64+J64</f>
        <v>612479</v>
      </c>
      <c r="G64" s="36">
        <v>208500</v>
      </c>
      <c r="H64" s="36">
        <v>344824</v>
      </c>
      <c r="I64" s="36">
        <v>0</v>
      </c>
      <c r="J64" s="36">
        <v>59155</v>
      </c>
      <c r="K64" s="36"/>
      <c r="L64" s="100">
        <v>20140110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1"/>
        <v>585287</v>
      </c>
      <c r="G65" s="36">
        <v>272550</v>
      </c>
      <c r="H65" s="36">
        <v>82157</v>
      </c>
      <c r="I65" s="36">
        <v>0</v>
      </c>
      <c r="J65" s="36">
        <v>230580</v>
      </c>
      <c r="K65" s="36"/>
      <c r="L65" s="100">
        <v>20140110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1"/>
        <v>768868</v>
      </c>
      <c r="G66" s="36">
        <v>85600</v>
      </c>
      <c r="H66" s="36">
        <v>295787</v>
      </c>
      <c r="I66" s="36">
        <v>0</v>
      </c>
      <c r="J66" s="36">
        <v>387481</v>
      </c>
      <c r="K66" s="36"/>
      <c r="L66" s="100">
        <v>20131209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301558</v>
      </c>
      <c r="G67" s="36">
        <v>0</v>
      </c>
      <c r="H67" s="36">
        <v>286957</v>
      </c>
      <c r="I67" s="36">
        <v>0</v>
      </c>
      <c r="J67" s="36">
        <v>14601</v>
      </c>
      <c r="K67" s="36"/>
      <c r="L67" s="100">
        <v>20131209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1"/>
        <v>2295607</v>
      </c>
      <c r="G68" s="36">
        <v>500</v>
      </c>
      <c r="H68" s="36">
        <v>1494032</v>
      </c>
      <c r="I68" s="36">
        <v>86500</v>
      </c>
      <c r="J68" s="36">
        <v>714575</v>
      </c>
      <c r="K68" s="36"/>
      <c r="L68" s="100">
        <v>20131209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1"/>
        <v>2917172</v>
      </c>
      <c r="G69" s="36">
        <v>2415980</v>
      </c>
      <c r="H69" s="36">
        <v>166892</v>
      </c>
      <c r="I69" s="36">
        <v>0</v>
      </c>
      <c r="J69" s="36">
        <v>334300</v>
      </c>
      <c r="K69" s="36"/>
      <c r="L69" s="100">
        <v>20140110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1"/>
        <v>238475</v>
      </c>
      <c r="G70" s="36">
        <v>0</v>
      </c>
      <c r="H70" s="36">
        <v>218411</v>
      </c>
      <c r="I70" s="36">
        <v>0</v>
      </c>
      <c r="J70" s="36">
        <v>20064</v>
      </c>
      <c r="K70" s="36"/>
      <c r="L70" s="100">
        <v>20131209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1"/>
        <v>106916</v>
      </c>
      <c r="G71" s="36">
        <v>0</v>
      </c>
      <c r="H71" s="36">
        <v>92016</v>
      </c>
      <c r="I71" s="36">
        <v>0</v>
      </c>
      <c r="J71" s="36">
        <v>14900</v>
      </c>
      <c r="K71" s="36"/>
      <c r="L71" s="100">
        <v>20131209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3354811</v>
      </c>
      <c r="G72" s="36">
        <v>2121501</v>
      </c>
      <c r="H72" s="36">
        <v>808930</v>
      </c>
      <c r="I72" s="36">
        <v>0</v>
      </c>
      <c r="J72" s="36">
        <v>424380</v>
      </c>
      <c r="K72" s="36"/>
      <c r="L72" s="100">
        <v>20131209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5387595</v>
      </c>
      <c r="G73" s="36">
        <v>3262740</v>
      </c>
      <c r="H73" s="36">
        <v>1014830</v>
      </c>
      <c r="I73" s="36">
        <v>867025</v>
      </c>
      <c r="J73" s="36">
        <v>243000</v>
      </c>
      <c r="K73" s="36"/>
      <c r="L73" s="100">
        <v>20131209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491685</v>
      </c>
      <c r="G74" s="36">
        <v>142000</v>
      </c>
      <c r="H74" s="36">
        <v>268685</v>
      </c>
      <c r="I74" s="36">
        <v>0</v>
      </c>
      <c r="J74" s="36">
        <v>81000</v>
      </c>
      <c r="K74" s="36"/>
      <c r="L74" s="100">
        <v>20131209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1007319</v>
      </c>
      <c r="G75" s="36">
        <v>20000</v>
      </c>
      <c r="H75" s="36">
        <v>684640</v>
      </c>
      <c r="I75" s="36">
        <v>0</v>
      </c>
      <c r="J75" s="36">
        <v>302679</v>
      </c>
      <c r="K75" s="36"/>
      <c r="L75" s="100">
        <v>20131209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1434711</v>
      </c>
      <c r="G76" s="36">
        <v>200</v>
      </c>
      <c r="H76" s="36">
        <v>494552</v>
      </c>
      <c r="I76" s="36">
        <v>88000</v>
      </c>
      <c r="J76" s="36">
        <v>851959</v>
      </c>
      <c r="K76" s="36"/>
      <c r="L76" s="100">
        <v>20140110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128365</v>
      </c>
      <c r="G77" s="36">
        <v>1001</v>
      </c>
      <c r="H77" s="36">
        <v>127364</v>
      </c>
      <c r="I77" s="36">
        <v>0</v>
      </c>
      <c r="J77" s="36">
        <v>0</v>
      </c>
      <c r="K77" s="36"/>
      <c r="L77" s="100">
        <v>20131209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35210</v>
      </c>
      <c r="G78" s="36">
        <v>0</v>
      </c>
      <c r="H78" s="36">
        <v>31150</v>
      </c>
      <c r="I78" s="36">
        <v>0</v>
      </c>
      <c r="J78" s="36">
        <v>4060</v>
      </c>
      <c r="K78" s="36"/>
      <c r="L78" s="100">
        <v>20140110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118558</v>
      </c>
      <c r="G79" s="36">
        <v>0</v>
      </c>
      <c r="H79" s="36">
        <v>83358</v>
      </c>
      <c r="I79" s="36">
        <v>0</v>
      </c>
      <c r="J79" s="36">
        <v>35200</v>
      </c>
      <c r="K79" s="36"/>
      <c r="L79" s="100">
        <v>20131209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271146</v>
      </c>
      <c r="G80" s="36">
        <v>0</v>
      </c>
      <c r="H80" s="36">
        <v>250346</v>
      </c>
      <c r="I80" s="36">
        <v>0</v>
      </c>
      <c r="J80" s="36">
        <v>20800</v>
      </c>
      <c r="K80" s="36"/>
      <c r="L80" s="100">
        <v>20131209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226476</v>
      </c>
      <c r="G81" s="36">
        <v>0</v>
      </c>
      <c r="H81" s="36">
        <v>215210</v>
      </c>
      <c r="I81" s="36">
        <v>0</v>
      </c>
      <c r="J81" s="36">
        <v>11266</v>
      </c>
      <c r="K81" s="36"/>
      <c r="L81" s="100">
        <v>20131209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 t="s">
        <v>9</v>
      </c>
      <c r="G82" s="64" t="s">
        <v>9</v>
      </c>
      <c r="H82" s="64" t="s">
        <v>9</v>
      </c>
      <c r="I82" s="64" t="s">
        <v>9</v>
      </c>
      <c r="J82" s="64" t="s">
        <v>9</v>
      </c>
      <c r="K82" s="36"/>
      <c r="L82" s="109" t="s">
        <v>9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>G83+H83+I83+J83</f>
        <v>245130</v>
      </c>
      <c r="G83" s="36">
        <v>0</v>
      </c>
      <c r="H83" s="36">
        <v>220255</v>
      </c>
      <c r="I83" s="36">
        <v>0</v>
      </c>
      <c r="J83" s="36">
        <v>24875</v>
      </c>
      <c r="K83" s="36"/>
      <c r="L83" s="100">
        <v>20131209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>G84+H84+I84+J84</f>
        <v>365583</v>
      </c>
      <c r="G84" s="36">
        <v>0</v>
      </c>
      <c r="H84" s="36">
        <v>187633</v>
      </c>
      <c r="I84" s="36">
        <v>0</v>
      </c>
      <c r="J84" s="36">
        <v>177950</v>
      </c>
      <c r="K84" s="36"/>
      <c r="L84" s="100">
        <v>20131209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>G85+H85+I85+J85</f>
        <v>1798113</v>
      </c>
      <c r="G85" s="36">
        <v>113900</v>
      </c>
      <c r="H85" s="36">
        <v>459327</v>
      </c>
      <c r="I85" s="36">
        <v>16500</v>
      </c>
      <c r="J85" s="36">
        <v>1208386</v>
      </c>
      <c r="K85" s="36"/>
      <c r="L85" s="100">
        <v>20131209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>G86+H86+I86+J86</f>
        <v>2060443</v>
      </c>
      <c r="G86" s="36">
        <v>251</v>
      </c>
      <c r="H86" s="36">
        <v>1155672</v>
      </c>
      <c r="I86" s="36">
        <v>5600</v>
      </c>
      <c r="J86" s="36">
        <v>898920</v>
      </c>
      <c r="K86" s="36"/>
      <c r="L86" s="100">
        <v>20131209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>G87+H87+I87+J87</f>
        <v>681745</v>
      </c>
      <c r="G87" s="36">
        <v>168000</v>
      </c>
      <c r="H87" s="36">
        <v>285221</v>
      </c>
      <c r="I87" s="36">
        <v>168000</v>
      </c>
      <c r="J87" s="36">
        <v>60524</v>
      </c>
      <c r="K87" s="36"/>
      <c r="L87" s="100">
        <v>20131209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 t="s">
        <v>9</v>
      </c>
      <c r="G88" s="64" t="s">
        <v>9</v>
      </c>
      <c r="H88" s="64" t="s">
        <v>9</v>
      </c>
      <c r="I88" s="64" t="s">
        <v>9</v>
      </c>
      <c r="J88" s="64" t="s">
        <v>9</v>
      </c>
      <c r="K88" s="36"/>
      <c r="L88" s="109" t="s">
        <v>9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aca="true" t="shared" si="2" ref="F89:F103">G89+H89+I89+J89</f>
        <v>1112360</v>
      </c>
      <c r="G89" s="36">
        <v>400000</v>
      </c>
      <c r="H89" s="36">
        <v>502697</v>
      </c>
      <c r="I89" s="36">
        <v>0</v>
      </c>
      <c r="J89" s="36">
        <v>209663</v>
      </c>
      <c r="K89" s="36"/>
      <c r="L89" s="100">
        <v>20131209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2"/>
        <v>404350</v>
      </c>
      <c r="G90" s="36">
        <v>0</v>
      </c>
      <c r="H90" s="36">
        <v>378450</v>
      </c>
      <c r="I90" s="36">
        <v>0</v>
      </c>
      <c r="J90" s="36">
        <v>25900</v>
      </c>
      <c r="K90" s="36"/>
      <c r="L90" s="100">
        <v>20131209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2"/>
        <v>606978</v>
      </c>
      <c r="G91" s="36">
        <v>0</v>
      </c>
      <c r="H91" s="36">
        <v>596478</v>
      </c>
      <c r="I91" s="36">
        <v>0</v>
      </c>
      <c r="J91" s="36">
        <v>10500</v>
      </c>
      <c r="K91" s="36"/>
      <c r="L91" s="100">
        <v>20131209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2"/>
        <v>388508</v>
      </c>
      <c r="G92" s="36">
        <v>0</v>
      </c>
      <c r="H92" s="36">
        <v>326158</v>
      </c>
      <c r="I92" s="36">
        <v>0</v>
      </c>
      <c r="J92" s="36">
        <v>62350</v>
      </c>
      <c r="K92" s="36"/>
      <c r="L92" s="100">
        <v>20131209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2"/>
        <v>5500</v>
      </c>
      <c r="G93" s="36">
        <v>0</v>
      </c>
      <c r="H93" s="36">
        <v>5500</v>
      </c>
      <c r="I93" s="36">
        <v>0</v>
      </c>
      <c r="J93" s="36">
        <v>0</v>
      </c>
      <c r="K93" s="36"/>
      <c r="L93" s="100">
        <v>20131107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2"/>
        <v>233018</v>
      </c>
      <c r="G94" s="36">
        <v>0</v>
      </c>
      <c r="H94" s="36">
        <v>233018</v>
      </c>
      <c r="I94" s="36">
        <v>0</v>
      </c>
      <c r="J94" s="36">
        <v>0</v>
      </c>
      <c r="K94" s="36"/>
      <c r="L94" s="100">
        <v>20131209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2"/>
        <v>614422</v>
      </c>
      <c r="G95" s="36">
        <v>0</v>
      </c>
      <c r="H95" s="36">
        <v>242572</v>
      </c>
      <c r="I95" s="36">
        <v>0</v>
      </c>
      <c r="J95" s="36">
        <v>371850</v>
      </c>
      <c r="K95" s="36"/>
      <c r="L95" s="100">
        <v>20131209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1988095</v>
      </c>
      <c r="G96" s="36">
        <v>850000</v>
      </c>
      <c r="H96" s="36">
        <v>1002990</v>
      </c>
      <c r="I96" s="36">
        <v>7000</v>
      </c>
      <c r="J96" s="36">
        <v>128105</v>
      </c>
      <c r="K96" s="36"/>
      <c r="L96" s="100">
        <v>20131209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732794</v>
      </c>
      <c r="G97" s="36">
        <v>0</v>
      </c>
      <c r="H97" s="36">
        <v>633144</v>
      </c>
      <c r="I97" s="36">
        <v>0</v>
      </c>
      <c r="J97" s="36">
        <v>99650</v>
      </c>
      <c r="K97" s="36"/>
      <c r="L97" s="100">
        <v>20140110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343301</v>
      </c>
      <c r="G98" s="36">
        <v>400</v>
      </c>
      <c r="H98" s="36">
        <v>288601</v>
      </c>
      <c r="I98" s="36">
        <v>0</v>
      </c>
      <c r="J98" s="36">
        <v>54300</v>
      </c>
      <c r="K98" s="36"/>
      <c r="L98" s="100">
        <v>20131209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12792964</v>
      </c>
      <c r="G99" s="36">
        <v>1299250</v>
      </c>
      <c r="H99" s="36">
        <v>1172416</v>
      </c>
      <c r="I99" s="36">
        <v>0</v>
      </c>
      <c r="J99" s="36">
        <v>10321298</v>
      </c>
      <c r="K99" s="36"/>
      <c r="L99" s="100">
        <v>20131209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1133727</v>
      </c>
      <c r="G100" s="36">
        <v>0</v>
      </c>
      <c r="H100" s="36">
        <v>345160</v>
      </c>
      <c r="I100" s="36">
        <v>0</v>
      </c>
      <c r="J100" s="36">
        <v>788567</v>
      </c>
      <c r="K100" s="36"/>
      <c r="L100" s="100">
        <v>20140110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952749</v>
      </c>
      <c r="G101" s="36">
        <v>550</v>
      </c>
      <c r="H101" s="36">
        <v>360575</v>
      </c>
      <c r="I101" s="36">
        <v>77765</v>
      </c>
      <c r="J101" s="36">
        <v>513859</v>
      </c>
      <c r="K101" s="36"/>
      <c r="L101" s="100">
        <v>20131209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725666</v>
      </c>
      <c r="G102" s="36">
        <v>292600</v>
      </c>
      <c r="H102" s="36">
        <v>354817</v>
      </c>
      <c r="I102" s="36">
        <v>0</v>
      </c>
      <c r="J102" s="36">
        <v>78249</v>
      </c>
      <c r="K102" s="36"/>
      <c r="L102" s="100">
        <v>20131209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497472</v>
      </c>
      <c r="G103" s="36">
        <v>0</v>
      </c>
      <c r="H103" s="36">
        <v>246872</v>
      </c>
      <c r="I103" s="36">
        <v>0</v>
      </c>
      <c r="J103" s="36">
        <v>250600</v>
      </c>
      <c r="K103" s="36"/>
      <c r="L103" s="100">
        <v>20140110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 t="s">
        <v>9</v>
      </c>
      <c r="G104" s="64" t="s">
        <v>9</v>
      </c>
      <c r="H104" s="64" t="s">
        <v>9</v>
      </c>
      <c r="I104" s="64" t="s">
        <v>9</v>
      </c>
      <c r="J104" s="64" t="s">
        <v>9</v>
      </c>
      <c r="K104" s="36"/>
      <c r="L104" s="109" t="s">
        <v>9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aca="true" t="shared" si="3" ref="F105:F147">G105+H105+I105+J105</f>
        <v>901890</v>
      </c>
      <c r="G105" s="36">
        <v>246450</v>
      </c>
      <c r="H105" s="36">
        <v>566940</v>
      </c>
      <c r="I105" s="36">
        <v>0</v>
      </c>
      <c r="J105" s="36">
        <v>88500</v>
      </c>
      <c r="K105" s="36"/>
      <c r="L105" s="100">
        <v>20140110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3"/>
        <v>1061356</v>
      </c>
      <c r="G106" s="36">
        <v>419000</v>
      </c>
      <c r="H106" s="36">
        <v>441911</v>
      </c>
      <c r="I106" s="36">
        <v>0</v>
      </c>
      <c r="J106" s="36">
        <v>200445</v>
      </c>
      <c r="K106" s="36"/>
      <c r="L106" s="100">
        <v>20140110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3"/>
        <v>415729</v>
      </c>
      <c r="G107" s="36">
        <v>0</v>
      </c>
      <c r="H107" s="36">
        <v>54814</v>
      </c>
      <c r="I107" s="36">
        <v>0</v>
      </c>
      <c r="J107" s="36">
        <v>360915</v>
      </c>
      <c r="K107" s="36"/>
      <c r="L107" s="100">
        <v>20131209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3"/>
        <v>381259</v>
      </c>
      <c r="G108" s="36">
        <v>0</v>
      </c>
      <c r="H108" s="36">
        <v>3650</v>
      </c>
      <c r="I108" s="36">
        <v>0</v>
      </c>
      <c r="J108" s="36">
        <v>377609</v>
      </c>
      <c r="K108" s="36"/>
      <c r="L108" s="100">
        <v>20131209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3"/>
        <v>6862700</v>
      </c>
      <c r="G109" s="36">
        <v>0</v>
      </c>
      <c r="H109" s="36">
        <v>456308</v>
      </c>
      <c r="I109" s="36">
        <v>45500</v>
      </c>
      <c r="J109" s="36">
        <v>6360892</v>
      </c>
      <c r="K109" s="36"/>
      <c r="L109" s="100">
        <v>20131209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3"/>
        <v>577590</v>
      </c>
      <c r="G110" s="36">
        <v>0</v>
      </c>
      <c r="H110" s="36">
        <v>414333</v>
      </c>
      <c r="I110" s="36">
        <v>0</v>
      </c>
      <c r="J110" s="36">
        <v>163257</v>
      </c>
      <c r="K110" s="36"/>
      <c r="L110" s="100">
        <v>20140110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3"/>
        <v>578099</v>
      </c>
      <c r="G111" s="36">
        <v>13000</v>
      </c>
      <c r="H111" s="36">
        <v>284063</v>
      </c>
      <c r="I111" s="36">
        <v>0</v>
      </c>
      <c r="J111" s="36">
        <v>281036</v>
      </c>
      <c r="K111" s="36"/>
      <c r="L111" s="100">
        <v>20140110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3"/>
        <v>370659</v>
      </c>
      <c r="G112" s="36">
        <v>0</v>
      </c>
      <c r="H112" s="36">
        <v>17909</v>
      </c>
      <c r="I112" s="36">
        <v>0</v>
      </c>
      <c r="J112" s="36">
        <v>352750</v>
      </c>
      <c r="K112" s="36"/>
      <c r="L112" s="100">
        <v>20131209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3"/>
        <v>2414950</v>
      </c>
      <c r="G113" s="36">
        <v>49220</v>
      </c>
      <c r="H113" s="36">
        <v>1830255</v>
      </c>
      <c r="I113" s="36">
        <v>0</v>
      </c>
      <c r="J113" s="36">
        <v>535475</v>
      </c>
      <c r="K113" s="36"/>
      <c r="L113" s="100">
        <v>20131209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3"/>
        <v>11979871</v>
      </c>
      <c r="G114" s="36">
        <v>2447000</v>
      </c>
      <c r="H114" s="36">
        <v>484671</v>
      </c>
      <c r="I114" s="36">
        <v>9000000</v>
      </c>
      <c r="J114" s="36">
        <v>48200</v>
      </c>
      <c r="K114" s="36"/>
      <c r="L114" s="100">
        <v>20131209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3"/>
        <v>690599</v>
      </c>
      <c r="G115" s="36">
        <v>0</v>
      </c>
      <c r="H115" s="36">
        <v>0</v>
      </c>
      <c r="I115" s="36">
        <v>0</v>
      </c>
      <c r="J115" s="36">
        <v>690599</v>
      </c>
      <c r="K115" s="36"/>
      <c r="L115" s="100">
        <v>20131209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3"/>
        <v>933587</v>
      </c>
      <c r="G116" s="36">
        <v>500</v>
      </c>
      <c r="H116" s="36">
        <v>849585</v>
      </c>
      <c r="I116" s="36">
        <v>0</v>
      </c>
      <c r="J116" s="36">
        <v>83502</v>
      </c>
      <c r="K116" s="36"/>
      <c r="L116" s="100">
        <v>20131209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3"/>
        <v>584370</v>
      </c>
      <c r="G117" s="36">
        <v>0</v>
      </c>
      <c r="H117" s="36">
        <v>329500</v>
      </c>
      <c r="I117" s="36">
        <v>150000</v>
      </c>
      <c r="J117" s="36">
        <v>104870</v>
      </c>
      <c r="K117" s="36"/>
      <c r="L117" s="100">
        <v>20131209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3"/>
        <v>58700</v>
      </c>
      <c r="G118" s="36">
        <v>0</v>
      </c>
      <c r="H118" s="36">
        <v>56000</v>
      </c>
      <c r="I118" s="36">
        <v>0</v>
      </c>
      <c r="J118" s="36">
        <v>2700</v>
      </c>
      <c r="K118" s="36"/>
      <c r="L118" s="100">
        <v>20140110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3"/>
        <v>575871</v>
      </c>
      <c r="G119" s="36">
        <v>0</v>
      </c>
      <c r="H119" s="36">
        <v>462336</v>
      </c>
      <c r="I119" s="36">
        <v>0</v>
      </c>
      <c r="J119" s="36">
        <v>113535</v>
      </c>
      <c r="K119" s="36"/>
      <c r="L119" s="100">
        <v>20131209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3"/>
        <v>654323</v>
      </c>
      <c r="G120" s="36">
        <v>153000</v>
      </c>
      <c r="H120" s="36">
        <v>322323</v>
      </c>
      <c r="I120" s="36">
        <v>0</v>
      </c>
      <c r="J120" s="36">
        <v>179000</v>
      </c>
      <c r="K120" s="36"/>
      <c r="L120" s="100">
        <v>20131209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3"/>
        <v>551200</v>
      </c>
      <c r="G121" s="36">
        <v>0</v>
      </c>
      <c r="H121" s="36">
        <v>449100</v>
      </c>
      <c r="I121" s="36">
        <v>0</v>
      </c>
      <c r="J121" s="36">
        <v>102100</v>
      </c>
      <c r="K121" s="50"/>
      <c r="L121" s="100">
        <v>20131209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3"/>
        <v>377463</v>
      </c>
      <c r="G122" s="36">
        <v>0</v>
      </c>
      <c r="H122" s="36">
        <v>171405</v>
      </c>
      <c r="I122" s="36">
        <v>0</v>
      </c>
      <c r="J122" s="36">
        <v>206058</v>
      </c>
      <c r="K122" s="36"/>
      <c r="L122" s="100">
        <v>20131209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3"/>
        <v>2390684</v>
      </c>
      <c r="G123" s="36">
        <v>816800</v>
      </c>
      <c r="H123" s="36">
        <v>1215198</v>
      </c>
      <c r="I123" s="36">
        <v>0</v>
      </c>
      <c r="J123" s="36">
        <v>358686</v>
      </c>
      <c r="K123" s="36"/>
      <c r="L123" s="100">
        <v>20131209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3"/>
        <v>145550</v>
      </c>
      <c r="G124" s="36">
        <v>0</v>
      </c>
      <c r="H124" s="36">
        <v>145550</v>
      </c>
      <c r="I124" s="36">
        <v>0</v>
      </c>
      <c r="J124" s="36">
        <v>0</v>
      </c>
      <c r="K124" s="36"/>
      <c r="L124" s="100">
        <v>20131209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3"/>
        <v>17600</v>
      </c>
      <c r="G125" s="36">
        <v>0</v>
      </c>
      <c r="H125" s="36">
        <v>17600</v>
      </c>
      <c r="I125" s="36">
        <v>0</v>
      </c>
      <c r="J125" s="36">
        <v>0</v>
      </c>
      <c r="K125" s="36"/>
      <c r="L125" s="100">
        <v>20140110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3"/>
        <v>33260</v>
      </c>
      <c r="G126" s="36">
        <v>0</v>
      </c>
      <c r="H126" s="36">
        <v>33260</v>
      </c>
      <c r="I126" s="36">
        <v>0</v>
      </c>
      <c r="J126" s="36">
        <v>0</v>
      </c>
      <c r="K126" s="36"/>
      <c r="L126" s="100">
        <v>20140110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3"/>
        <v>508732</v>
      </c>
      <c r="G127" s="36">
        <v>0</v>
      </c>
      <c r="H127" s="36">
        <v>260982</v>
      </c>
      <c r="I127" s="36">
        <v>0</v>
      </c>
      <c r="J127" s="36">
        <v>247750</v>
      </c>
      <c r="K127" s="36"/>
      <c r="L127" s="100">
        <v>20131209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192921</v>
      </c>
      <c r="G128" s="36">
        <v>0</v>
      </c>
      <c r="H128" s="36">
        <v>186421</v>
      </c>
      <c r="I128" s="36">
        <v>0</v>
      </c>
      <c r="J128" s="36">
        <v>6500</v>
      </c>
      <c r="K128" s="36"/>
      <c r="L128" s="100">
        <v>20131209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458449</v>
      </c>
      <c r="G129" s="36">
        <v>0</v>
      </c>
      <c r="H129" s="36">
        <v>405649</v>
      </c>
      <c r="I129" s="36">
        <v>46000</v>
      </c>
      <c r="J129" s="36">
        <v>6800</v>
      </c>
      <c r="K129" s="36"/>
      <c r="L129" s="100">
        <v>20140110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588821</v>
      </c>
      <c r="G130" s="36">
        <v>505500</v>
      </c>
      <c r="H130" s="36">
        <v>62321</v>
      </c>
      <c r="I130" s="36">
        <v>0</v>
      </c>
      <c r="J130" s="36">
        <v>21000</v>
      </c>
      <c r="K130" s="36"/>
      <c r="L130" s="100">
        <v>20140110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582151</v>
      </c>
      <c r="G131" s="36">
        <v>0</v>
      </c>
      <c r="H131" s="36">
        <v>319571</v>
      </c>
      <c r="I131" s="36">
        <v>195804</v>
      </c>
      <c r="J131" s="36">
        <v>66776</v>
      </c>
      <c r="K131" s="36"/>
      <c r="L131" s="100">
        <v>20140110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36850</v>
      </c>
      <c r="G132" s="36">
        <v>0</v>
      </c>
      <c r="H132" s="36">
        <v>33750</v>
      </c>
      <c r="I132" s="36">
        <v>3100</v>
      </c>
      <c r="J132" s="36">
        <v>0</v>
      </c>
      <c r="K132" s="36"/>
      <c r="L132" s="100">
        <v>20131209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262505</v>
      </c>
      <c r="G133" s="36">
        <v>0</v>
      </c>
      <c r="H133" s="36">
        <v>220105</v>
      </c>
      <c r="I133" s="36">
        <v>8600</v>
      </c>
      <c r="J133" s="36">
        <v>33800</v>
      </c>
      <c r="K133" s="36"/>
      <c r="L133" s="100">
        <v>20140110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95011</v>
      </c>
      <c r="G134" s="36">
        <v>0</v>
      </c>
      <c r="H134" s="36">
        <v>84611</v>
      </c>
      <c r="I134" s="36">
        <v>0</v>
      </c>
      <c r="J134" s="36">
        <v>10400</v>
      </c>
      <c r="K134" s="36"/>
      <c r="L134" s="100">
        <v>20131209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3"/>
        <v>111848</v>
      </c>
      <c r="G135" s="36">
        <v>0</v>
      </c>
      <c r="H135" s="36">
        <v>111848</v>
      </c>
      <c r="I135" s="36">
        <v>0</v>
      </c>
      <c r="J135" s="36">
        <v>0</v>
      </c>
      <c r="K135" s="36"/>
      <c r="L135" s="100">
        <v>20131209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2471165</v>
      </c>
      <c r="G136" s="36">
        <v>685495</v>
      </c>
      <c r="H136" s="36">
        <v>180175</v>
      </c>
      <c r="I136" s="36">
        <v>0</v>
      </c>
      <c r="J136" s="36">
        <v>1605495</v>
      </c>
      <c r="K136" s="36"/>
      <c r="L136" s="100">
        <v>20131209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3"/>
        <v>10000</v>
      </c>
      <c r="G137" s="36">
        <v>0</v>
      </c>
      <c r="H137" s="36">
        <v>10000</v>
      </c>
      <c r="I137" s="36">
        <v>0</v>
      </c>
      <c r="J137" s="36">
        <v>0</v>
      </c>
      <c r="K137" s="36"/>
      <c r="L137" s="100">
        <v>20140110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3"/>
        <v>1000869</v>
      </c>
      <c r="G138" s="36">
        <v>236850</v>
      </c>
      <c r="H138" s="36">
        <v>249548</v>
      </c>
      <c r="I138" s="36">
        <v>245001</v>
      </c>
      <c r="J138" s="36">
        <v>269470</v>
      </c>
      <c r="K138" s="36"/>
      <c r="L138" s="100">
        <v>20131209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3"/>
        <v>324034</v>
      </c>
      <c r="G139" s="36">
        <v>0</v>
      </c>
      <c r="H139" s="36">
        <v>207334</v>
      </c>
      <c r="I139" s="36">
        <v>12800</v>
      </c>
      <c r="J139" s="36">
        <v>103900</v>
      </c>
      <c r="K139" s="36"/>
      <c r="L139" s="100">
        <v>20131209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3"/>
        <v>382871</v>
      </c>
      <c r="G140" s="36">
        <v>0</v>
      </c>
      <c r="H140" s="36">
        <v>234508</v>
      </c>
      <c r="I140" s="36">
        <v>40000</v>
      </c>
      <c r="J140" s="36">
        <v>108363</v>
      </c>
      <c r="K140" s="36"/>
      <c r="L140" s="100">
        <v>20131209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1094889</v>
      </c>
      <c r="G141" s="36">
        <v>431100</v>
      </c>
      <c r="H141" s="36">
        <v>221439</v>
      </c>
      <c r="I141" s="36">
        <v>300600</v>
      </c>
      <c r="J141" s="36">
        <v>141750</v>
      </c>
      <c r="K141" s="36"/>
      <c r="L141" s="100">
        <v>20131209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508410</v>
      </c>
      <c r="G142" s="36">
        <v>145583</v>
      </c>
      <c r="H142" s="36">
        <v>211344</v>
      </c>
      <c r="I142" s="36">
        <v>0</v>
      </c>
      <c r="J142" s="36">
        <v>151483</v>
      </c>
      <c r="K142" s="36"/>
      <c r="L142" s="100">
        <v>20131209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1694594</v>
      </c>
      <c r="G143" s="36">
        <v>584965</v>
      </c>
      <c r="H143" s="36">
        <v>561066</v>
      </c>
      <c r="I143" s="36">
        <v>3900</v>
      </c>
      <c r="J143" s="36">
        <v>544663</v>
      </c>
      <c r="K143" s="36"/>
      <c r="L143" s="100">
        <v>20131209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3460</v>
      </c>
      <c r="G144" s="36">
        <v>0</v>
      </c>
      <c r="H144" s="36">
        <v>3460</v>
      </c>
      <c r="I144" s="36">
        <v>0</v>
      </c>
      <c r="J144" s="36">
        <v>0</v>
      </c>
      <c r="K144" s="36"/>
      <c r="L144" s="100">
        <v>20131107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3313342</v>
      </c>
      <c r="G145" s="36">
        <v>1076350</v>
      </c>
      <c r="H145" s="36">
        <v>1190196</v>
      </c>
      <c r="I145" s="36">
        <v>83701</v>
      </c>
      <c r="J145" s="36">
        <v>963095</v>
      </c>
      <c r="K145" s="36"/>
      <c r="L145" s="100">
        <v>20131209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925528</v>
      </c>
      <c r="G146" s="36">
        <v>655190</v>
      </c>
      <c r="H146" s="36">
        <v>222988</v>
      </c>
      <c r="I146" s="36">
        <v>4500</v>
      </c>
      <c r="J146" s="36">
        <v>42850</v>
      </c>
      <c r="K146" s="36"/>
      <c r="L146" s="100">
        <v>20131209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3"/>
        <v>2697545</v>
      </c>
      <c r="G147" s="36">
        <v>22900</v>
      </c>
      <c r="H147" s="36">
        <v>796381</v>
      </c>
      <c r="I147" s="36">
        <v>4800</v>
      </c>
      <c r="J147" s="36">
        <v>1873464</v>
      </c>
      <c r="K147" s="36"/>
      <c r="L147" s="100">
        <v>20131209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 t="s">
        <v>9</v>
      </c>
      <c r="G148" s="64" t="s">
        <v>9</v>
      </c>
      <c r="H148" s="64" t="s">
        <v>9</v>
      </c>
      <c r="I148" s="64" t="s">
        <v>9</v>
      </c>
      <c r="J148" s="64" t="s">
        <v>9</v>
      </c>
      <c r="K148" s="36"/>
      <c r="L148" s="109" t="s">
        <v>9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aca="true" t="shared" si="4" ref="F149:F180">G149+H149+I149+J149</f>
        <v>69637</v>
      </c>
      <c r="G149" s="36">
        <v>0</v>
      </c>
      <c r="H149" s="36">
        <v>27153</v>
      </c>
      <c r="I149" s="36">
        <v>12700</v>
      </c>
      <c r="J149" s="36">
        <v>29784</v>
      </c>
      <c r="K149" s="36"/>
      <c r="L149" s="100">
        <v>20131209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4"/>
        <v>216664</v>
      </c>
      <c r="G150" s="36">
        <v>0</v>
      </c>
      <c r="H150" s="36">
        <v>209764</v>
      </c>
      <c r="I150" s="36">
        <v>0</v>
      </c>
      <c r="J150" s="36">
        <v>6900</v>
      </c>
      <c r="K150" s="36"/>
      <c r="L150" s="100">
        <v>20131209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4"/>
        <v>1100</v>
      </c>
      <c r="G151" s="36">
        <v>0</v>
      </c>
      <c r="H151" s="36">
        <v>1100</v>
      </c>
      <c r="I151" s="36">
        <v>0</v>
      </c>
      <c r="J151" s="36">
        <v>0</v>
      </c>
      <c r="K151" s="36"/>
      <c r="L151" s="100">
        <v>20131209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4"/>
        <v>609706</v>
      </c>
      <c r="G152" s="36">
        <v>90000</v>
      </c>
      <c r="H152" s="36">
        <v>274481</v>
      </c>
      <c r="I152" s="36">
        <v>0</v>
      </c>
      <c r="J152" s="36">
        <v>245225</v>
      </c>
      <c r="K152" s="36"/>
      <c r="L152" s="100">
        <v>20131209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4"/>
        <v>108885</v>
      </c>
      <c r="G153" s="36">
        <v>0</v>
      </c>
      <c r="H153" s="36">
        <v>108885</v>
      </c>
      <c r="I153" s="36">
        <v>0</v>
      </c>
      <c r="J153" s="36">
        <v>0</v>
      </c>
      <c r="K153" s="36"/>
      <c r="L153" s="100">
        <v>20140110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4"/>
        <v>129413</v>
      </c>
      <c r="G154" s="36">
        <v>0</v>
      </c>
      <c r="H154" s="36">
        <v>123512</v>
      </c>
      <c r="I154" s="36">
        <v>0</v>
      </c>
      <c r="J154" s="36">
        <v>5901</v>
      </c>
      <c r="K154" s="36"/>
      <c r="L154" s="100">
        <v>20140110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4"/>
        <v>235613</v>
      </c>
      <c r="G155" s="36">
        <v>7250</v>
      </c>
      <c r="H155" s="36">
        <v>183163</v>
      </c>
      <c r="I155" s="36">
        <v>42200</v>
      </c>
      <c r="J155" s="36">
        <v>3000</v>
      </c>
      <c r="K155" s="36"/>
      <c r="L155" s="100">
        <v>20131209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4"/>
        <v>137335</v>
      </c>
      <c r="G156" s="36">
        <v>0</v>
      </c>
      <c r="H156" s="36">
        <v>93242</v>
      </c>
      <c r="I156" s="36">
        <v>0</v>
      </c>
      <c r="J156" s="36">
        <v>44093</v>
      </c>
      <c r="K156" s="36"/>
      <c r="L156" s="100">
        <v>20131209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4"/>
        <v>5060956</v>
      </c>
      <c r="G157" s="36">
        <v>0</v>
      </c>
      <c r="H157" s="36">
        <v>68732</v>
      </c>
      <c r="I157" s="36">
        <v>8500</v>
      </c>
      <c r="J157" s="36">
        <v>4983724</v>
      </c>
      <c r="K157" s="36"/>
      <c r="L157" s="100">
        <v>20131209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4"/>
        <v>224448</v>
      </c>
      <c r="G158" s="36">
        <v>0</v>
      </c>
      <c r="H158" s="36">
        <v>136125</v>
      </c>
      <c r="I158" s="36">
        <v>17225</v>
      </c>
      <c r="J158" s="36">
        <v>71098</v>
      </c>
      <c r="K158" s="36"/>
      <c r="L158" s="100">
        <v>20140110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4"/>
        <v>44300</v>
      </c>
      <c r="G159" s="36">
        <v>0</v>
      </c>
      <c r="H159" s="36">
        <v>6800</v>
      </c>
      <c r="I159" s="36">
        <v>25000</v>
      </c>
      <c r="J159" s="36">
        <v>12500</v>
      </c>
      <c r="K159" s="36"/>
      <c r="L159" s="100">
        <v>20140110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4"/>
        <v>202901</v>
      </c>
      <c r="G160" s="36">
        <v>0</v>
      </c>
      <c r="H160" s="36">
        <v>183276</v>
      </c>
      <c r="I160" s="36">
        <v>0</v>
      </c>
      <c r="J160" s="36">
        <v>19625</v>
      </c>
      <c r="K160" s="36"/>
      <c r="L160" s="100">
        <v>20131209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4"/>
        <v>1150959</v>
      </c>
      <c r="G161" s="36">
        <v>22000</v>
      </c>
      <c r="H161" s="36">
        <v>606987</v>
      </c>
      <c r="I161" s="36">
        <v>0</v>
      </c>
      <c r="J161" s="36">
        <v>521972</v>
      </c>
      <c r="K161" s="36"/>
      <c r="L161" s="100">
        <v>20131209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4"/>
        <v>3350</v>
      </c>
      <c r="G162" s="36">
        <v>0</v>
      </c>
      <c r="H162" s="36">
        <v>3350</v>
      </c>
      <c r="I162" s="36">
        <v>0</v>
      </c>
      <c r="J162" s="36">
        <v>0</v>
      </c>
      <c r="K162" s="36"/>
      <c r="L162" s="100">
        <v>20140110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100">
        <v>20140110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4"/>
        <v>284057</v>
      </c>
      <c r="G164" s="36">
        <v>0</v>
      </c>
      <c r="H164" s="36">
        <v>264492</v>
      </c>
      <c r="I164" s="36">
        <v>0</v>
      </c>
      <c r="J164" s="36">
        <v>19565</v>
      </c>
      <c r="K164" s="36"/>
      <c r="L164" s="100">
        <v>20131209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4"/>
        <v>6600</v>
      </c>
      <c r="G165" s="36">
        <v>0</v>
      </c>
      <c r="H165" s="36">
        <v>0</v>
      </c>
      <c r="I165" s="36">
        <v>0</v>
      </c>
      <c r="J165" s="36">
        <v>6600</v>
      </c>
      <c r="K165" s="36"/>
      <c r="L165" s="100">
        <v>20131209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4"/>
        <v>166601</v>
      </c>
      <c r="G166" s="36">
        <v>28485</v>
      </c>
      <c r="H166" s="36">
        <v>128625</v>
      </c>
      <c r="I166" s="36">
        <v>0</v>
      </c>
      <c r="J166" s="36">
        <v>9491</v>
      </c>
      <c r="K166" s="36"/>
      <c r="L166" s="100">
        <v>20131209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4"/>
        <v>278698</v>
      </c>
      <c r="G167" s="36">
        <v>0</v>
      </c>
      <c r="H167" s="36">
        <v>178448</v>
      </c>
      <c r="I167" s="36">
        <v>0</v>
      </c>
      <c r="J167" s="36">
        <v>100250</v>
      </c>
      <c r="K167" s="36"/>
      <c r="L167" s="100">
        <v>20131209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4"/>
        <v>132580</v>
      </c>
      <c r="G168" s="36">
        <v>0</v>
      </c>
      <c r="H168" s="36">
        <v>92705</v>
      </c>
      <c r="I168" s="36">
        <v>0</v>
      </c>
      <c r="J168" s="36">
        <v>39875</v>
      </c>
      <c r="K168" s="36"/>
      <c r="L168" s="100">
        <v>20131209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4"/>
        <v>713535</v>
      </c>
      <c r="G169" s="36">
        <v>205000</v>
      </c>
      <c r="H169" s="36">
        <v>45435</v>
      </c>
      <c r="I169" s="36">
        <v>0</v>
      </c>
      <c r="J169" s="36">
        <v>463100</v>
      </c>
      <c r="K169" s="36"/>
      <c r="L169" s="100">
        <v>20131209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4"/>
        <v>20378</v>
      </c>
      <c r="G170" s="36">
        <v>0</v>
      </c>
      <c r="H170" s="36">
        <v>19279</v>
      </c>
      <c r="I170" s="36">
        <v>0</v>
      </c>
      <c r="J170" s="36">
        <v>1099</v>
      </c>
      <c r="K170" s="36"/>
      <c r="L170" s="100">
        <v>20131209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4"/>
        <v>1501833</v>
      </c>
      <c r="G171" s="36">
        <v>0</v>
      </c>
      <c r="H171" s="36">
        <v>661661</v>
      </c>
      <c r="I171" s="36">
        <v>34780</v>
      </c>
      <c r="J171" s="36">
        <v>805392</v>
      </c>
      <c r="K171" s="36"/>
      <c r="L171" s="100">
        <v>20131209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4"/>
        <v>4962865</v>
      </c>
      <c r="G172" s="36">
        <v>1087000</v>
      </c>
      <c r="H172" s="36">
        <v>1580177</v>
      </c>
      <c r="I172" s="36">
        <v>0</v>
      </c>
      <c r="J172" s="36">
        <v>2295688</v>
      </c>
      <c r="K172" s="36"/>
      <c r="L172" s="100">
        <v>20131209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4"/>
        <v>7214</v>
      </c>
      <c r="G173" s="36">
        <v>0</v>
      </c>
      <c r="H173" s="36">
        <v>7214</v>
      </c>
      <c r="I173" s="36">
        <v>0</v>
      </c>
      <c r="J173" s="36">
        <v>0</v>
      </c>
      <c r="K173" s="36"/>
      <c r="L173" s="100">
        <v>20131209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4"/>
        <v>2000</v>
      </c>
      <c r="G174" s="36">
        <v>0</v>
      </c>
      <c r="H174" s="36">
        <v>2000</v>
      </c>
      <c r="I174" s="36">
        <v>0</v>
      </c>
      <c r="J174" s="36">
        <v>0</v>
      </c>
      <c r="K174" s="36"/>
      <c r="L174" s="100">
        <v>20131107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4"/>
        <v>977706</v>
      </c>
      <c r="G175" s="36">
        <v>0</v>
      </c>
      <c r="H175" s="36">
        <v>246406</v>
      </c>
      <c r="I175" s="36">
        <v>621100</v>
      </c>
      <c r="J175" s="36">
        <v>110200</v>
      </c>
      <c r="K175" s="36"/>
      <c r="L175" s="100">
        <v>20131209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4"/>
        <v>49541</v>
      </c>
      <c r="G176" s="36">
        <v>0</v>
      </c>
      <c r="H176" s="36">
        <v>41021</v>
      </c>
      <c r="I176" s="36">
        <v>0</v>
      </c>
      <c r="J176" s="36">
        <v>8520</v>
      </c>
      <c r="K176" s="36"/>
      <c r="L176" s="100">
        <v>20131209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4"/>
        <v>557764</v>
      </c>
      <c r="G177" s="36">
        <v>0</v>
      </c>
      <c r="H177" s="36">
        <v>155695</v>
      </c>
      <c r="I177" s="36">
        <v>0</v>
      </c>
      <c r="J177" s="36">
        <v>402069</v>
      </c>
      <c r="K177" s="36"/>
      <c r="L177" s="100">
        <v>20131209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4"/>
        <v>1207187</v>
      </c>
      <c r="G178" s="36">
        <v>7234</v>
      </c>
      <c r="H178" s="36">
        <v>768655</v>
      </c>
      <c r="I178" s="36">
        <v>32117</v>
      </c>
      <c r="J178" s="36">
        <v>399181</v>
      </c>
      <c r="K178" s="36"/>
      <c r="L178" s="100">
        <v>20131209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4"/>
        <v>364330</v>
      </c>
      <c r="G179" s="36">
        <v>0</v>
      </c>
      <c r="H179" s="36">
        <v>330116</v>
      </c>
      <c r="I179" s="36">
        <v>0</v>
      </c>
      <c r="J179" s="36">
        <v>34214</v>
      </c>
      <c r="K179" s="36"/>
      <c r="L179" s="100">
        <v>20131209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4"/>
        <v>1778449</v>
      </c>
      <c r="G180" s="36">
        <v>1108000</v>
      </c>
      <c r="H180" s="36">
        <v>499954</v>
      </c>
      <c r="I180" s="36">
        <v>8000</v>
      </c>
      <c r="J180" s="36">
        <v>162495</v>
      </c>
      <c r="K180" s="36"/>
      <c r="L180" s="100">
        <v>20140110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aca="true" t="shared" si="5" ref="F181:F212">G181+H181+I181+J181</f>
        <v>266441</v>
      </c>
      <c r="G181" s="36">
        <v>0</v>
      </c>
      <c r="H181" s="36">
        <v>241241</v>
      </c>
      <c r="I181" s="36">
        <v>16500</v>
      </c>
      <c r="J181" s="36">
        <v>8700</v>
      </c>
      <c r="K181" s="36"/>
      <c r="L181" s="100">
        <v>20140110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5"/>
        <v>8300</v>
      </c>
      <c r="G182" s="36">
        <v>0</v>
      </c>
      <c r="H182" s="36">
        <v>8300</v>
      </c>
      <c r="I182" s="36">
        <v>0</v>
      </c>
      <c r="J182" s="36">
        <v>0</v>
      </c>
      <c r="K182" s="36"/>
      <c r="L182" s="100">
        <v>20131209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5"/>
        <v>10744</v>
      </c>
      <c r="G183" s="36">
        <v>0</v>
      </c>
      <c r="H183" s="36">
        <v>10744</v>
      </c>
      <c r="I183" s="36">
        <v>0</v>
      </c>
      <c r="J183" s="36">
        <v>0</v>
      </c>
      <c r="K183" s="36"/>
      <c r="L183" s="100">
        <v>20131209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5"/>
        <v>410625</v>
      </c>
      <c r="G184" s="36">
        <v>0</v>
      </c>
      <c r="H184" s="36">
        <v>5625</v>
      </c>
      <c r="I184" s="36">
        <v>0</v>
      </c>
      <c r="J184" s="36">
        <v>405000</v>
      </c>
      <c r="K184" s="36"/>
      <c r="L184" s="100">
        <v>20131209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5"/>
        <v>92758</v>
      </c>
      <c r="G185" s="36">
        <v>0</v>
      </c>
      <c r="H185" s="36">
        <v>80628</v>
      </c>
      <c r="I185" s="36">
        <v>0</v>
      </c>
      <c r="J185" s="36">
        <v>12130</v>
      </c>
      <c r="K185" s="36"/>
      <c r="L185" s="100">
        <v>20131209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5"/>
        <v>25108</v>
      </c>
      <c r="G186" s="36">
        <v>0</v>
      </c>
      <c r="H186" s="36">
        <v>25108</v>
      </c>
      <c r="I186" s="36">
        <v>0</v>
      </c>
      <c r="J186" s="36">
        <v>0</v>
      </c>
      <c r="K186" s="36"/>
      <c r="L186" s="100">
        <v>20140110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5"/>
        <v>54508</v>
      </c>
      <c r="G187" s="36">
        <v>0</v>
      </c>
      <c r="H187" s="36">
        <v>54508</v>
      </c>
      <c r="I187" s="36">
        <v>0</v>
      </c>
      <c r="J187" s="36">
        <v>0</v>
      </c>
      <c r="K187" s="36"/>
      <c r="L187" s="100">
        <v>20140110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5"/>
        <v>14795</v>
      </c>
      <c r="G188" s="36">
        <v>0</v>
      </c>
      <c r="H188" s="36">
        <v>14446</v>
      </c>
      <c r="I188" s="36">
        <v>0</v>
      </c>
      <c r="J188" s="36">
        <v>349</v>
      </c>
      <c r="K188" s="36"/>
      <c r="L188" s="100">
        <v>20131209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5"/>
        <v>110133</v>
      </c>
      <c r="G189" s="36">
        <v>0</v>
      </c>
      <c r="H189" s="36">
        <v>109833</v>
      </c>
      <c r="I189" s="36">
        <v>0</v>
      </c>
      <c r="J189" s="36">
        <v>300</v>
      </c>
      <c r="K189" s="36"/>
      <c r="L189" s="100">
        <v>20131209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5"/>
        <v>1793044</v>
      </c>
      <c r="G190" s="36">
        <v>0</v>
      </c>
      <c r="H190" s="36">
        <v>436850</v>
      </c>
      <c r="I190" s="36">
        <v>0</v>
      </c>
      <c r="J190" s="36">
        <v>1356194</v>
      </c>
      <c r="K190" s="64"/>
      <c r="L190" s="100">
        <v>20140110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5"/>
        <v>588308</v>
      </c>
      <c r="G191" s="36">
        <v>0</v>
      </c>
      <c r="H191" s="36">
        <v>38558</v>
      </c>
      <c r="I191" s="36">
        <v>0</v>
      </c>
      <c r="J191" s="36">
        <v>549750</v>
      </c>
      <c r="K191" s="36"/>
      <c r="L191" s="100">
        <v>20140110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>
        <v>20131209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5"/>
        <v>544261</v>
      </c>
      <c r="G193" s="36">
        <v>0</v>
      </c>
      <c r="H193" s="36">
        <v>96884</v>
      </c>
      <c r="I193" s="36">
        <v>217700</v>
      </c>
      <c r="J193" s="36">
        <v>229677</v>
      </c>
      <c r="K193" s="36"/>
      <c r="L193" s="100">
        <v>20131209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5"/>
        <v>1020882</v>
      </c>
      <c r="G194" s="36">
        <v>828000</v>
      </c>
      <c r="H194" s="36">
        <v>130522</v>
      </c>
      <c r="I194" s="36">
        <v>0</v>
      </c>
      <c r="J194" s="36">
        <v>62360</v>
      </c>
      <c r="K194" s="36"/>
      <c r="L194" s="100">
        <v>20131209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5"/>
        <v>168169</v>
      </c>
      <c r="G195" s="36">
        <v>0</v>
      </c>
      <c r="H195" s="36">
        <v>139889</v>
      </c>
      <c r="I195" s="36">
        <v>0</v>
      </c>
      <c r="J195" s="36">
        <v>28280</v>
      </c>
      <c r="K195" s="36"/>
      <c r="L195" s="100">
        <v>20140110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5"/>
        <v>2676877</v>
      </c>
      <c r="G197" s="36">
        <v>0</v>
      </c>
      <c r="H197" s="36">
        <v>159068</v>
      </c>
      <c r="I197" s="36">
        <v>931000</v>
      </c>
      <c r="J197" s="36">
        <v>1586809</v>
      </c>
      <c r="K197" s="36"/>
      <c r="L197" s="100">
        <v>20140110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5"/>
        <v>134196</v>
      </c>
      <c r="G198" s="36">
        <v>690</v>
      </c>
      <c r="H198" s="36">
        <v>130306</v>
      </c>
      <c r="I198" s="36">
        <v>0</v>
      </c>
      <c r="J198" s="36">
        <v>3200</v>
      </c>
      <c r="K198" s="36"/>
      <c r="L198" s="100">
        <v>20140110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5"/>
        <v>3480832</v>
      </c>
      <c r="G199" s="36">
        <v>247100</v>
      </c>
      <c r="H199" s="36">
        <v>636244</v>
      </c>
      <c r="I199" s="36">
        <v>14850</v>
      </c>
      <c r="J199" s="36">
        <v>2582638</v>
      </c>
      <c r="K199" s="36"/>
      <c r="L199" s="100">
        <v>20131209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2098</v>
      </c>
      <c r="G200" s="36">
        <v>0</v>
      </c>
      <c r="H200" s="36">
        <v>2098</v>
      </c>
      <c r="I200" s="36">
        <v>0</v>
      </c>
      <c r="J200" s="36">
        <v>0</v>
      </c>
      <c r="K200" s="36"/>
      <c r="L200" s="100">
        <v>20140110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9194412</v>
      </c>
      <c r="G201" s="36">
        <v>8105850</v>
      </c>
      <c r="H201" s="36">
        <v>984817</v>
      </c>
      <c r="I201" s="36">
        <v>0</v>
      </c>
      <c r="J201" s="36">
        <v>103745</v>
      </c>
      <c r="K201" s="36"/>
      <c r="L201" s="100">
        <v>20140110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5"/>
        <v>1530351</v>
      </c>
      <c r="G202" s="36">
        <v>902800</v>
      </c>
      <c r="H202" s="36">
        <v>398901</v>
      </c>
      <c r="I202" s="36">
        <v>42300</v>
      </c>
      <c r="J202" s="36">
        <v>186350</v>
      </c>
      <c r="K202" s="36"/>
      <c r="L202" s="100">
        <v>20140110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5"/>
        <v>43990</v>
      </c>
      <c r="G203" s="36">
        <v>0</v>
      </c>
      <c r="H203" s="36">
        <v>43990</v>
      </c>
      <c r="I203" s="36">
        <v>0</v>
      </c>
      <c r="J203" s="36">
        <v>0</v>
      </c>
      <c r="K203" s="36"/>
      <c r="L203" s="100">
        <v>20131209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5"/>
        <v>371123</v>
      </c>
      <c r="G204" s="36">
        <v>184950</v>
      </c>
      <c r="H204" s="36">
        <v>147398</v>
      </c>
      <c r="I204" s="36">
        <v>0</v>
      </c>
      <c r="J204" s="36">
        <v>38775</v>
      </c>
      <c r="K204" s="36"/>
      <c r="L204" s="100">
        <v>20131209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5"/>
        <v>1483413</v>
      </c>
      <c r="G205" s="36">
        <v>365451</v>
      </c>
      <c r="H205" s="36">
        <v>688781</v>
      </c>
      <c r="I205" s="36">
        <v>13600</v>
      </c>
      <c r="J205" s="36">
        <v>415581</v>
      </c>
      <c r="K205" s="36"/>
      <c r="L205" s="100">
        <v>20140110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5"/>
        <v>1466500</v>
      </c>
      <c r="G206" s="36">
        <v>703525</v>
      </c>
      <c r="H206" s="36">
        <v>390813</v>
      </c>
      <c r="I206" s="36">
        <v>0</v>
      </c>
      <c r="J206" s="36">
        <v>372162</v>
      </c>
      <c r="K206" s="36"/>
      <c r="L206" s="100">
        <v>20131209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5"/>
        <v>1089484</v>
      </c>
      <c r="G207" s="36">
        <v>544750</v>
      </c>
      <c r="H207" s="36">
        <v>307259</v>
      </c>
      <c r="I207" s="36">
        <v>0</v>
      </c>
      <c r="J207" s="36">
        <v>237475</v>
      </c>
      <c r="K207" s="36"/>
      <c r="L207" s="100">
        <v>20131209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5"/>
        <v>9894774</v>
      </c>
      <c r="G208" s="36">
        <v>7191975</v>
      </c>
      <c r="H208" s="36">
        <v>2524774</v>
      </c>
      <c r="I208" s="36">
        <v>95500</v>
      </c>
      <c r="J208" s="36">
        <v>82525</v>
      </c>
      <c r="K208" s="36"/>
      <c r="L208" s="100">
        <v>20131209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5"/>
        <v>2409144</v>
      </c>
      <c r="G209" s="36">
        <v>1954000</v>
      </c>
      <c r="H209" s="36">
        <v>446412</v>
      </c>
      <c r="I209" s="36">
        <v>0</v>
      </c>
      <c r="J209" s="36">
        <v>8732</v>
      </c>
      <c r="K209" s="36"/>
      <c r="L209" s="100">
        <v>20131209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5"/>
        <v>3135480</v>
      </c>
      <c r="G210" s="36">
        <v>2471455</v>
      </c>
      <c r="H210" s="36">
        <v>480625</v>
      </c>
      <c r="I210" s="36">
        <v>0</v>
      </c>
      <c r="J210" s="36">
        <v>183400</v>
      </c>
      <c r="K210" s="36"/>
      <c r="L210" s="100">
        <v>20131209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5"/>
        <v>688947</v>
      </c>
      <c r="G211" s="36">
        <v>0</v>
      </c>
      <c r="H211" s="36">
        <v>491794</v>
      </c>
      <c r="I211" s="36">
        <v>0</v>
      </c>
      <c r="J211" s="36">
        <v>197153</v>
      </c>
      <c r="K211" s="36"/>
      <c r="L211" s="100">
        <v>20131209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5"/>
        <v>1900</v>
      </c>
      <c r="G212" s="36">
        <v>0</v>
      </c>
      <c r="H212" s="36">
        <v>1900</v>
      </c>
      <c r="I212" s="36">
        <v>0</v>
      </c>
      <c r="J212" s="36">
        <v>0</v>
      </c>
      <c r="K212" s="36"/>
      <c r="L212" s="100">
        <v>20140110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>G213+H213+I213+J213</f>
        <v>9650</v>
      </c>
      <c r="G213" s="36">
        <v>0</v>
      </c>
      <c r="H213" s="36">
        <v>9650</v>
      </c>
      <c r="I213" s="36">
        <v>0</v>
      </c>
      <c r="J213" s="36">
        <v>0</v>
      </c>
      <c r="K213" s="36"/>
      <c r="L213" s="100">
        <v>20140110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>G214+H214+I214+J214</f>
        <v>655014</v>
      </c>
      <c r="G214" s="36">
        <v>25950</v>
      </c>
      <c r="H214" s="36">
        <v>86264</v>
      </c>
      <c r="I214" s="36">
        <v>0</v>
      </c>
      <c r="J214" s="36">
        <v>542800</v>
      </c>
      <c r="K214" s="36"/>
      <c r="L214" s="100">
        <v>20140110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>G215+H215+I215+J215</f>
        <v>688370</v>
      </c>
      <c r="G215" s="36">
        <v>410100</v>
      </c>
      <c r="H215" s="36">
        <v>277769</v>
      </c>
      <c r="I215" s="36">
        <v>0</v>
      </c>
      <c r="J215" s="36">
        <v>501</v>
      </c>
      <c r="K215" s="36"/>
      <c r="L215" s="100">
        <v>20131209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>G216+H216+I216+J216</f>
        <v>63825</v>
      </c>
      <c r="G216" s="36">
        <v>0</v>
      </c>
      <c r="H216" s="36">
        <v>36175</v>
      </c>
      <c r="I216" s="36">
        <v>0</v>
      </c>
      <c r="J216" s="36">
        <v>27650</v>
      </c>
      <c r="K216" s="36"/>
      <c r="L216" s="100">
        <v>20131209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>G217+H217+I217+J217</f>
        <v>228793</v>
      </c>
      <c r="G217" s="36">
        <v>0</v>
      </c>
      <c r="H217" s="36">
        <v>151243</v>
      </c>
      <c r="I217" s="36">
        <v>0</v>
      </c>
      <c r="J217" s="36">
        <v>77550</v>
      </c>
      <c r="K217" s="36"/>
      <c r="L217" s="100">
        <v>20131209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>G218+H218+I218+J218</f>
        <v>167050</v>
      </c>
      <c r="G218" s="36">
        <v>164700</v>
      </c>
      <c r="H218" s="36">
        <v>2350</v>
      </c>
      <c r="I218" s="36">
        <v>0</v>
      </c>
      <c r="J218" s="36">
        <v>0</v>
      </c>
      <c r="K218" s="36"/>
      <c r="L218" s="100">
        <v>20131209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>G219+H219+I219+J219</f>
        <v>39961</v>
      </c>
      <c r="G219" s="36">
        <v>5000</v>
      </c>
      <c r="H219" s="36">
        <v>34861</v>
      </c>
      <c r="I219" s="36">
        <v>0</v>
      </c>
      <c r="J219" s="36">
        <v>100</v>
      </c>
      <c r="K219" s="36"/>
      <c r="L219" s="100">
        <v>20140110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>G220+H220+I220+J220</f>
        <v>36930</v>
      </c>
      <c r="G220" s="36">
        <v>20000</v>
      </c>
      <c r="H220" s="36">
        <v>16930</v>
      </c>
      <c r="I220" s="36">
        <v>0</v>
      </c>
      <c r="J220" s="36">
        <v>0</v>
      </c>
      <c r="K220" s="36"/>
      <c r="L220" s="100">
        <v>20131209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>G221+H221+I221+J221</f>
        <v>144471</v>
      </c>
      <c r="G221" s="36">
        <v>75000</v>
      </c>
      <c r="H221" s="36">
        <v>63771</v>
      </c>
      <c r="I221" s="36">
        <v>0</v>
      </c>
      <c r="J221" s="36">
        <v>5700</v>
      </c>
      <c r="K221" s="36"/>
      <c r="L221" s="100">
        <v>20140110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>G222+H222+I222+J222</f>
        <v>900</v>
      </c>
      <c r="G222" s="36">
        <v>0</v>
      </c>
      <c r="H222" s="36">
        <v>400</v>
      </c>
      <c r="I222" s="36">
        <v>0</v>
      </c>
      <c r="J222" s="36">
        <v>500</v>
      </c>
      <c r="K222" s="36"/>
      <c r="L222" s="100">
        <v>20131209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>G223+H223+I223+J223</f>
        <v>116073</v>
      </c>
      <c r="G223" s="36">
        <v>0</v>
      </c>
      <c r="H223" s="36">
        <v>47622</v>
      </c>
      <c r="I223" s="36">
        <v>9420</v>
      </c>
      <c r="J223" s="36">
        <v>59031</v>
      </c>
      <c r="K223" s="36"/>
      <c r="L223" s="100">
        <v>20131209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>G224+H224+I224+J224</f>
        <v>28061</v>
      </c>
      <c r="G224" s="36">
        <v>0</v>
      </c>
      <c r="H224" s="36">
        <v>28061</v>
      </c>
      <c r="I224" s="36">
        <v>0</v>
      </c>
      <c r="J224" s="36">
        <v>0</v>
      </c>
      <c r="K224" s="36"/>
      <c r="L224" s="100">
        <v>20140110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>G225+H225+I225+J225</f>
        <v>163246</v>
      </c>
      <c r="G225" s="36">
        <v>9500</v>
      </c>
      <c r="H225" s="36">
        <v>116016</v>
      </c>
      <c r="I225" s="36">
        <v>0</v>
      </c>
      <c r="J225" s="36">
        <v>37730</v>
      </c>
      <c r="K225" s="36"/>
      <c r="L225" s="100">
        <v>20140110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 t="s">
        <v>9</v>
      </c>
      <c r="G226" s="64" t="s">
        <v>9</v>
      </c>
      <c r="H226" s="64" t="s">
        <v>9</v>
      </c>
      <c r="I226" s="64" t="s">
        <v>9</v>
      </c>
      <c r="J226" s="64" t="s">
        <v>9</v>
      </c>
      <c r="K226" s="36"/>
      <c r="L226" s="109" t="s">
        <v>9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 t="s">
        <v>9</v>
      </c>
      <c r="G227" s="64" t="s">
        <v>9</v>
      </c>
      <c r="H227" s="64" t="s">
        <v>9</v>
      </c>
      <c r="I227" s="64" t="s">
        <v>9</v>
      </c>
      <c r="J227" s="64" t="s">
        <v>9</v>
      </c>
      <c r="K227" s="36"/>
      <c r="L227" s="109" t="s">
        <v>9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aca="true" t="shared" si="6" ref="F228:F246">G228+H228+I228+J228</f>
        <v>2635</v>
      </c>
      <c r="G228" s="36">
        <v>0</v>
      </c>
      <c r="H228" s="36">
        <v>2635</v>
      </c>
      <c r="I228" s="36">
        <v>0</v>
      </c>
      <c r="J228" s="36">
        <v>0</v>
      </c>
      <c r="K228" s="36"/>
      <c r="L228" s="100">
        <v>20131209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6"/>
        <v>523547</v>
      </c>
      <c r="G229" s="36">
        <v>0</v>
      </c>
      <c r="H229" s="36">
        <v>146917</v>
      </c>
      <c r="I229" s="36">
        <v>0</v>
      </c>
      <c r="J229" s="36">
        <v>376630</v>
      </c>
      <c r="K229" s="36"/>
      <c r="L229" s="100">
        <v>20140110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6"/>
        <v>1857280</v>
      </c>
      <c r="G230" s="36">
        <v>653725</v>
      </c>
      <c r="H230" s="36">
        <v>701865</v>
      </c>
      <c r="I230" s="36">
        <v>78302</v>
      </c>
      <c r="J230" s="36">
        <v>423388</v>
      </c>
      <c r="K230" s="36"/>
      <c r="L230" s="100">
        <v>20131209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6"/>
        <v>1585138</v>
      </c>
      <c r="G231" s="36">
        <v>270800</v>
      </c>
      <c r="H231" s="36">
        <v>644857</v>
      </c>
      <c r="I231" s="36">
        <v>0</v>
      </c>
      <c r="J231" s="36">
        <v>669481</v>
      </c>
      <c r="K231" s="36"/>
      <c r="L231" s="100">
        <v>20140110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6"/>
        <v>722788</v>
      </c>
      <c r="G232" s="36">
        <v>0</v>
      </c>
      <c r="H232" s="36">
        <v>722788</v>
      </c>
      <c r="I232" s="36">
        <v>0</v>
      </c>
      <c r="J232" s="36">
        <v>0</v>
      </c>
      <c r="K232" s="36"/>
      <c r="L232" s="100">
        <v>20131209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6"/>
        <v>362101</v>
      </c>
      <c r="G233" s="36">
        <v>0</v>
      </c>
      <c r="H233" s="36">
        <v>182515</v>
      </c>
      <c r="I233" s="36">
        <v>0</v>
      </c>
      <c r="J233" s="36">
        <v>179586</v>
      </c>
      <c r="K233" s="36"/>
      <c r="L233" s="100">
        <v>20131209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6"/>
        <v>7021966</v>
      </c>
      <c r="G234" s="36">
        <v>340000</v>
      </c>
      <c r="H234" s="36">
        <v>591779</v>
      </c>
      <c r="I234" s="36">
        <v>5745000</v>
      </c>
      <c r="J234" s="36">
        <v>345187</v>
      </c>
      <c r="K234" s="36"/>
      <c r="L234" s="100">
        <v>20131209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6"/>
        <v>1301059</v>
      </c>
      <c r="G235" s="36">
        <v>409000</v>
      </c>
      <c r="H235" s="36">
        <v>680458</v>
      </c>
      <c r="I235" s="36">
        <v>9700</v>
      </c>
      <c r="J235" s="36">
        <v>201901</v>
      </c>
      <c r="K235" s="36"/>
      <c r="L235" s="100">
        <v>20131209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6"/>
        <v>331262</v>
      </c>
      <c r="G236" s="36">
        <v>0</v>
      </c>
      <c r="H236" s="36">
        <v>331262</v>
      </c>
      <c r="I236" s="36">
        <v>0</v>
      </c>
      <c r="J236" s="36">
        <v>0</v>
      </c>
      <c r="K236" s="36"/>
      <c r="L236" s="100">
        <v>20131209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6"/>
        <v>972149</v>
      </c>
      <c r="G237" s="36">
        <v>337500</v>
      </c>
      <c r="H237" s="36">
        <v>224882</v>
      </c>
      <c r="I237" s="36">
        <v>11000</v>
      </c>
      <c r="J237" s="36">
        <v>398767</v>
      </c>
      <c r="K237" s="36"/>
      <c r="L237" s="100">
        <v>20131209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6"/>
        <v>1970060</v>
      </c>
      <c r="G238" s="36">
        <v>0</v>
      </c>
      <c r="H238" s="36">
        <v>673686</v>
      </c>
      <c r="I238" s="36">
        <v>0</v>
      </c>
      <c r="J238" s="36">
        <v>1296374</v>
      </c>
      <c r="K238" s="36"/>
      <c r="L238" s="100">
        <v>20140110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6"/>
        <v>729617</v>
      </c>
      <c r="G239" s="36">
        <v>0</v>
      </c>
      <c r="H239" s="36">
        <v>321326</v>
      </c>
      <c r="I239" s="36">
        <v>0</v>
      </c>
      <c r="J239" s="36">
        <v>408291</v>
      </c>
      <c r="K239" s="36"/>
      <c r="L239" s="100">
        <v>20131209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6"/>
        <v>4187005</v>
      </c>
      <c r="G240" s="36">
        <v>272001</v>
      </c>
      <c r="H240" s="36">
        <v>3038031</v>
      </c>
      <c r="I240" s="36">
        <v>11800</v>
      </c>
      <c r="J240" s="36">
        <v>865173</v>
      </c>
      <c r="K240" s="36"/>
      <c r="L240" s="100">
        <v>20131209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6"/>
        <v>1161159</v>
      </c>
      <c r="G241" s="36">
        <v>28900</v>
      </c>
      <c r="H241" s="36">
        <v>1002059</v>
      </c>
      <c r="I241" s="36">
        <v>0</v>
      </c>
      <c r="J241" s="36">
        <v>130200</v>
      </c>
      <c r="K241" s="36"/>
      <c r="L241" s="100">
        <v>20140110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6"/>
        <v>4547020</v>
      </c>
      <c r="G242" s="36">
        <v>2134500</v>
      </c>
      <c r="H242" s="36">
        <v>1963981</v>
      </c>
      <c r="I242" s="36">
        <v>20000</v>
      </c>
      <c r="J242" s="36">
        <v>428539</v>
      </c>
      <c r="K242" s="36"/>
      <c r="L242" s="100">
        <v>20140110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6"/>
        <v>64207</v>
      </c>
      <c r="G243" s="36">
        <v>0</v>
      </c>
      <c r="H243" s="36">
        <v>53657</v>
      </c>
      <c r="I243" s="36">
        <v>0</v>
      </c>
      <c r="J243" s="36">
        <v>10550</v>
      </c>
      <c r="K243" s="36"/>
      <c r="L243" s="100">
        <v>20131209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6"/>
        <v>21744441</v>
      </c>
      <c r="G244" s="36">
        <v>5930801</v>
      </c>
      <c r="H244" s="36">
        <v>1545243</v>
      </c>
      <c r="I244" s="36">
        <v>5020118</v>
      </c>
      <c r="J244" s="36">
        <v>9248279</v>
      </c>
      <c r="K244" s="36"/>
      <c r="L244" s="100">
        <v>20131209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6"/>
        <v>4453510</v>
      </c>
      <c r="G245" s="36">
        <v>3906502</v>
      </c>
      <c r="H245" s="36">
        <v>543507</v>
      </c>
      <c r="I245" s="36">
        <v>0</v>
      </c>
      <c r="J245" s="36">
        <v>3501</v>
      </c>
      <c r="K245" s="36"/>
      <c r="L245" s="100">
        <v>20131209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6"/>
        <v>4144900</v>
      </c>
      <c r="G246" s="36">
        <v>3200000</v>
      </c>
      <c r="H246" s="36">
        <v>890157</v>
      </c>
      <c r="I246" s="36">
        <v>3743</v>
      </c>
      <c r="J246" s="36">
        <v>51000</v>
      </c>
      <c r="K246" s="36"/>
      <c r="L246" s="100">
        <v>20140110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 t="s">
        <v>9</v>
      </c>
      <c r="G247" s="64" t="s">
        <v>9</v>
      </c>
      <c r="H247" s="64" t="s">
        <v>9</v>
      </c>
      <c r="I247" s="64" t="s">
        <v>9</v>
      </c>
      <c r="J247" s="64" t="s">
        <v>9</v>
      </c>
      <c r="K247" s="36"/>
      <c r="L247" s="109" t="s">
        <v>9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aca="true" t="shared" si="7" ref="F248:F264">G248+H248+I248+J248</f>
        <v>2187132</v>
      </c>
      <c r="G248" s="36">
        <v>0</v>
      </c>
      <c r="H248" s="36">
        <v>260096</v>
      </c>
      <c r="I248" s="36">
        <v>617500</v>
      </c>
      <c r="J248" s="36">
        <v>1309536</v>
      </c>
      <c r="K248" s="36"/>
      <c r="L248" s="100">
        <v>20140110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6904595</v>
      </c>
      <c r="G249" s="36">
        <v>0</v>
      </c>
      <c r="H249" s="36">
        <v>830296</v>
      </c>
      <c r="I249" s="36">
        <v>5868100</v>
      </c>
      <c r="J249" s="36">
        <v>206199</v>
      </c>
      <c r="K249" s="36"/>
      <c r="L249" s="100">
        <v>20131209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402745</v>
      </c>
      <c r="G250" s="36">
        <v>20000</v>
      </c>
      <c r="H250" s="36">
        <v>378645</v>
      </c>
      <c r="I250" s="36">
        <v>0</v>
      </c>
      <c r="J250" s="36">
        <v>4100</v>
      </c>
      <c r="K250" s="36"/>
      <c r="L250" s="100">
        <v>20140110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955873</v>
      </c>
      <c r="G251" s="36">
        <v>0</v>
      </c>
      <c r="H251" s="36">
        <v>899247</v>
      </c>
      <c r="I251" s="36">
        <v>0</v>
      </c>
      <c r="J251" s="36">
        <v>56626</v>
      </c>
      <c r="K251" s="36"/>
      <c r="L251" s="100">
        <v>20131209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6948593</v>
      </c>
      <c r="G252" s="36">
        <v>1071825</v>
      </c>
      <c r="H252" s="36">
        <v>1048810</v>
      </c>
      <c r="I252" s="36">
        <v>0</v>
      </c>
      <c r="J252" s="36">
        <v>4827958</v>
      </c>
      <c r="K252" s="36"/>
      <c r="L252" s="100">
        <v>20131209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372514</v>
      </c>
      <c r="G253" s="36">
        <v>95500</v>
      </c>
      <c r="H253" s="36">
        <v>126439</v>
      </c>
      <c r="I253" s="36">
        <v>0</v>
      </c>
      <c r="J253" s="36">
        <v>150575</v>
      </c>
      <c r="K253" s="36"/>
      <c r="L253" s="100">
        <v>20131209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1496905</v>
      </c>
      <c r="G254" s="36">
        <v>286950</v>
      </c>
      <c r="H254" s="36">
        <v>512667</v>
      </c>
      <c r="I254" s="36">
        <v>43100</v>
      </c>
      <c r="J254" s="36">
        <v>654188</v>
      </c>
      <c r="K254" s="36"/>
      <c r="L254" s="100">
        <v>20140110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1497491</v>
      </c>
      <c r="G255" s="36">
        <v>1088222</v>
      </c>
      <c r="H255" s="36">
        <v>348879</v>
      </c>
      <c r="I255" s="36">
        <v>0</v>
      </c>
      <c r="J255" s="36">
        <v>60390</v>
      </c>
      <c r="K255" s="36"/>
      <c r="L255" s="100">
        <v>20131209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107741</v>
      </c>
      <c r="G256" s="36">
        <v>0</v>
      </c>
      <c r="H256" s="36">
        <v>0</v>
      </c>
      <c r="I256" s="36">
        <v>0</v>
      </c>
      <c r="J256" s="36">
        <v>107741</v>
      </c>
      <c r="K256" s="36"/>
      <c r="L256" s="100">
        <v>20131209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462271</v>
      </c>
      <c r="G257" s="36">
        <v>227160</v>
      </c>
      <c r="H257" s="36">
        <v>220461</v>
      </c>
      <c r="I257" s="36">
        <v>0</v>
      </c>
      <c r="J257" s="36">
        <v>14650</v>
      </c>
      <c r="K257" s="36"/>
      <c r="L257" s="100">
        <v>20140110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3681180</v>
      </c>
      <c r="G258" s="36">
        <v>1757000</v>
      </c>
      <c r="H258" s="36">
        <v>579632</v>
      </c>
      <c r="I258" s="36">
        <v>354089</v>
      </c>
      <c r="J258" s="36">
        <v>990459</v>
      </c>
      <c r="K258" s="36"/>
      <c r="L258" s="100">
        <v>20140110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7"/>
        <v>1298300</v>
      </c>
      <c r="G259" s="36">
        <v>0</v>
      </c>
      <c r="H259" s="36">
        <v>151350</v>
      </c>
      <c r="I259" s="36">
        <v>363000</v>
      </c>
      <c r="J259" s="36">
        <v>783950</v>
      </c>
      <c r="K259" s="36"/>
      <c r="L259" s="100">
        <v>20131209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7"/>
        <v>893837</v>
      </c>
      <c r="G260" s="36">
        <v>313425</v>
      </c>
      <c r="H260" s="36">
        <v>245373</v>
      </c>
      <c r="I260" s="36">
        <v>184000</v>
      </c>
      <c r="J260" s="36">
        <v>151039</v>
      </c>
      <c r="K260" s="36"/>
      <c r="L260" s="100">
        <v>20131209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7"/>
        <v>9254127</v>
      </c>
      <c r="G261" s="36">
        <v>0</v>
      </c>
      <c r="H261" s="36">
        <v>195752</v>
      </c>
      <c r="I261" s="36">
        <v>8262243</v>
      </c>
      <c r="J261" s="36">
        <v>796132</v>
      </c>
      <c r="K261" s="36"/>
      <c r="L261" s="100">
        <v>20131209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7"/>
        <v>1760356</v>
      </c>
      <c r="G262" s="36">
        <v>209762</v>
      </c>
      <c r="H262" s="36">
        <v>240238</v>
      </c>
      <c r="I262" s="36">
        <v>0</v>
      </c>
      <c r="J262" s="36">
        <v>1310356</v>
      </c>
      <c r="K262" s="36"/>
      <c r="L262" s="100">
        <v>20131209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7"/>
        <v>1203195</v>
      </c>
      <c r="G263" s="36">
        <v>288800</v>
      </c>
      <c r="H263" s="36">
        <v>374105</v>
      </c>
      <c r="I263" s="36">
        <v>0</v>
      </c>
      <c r="J263" s="36">
        <v>540290</v>
      </c>
      <c r="K263" s="36"/>
      <c r="L263" s="100">
        <v>20131209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7"/>
        <v>17139</v>
      </c>
      <c r="G264" s="36">
        <v>0</v>
      </c>
      <c r="H264" s="36">
        <v>14139</v>
      </c>
      <c r="I264" s="36">
        <v>0</v>
      </c>
      <c r="J264" s="36">
        <v>3000</v>
      </c>
      <c r="K264" s="36"/>
      <c r="L264" s="100">
        <v>20131209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 t="s">
        <v>9</v>
      </c>
      <c r="G265" s="64" t="s">
        <v>9</v>
      </c>
      <c r="H265" s="64" t="s">
        <v>9</v>
      </c>
      <c r="I265" s="64" t="s">
        <v>9</v>
      </c>
      <c r="J265" s="64" t="s">
        <v>9</v>
      </c>
      <c r="K265" s="36"/>
      <c r="L265" s="109" t="s">
        <v>9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aca="true" t="shared" si="8" ref="F266:F297">G266+H266+I266+J266</f>
        <v>83000</v>
      </c>
      <c r="G266" s="36">
        <v>0</v>
      </c>
      <c r="H266" s="36">
        <v>75000</v>
      </c>
      <c r="I266" s="36">
        <v>0</v>
      </c>
      <c r="J266" s="36">
        <v>8000</v>
      </c>
      <c r="K266" s="36"/>
      <c r="L266" s="100">
        <v>20131209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8"/>
        <v>169053</v>
      </c>
      <c r="G267" s="36">
        <v>0</v>
      </c>
      <c r="H267" s="36">
        <v>169053</v>
      </c>
      <c r="I267" s="36">
        <v>0</v>
      </c>
      <c r="J267" s="36">
        <v>0</v>
      </c>
      <c r="K267" s="36"/>
      <c r="L267" s="100">
        <v>20140110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8"/>
        <v>99083</v>
      </c>
      <c r="G268" s="36">
        <v>0</v>
      </c>
      <c r="H268" s="36">
        <v>42182</v>
      </c>
      <c r="I268" s="36">
        <v>0</v>
      </c>
      <c r="J268" s="36">
        <v>56901</v>
      </c>
      <c r="K268" s="36"/>
      <c r="L268" s="100">
        <v>20131209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8"/>
        <v>125700</v>
      </c>
      <c r="G269" s="36">
        <v>0</v>
      </c>
      <c r="H269" s="36">
        <v>0</v>
      </c>
      <c r="I269" s="36">
        <v>0</v>
      </c>
      <c r="J269" s="36">
        <v>125700</v>
      </c>
      <c r="K269" s="36"/>
      <c r="L269" s="100">
        <v>20131209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8"/>
        <v>1406740</v>
      </c>
      <c r="G270" s="36">
        <v>50350</v>
      </c>
      <c r="H270" s="36">
        <v>815216</v>
      </c>
      <c r="I270" s="36">
        <v>4000</v>
      </c>
      <c r="J270" s="36">
        <v>537174</v>
      </c>
      <c r="K270" s="36"/>
      <c r="L270" s="100">
        <v>20131209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8"/>
        <v>158100</v>
      </c>
      <c r="G271" s="36">
        <v>0</v>
      </c>
      <c r="H271" s="36">
        <v>158100</v>
      </c>
      <c r="I271" s="36">
        <v>0</v>
      </c>
      <c r="J271" s="36">
        <v>0</v>
      </c>
      <c r="K271" s="36"/>
      <c r="L271" s="100">
        <v>20131209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8"/>
        <v>2348341</v>
      </c>
      <c r="G272" s="36">
        <v>0</v>
      </c>
      <c r="H272" s="36">
        <v>453622</v>
      </c>
      <c r="I272" s="36">
        <v>61000</v>
      </c>
      <c r="J272" s="36">
        <v>1833719</v>
      </c>
      <c r="K272" s="36"/>
      <c r="L272" s="100">
        <v>20131209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8"/>
        <v>28700</v>
      </c>
      <c r="G273" s="36">
        <v>0</v>
      </c>
      <c r="H273" s="36">
        <v>21500</v>
      </c>
      <c r="I273" s="36">
        <v>0</v>
      </c>
      <c r="J273" s="36">
        <v>7200</v>
      </c>
      <c r="K273" s="36"/>
      <c r="L273" s="100">
        <v>20131209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8"/>
        <v>142985</v>
      </c>
      <c r="G274" s="36">
        <v>0</v>
      </c>
      <c r="H274" s="36">
        <v>126470</v>
      </c>
      <c r="I274" s="36">
        <v>0</v>
      </c>
      <c r="J274" s="36">
        <v>16515</v>
      </c>
      <c r="K274" s="36"/>
      <c r="L274" s="100">
        <v>20131209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8"/>
        <v>68960</v>
      </c>
      <c r="G275" s="36">
        <v>0</v>
      </c>
      <c r="H275" s="36">
        <v>57060</v>
      </c>
      <c r="I275" s="36">
        <v>0</v>
      </c>
      <c r="J275" s="36">
        <v>11900</v>
      </c>
      <c r="K275" s="36"/>
      <c r="L275" s="100">
        <v>20140110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8"/>
        <v>658751</v>
      </c>
      <c r="G276" s="36">
        <v>395000</v>
      </c>
      <c r="H276" s="36">
        <v>0</v>
      </c>
      <c r="I276" s="36">
        <v>0</v>
      </c>
      <c r="J276" s="36">
        <v>263751</v>
      </c>
      <c r="K276" s="36"/>
      <c r="L276" s="100">
        <v>20131209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8"/>
        <v>7446603</v>
      </c>
      <c r="G277" s="36">
        <v>0</v>
      </c>
      <c r="H277" s="36">
        <v>1951713</v>
      </c>
      <c r="I277" s="36">
        <v>0</v>
      </c>
      <c r="J277" s="36">
        <v>5494890</v>
      </c>
      <c r="K277" s="36"/>
      <c r="L277" s="100">
        <v>20131209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8"/>
        <v>3700</v>
      </c>
      <c r="G278" s="36">
        <v>0</v>
      </c>
      <c r="H278" s="36">
        <v>3700</v>
      </c>
      <c r="I278" s="36">
        <v>0</v>
      </c>
      <c r="J278" s="36">
        <v>0</v>
      </c>
      <c r="K278" s="36"/>
      <c r="L278" s="100">
        <v>20131209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8"/>
        <v>289575</v>
      </c>
      <c r="G279" s="36">
        <v>0</v>
      </c>
      <c r="H279" s="36">
        <v>229375</v>
      </c>
      <c r="I279" s="36">
        <v>0</v>
      </c>
      <c r="J279" s="36">
        <v>60200</v>
      </c>
      <c r="K279" s="36"/>
      <c r="L279" s="100">
        <v>20131209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8"/>
        <v>163055</v>
      </c>
      <c r="G280" s="36">
        <v>0</v>
      </c>
      <c r="H280" s="36">
        <v>37975</v>
      </c>
      <c r="I280" s="36">
        <v>0</v>
      </c>
      <c r="J280" s="36">
        <v>125080</v>
      </c>
      <c r="K280" s="36"/>
      <c r="L280" s="100">
        <v>20140110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3096082</v>
      </c>
      <c r="G281" s="36">
        <v>61100</v>
      </c>
      <c r="H281" s="36">
        <v>2291601</v>
      </c>
      <c r="I281" s="36">
        <v>0</v>
      </c>
      <c r="J281" s="36">
        <v>743381</v>
      </c>
      <c r="K281" s="36"/>
      <c r="L281" s="100">
        <v>20131209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26456927</v>
      </c>
      <c r="G282" s="36">
        <v>2076000</v>
      </c>
      <c r="H282" s="36">
        <v>6088140</v>
      </c>
      <c r="I282" s="36">
        <v>0</v>
      </c>
      <c r="J282" s="36">
        <v>18292787</v>
      </c>
      <c r="K282" s="36"/>
      <c r="L282" s="100">
        <v>20140110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8"/>
        <v>905831</v>
      </c>
      <c r="G283" s="36">
        <v>0</v>
      </c>
      <c r="H283" s="36">
        <v>380040</v>
      </c>
      <c r="I283" s="36">
        <v>225000</v>
      </c>
      <c r="J283" s="36">
        <v>300791</v>
      </c>
      <c r="K283" s="36"/>
      <c r="L283" s="100">
        <v>20131209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8"/>
        <v>1106658</v>
      </c>
      <c r="G284" s="36">
        <v>0</v>
      </c>
      <c r="H284" s="36">
        <v>418918</v>
      </c>
      <c r="I284" s="36">
        <v>57000</v>
      </c>
      <c r="J284" s="36">
        <v>630740</v>
      </c>
      <c r="K284" s="36"/>
      <c r="L284" s="100">
        <v>20140110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8"/>
        <v>1368677</v>
      </c>
      <c r="G285" s="36">
        <v>0</v>
      </c>
      <c r="H285" s="36">
        <v>440762</v>
      </c>
      <c r="I285" s="36">
        <v>19634</v>
      </c>
      <c r="J285" s="36">
        <v>908281</v>
      </c>
      <c r="K285" s="36"/>
      <c r="L285" s="100">
        <v>20131209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8"/>
        <v>5327336</v>
      </c>
      <c r="G286" s="36">
        <v>0</v>
      </c>
      <c r="H286" s="36">
        <v>4500334</v>
      </c>
      <c r="I286" s="36">
        <v>0</v>
      </c>
      <c r="J286" s="36">
        <v>827002</v>
      </c>
      <c r="K286" s="36"/>
      <c r="L286" s="100">
        <v>20131209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8"/>
        <v>2771842</v>
      </c>
      <c r="G287" s="36">
        <v>665000</v>
      </c>
      <c r="H287" s="36">
        <v>530275</v>
      </c>
      <c r="I287" s="36">
        <v>0</v>
      </c>
      <c r="J287" s="36">
        <v>1576567</v>
      </c>
      <c r="K287" s="36"/>
      <c r="L287" s="100">
        <v>20140110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8"/>
        <v>1307216</v>
      </c>
      <c r="G288" s="36">
        <v>740000</v>
      </c>
      <c r="H288" s="36">
        <v>495216</v>
      </c>
      <c r="I288" s="36">
        <v>0</v>
      </c>
      <c r="J288" s="36">
        <v>72000</v>
      </c>
      <c r="K288" s="36"/>
      <c r="L288" s="100">
        <v>20131209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8"/>
        <v>199412</v>
      </c>
      <c r="G289" s="36">
        <v>500</v>
      </c>
      <c r="H289" s="36">
        <v>107311</v>
      </c>
      <c r="I289" s="36">
        <v>46500</v>
      </c>
      <c r="J289" s="36">
        <v>45101</v>
      </c>
      <c r="K289" s="36"/>
      <c r="L289" s="100">
        <v>20131209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8"/>
        <v>187914</v>
      </c>
      <c r="G290" s="36">
        <v>0</v>
      </c>
      <c r="H290" s="36">
        <v>40544</v>
      </c>
      <c r="I290" s="36">
        <v>0</v>
      </c>
      <c r="J290" s="36">
        <v>147370</v>
      </c>
      <c r="K290" s="36"/>
      <c r="L290" s="100">
        <v>20131209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8"/>
        <v>31900</v>
      </c>
      <c r="G291" s="36">
        <v>0</v>
      </c>
      <c r="H291" s="36">
        <v>0</v>
      </c>
      <c r="I291" s="36">
        <v>0</v>
      </c>
      <c r="J291" s="36">
        <v>31900</v>
      </c>
      <c r="K291" s="36"/>
      <c r="L291" s="100">
        <v>20131209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8"/>
        <v>35480</v>
      </c>
      <c r="G292" s="36">
        <v>0</v>
      </c>
      <c r="H292" s="36">
        <v>28255</v>
      </c>
      <c r="I292" s="36">
        <v>0</v>
      </c>
      <c r="J292" s="36">
        <v>7225</v>
      </c>
      <c r="K292" s="36"/>
      <c r="L292" s="100">
        <v>20140110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8"/>
        <v>78198</v>
      </c>
      <c r="G293" s="36">
        <v>0</v>
      </c>
      <c r="H293" s="36">
        <v>74698</v>
      </c>
      <c r="I293" s="36">
        <v>0</v>
      </c>
      <c r="J293" s="36">
        <v>3500</v>
      </c>
      <c r="K293" s="36"/>
      <c r="L293" s="100">
        <v>20131209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8"/>
        <v>804945</v>
      </c>
      <c r="G294" s="36">
        <v>0</v>
      </c>
      <c r="H294" s="36">
        <v>631845</v>
      </c>
      <c r="I294" s="36">
        <v>42900</v>
      </c>
      <c r="J294" s="36">
        <v>130200</v>
      </c>
      <c r="K294" s="36"/>
      <c r="L294" s="100">
        <v>20131209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8"/>
        <v>387499</v>
      </c>
      <c r="G295" s="36">
        <v>0</v>
      </c>
      <c r="H295" s="36">
        <v>152424</v>
      </c>
      <c r="I295" s="36">
        <v>12000</v>
      </c>
      <c r="J295" s="36">
        <v>223075</v>
      </c>
      <c r="K295" s="36"/>
      <c r="L295" s="100">
        <v>20140110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8"/>
        <v>326510</v>
      </c>
      <c r="G296" s="36">
        <v>11800</v>
      </c>
      <c r="H296" s="36">
        <v>121860</v>
      </c>
      <c r="I296" s="36">
        <v>0</v>
      </c>
      <c r="J296" s="36">
        <v>192850</v>
      </c>
      <c r="K296" s="36"/>
      <c r="L296" s="100">
        <v>20131209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8"/>
        <v>104663</v>
      </c>
      <c r="G297" s="36">
        <v>0</v>
      </c>
      <c r="H297" s="36">
        <v>52063</v>
      </c>
      <c r="I297" s="36">
        <v>0</v>
      </c>
      <c r="J297" s="36">
        <v>52600</v>
      </c>
      <c r="K297" s="36"/>
      <c r="L297" s="100">
        <v>20131209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aca="true" t="shared" si="9" ref="F298:F329">G298+H298+I298+J298</f>
        <v>159380</v>
      </c>
      <c r="G298" s="36">
        <v>0</v>
      </c>
      <c r="H298" s="36">
        <v>131555</v>
      </c>
      <c r="I298" s="36">
        <v>1800</v>
      </c>
      <c r="J298" s="36">
        <v>26025</v>
      </c>
      <c r="K298" s="36"/>
      <c r="L298" s="100">
        <v>20140110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79042</v>
      </c>
      <c r="G299" s="36">
        <v>0</v>
      </c>
      <c r="H299" s="36">
        <v>66792</v>
      </c>
      <c r="I299" s="36">
        <v>0</v>
      </c>
      <c r="J299" s="36">
        <v>12250</v>
      </c>
      <c r="K299" s="36"/>
      <c r="L299" s="100">
        <v>20131209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79015</v>
      </c>
      <c r="G300" s="36">
        <v>0</v>
      </c>
      <c r="H300" s="36">
        <v>64600</v>
      </c>
      <c r="I300" s="36">
        <v>0</v>
      </c>
      <c r="J300" s="36">
        <v>14415</v>
      </c>
      <c r="K300" s="36"/>
      <c r="L300" s="100">
        <v>20131209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33140</v>
      </c>
      <c r="G301" s="36">
        <v>0</v>
      </c>
      <c r="H301" s="36">
        <v>1000</v>
      </c>
      <c r="I301" s="36">
        <v>0</v>
      </c>
      <c r="J301" s="36">
        <v>32140</v>
      </c>
      <c r="K301" s="36"/>
      <c r="L301" s="100">
        <v>20131209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9"/>
        <v>230480</v>
      </c>
      <c r="G302" s="36">
        <v>0</v>
      </c>
      <c r="H302" s="36">
        <v>144680</v>
      </c>
      <c r="I302" s="36">
        <v>0</v>
      </c>
      <c r="J302" s="36">
        <v>85800</v>
      </c>
      <c r="K302" s="36"/>
      <c r="L302" s="100">
        <v>20140110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9"/>
        <v>311336</v>
      </c>
      <c r="G303" s="36">
        <v>400</v>
      </c>
      <c r="H303" s="36">
        <v>83000</v>
      </c>
      <c r="I303" s="36">
        <v>0</v>
      </c>
      <c r="J303" s="36">
        <v>227936</v>
      </c>
      <c r="K303" s="36"/>
      <c r="L303" s="100">
        <v>20131209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9"/>
        <v>846491</v>
      </c>
      <c r="G304" s="36">
        <v>28001</v>
      </c>
      <c r="H304" s="36">
        <v>732275</v>
      </c>
      <c r="I304" s="36">
        <v>39950</v>
      </c>
      <c r="J304" s="36">
        <v>46265</v>
      </c>
      <c r="K304" s="36"/>
      <c r="L304" s="100">
        <v>20140110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9"/>
        <v>599430</v>
      </c>
      <c r="G305" s="36">
        <v>0</v>
      </c>
      <c r="H305" s="36">
        <v>584784</v>
      </c>
      <c r="I305" s="36">
        <v>0</v>
      </c>
      <c r="J305" s="36">
        <v>14646</v>
      </c>
      <c r="K305" s="36"/>
      <c r="L305" s="100">
        <v>20131209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9"/>
        <v>47341</v>
      </c>
      <c r="G306" s="36">
        <v>0</v>
      </c>
      <c r="H306" s="36">
        <v>24628</v>
      </c>
      <c r="I306" s="36">
        <v>2</v>
      </c>
      <c r="J306" s="36">
        <v>22711</v>
      </c>
      <c r="K306" s="36"/>
      <c r="L306" s="100">
        <v>20140110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9"/>
        <v>667130</v>
      </c>
      <c r="G307" s="36">
        <v>501200</v>
      </c>
      <c r="H307" s="36">
        <v>148426</v>
      </c>
      <c r="I307" s="36">
        <v>6000</v>
      </c>
      <c r="J307" s="36">
        <v>11504</v>
      </c>
      <c r="K307" s="64"/>
      <c r="L307" s="100">
        <v>20140110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9"/>
        <v>30720</v>
      </c>
      <c r="G308" s="36">
        <v>0</v>
      </c>
      <c r="H308" s="36">
        <v>9650</v>
      </c>
      <c r="I308" s="36">
        <v>0</v>
      </c>
      <c r="J308" s="36">
        <v>21070</v>
      </c>
      <c r="K308" s="36"/>
      <c r="L308" s="100">
        <v>20131209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9"/>
        <v>1189371</v>
      </c>
      <c r="G309" s="36">
        <v>238500</v>
      </c>
      <c r="H309" s="36">
        <v>423630</v>
      </c>
      <c r="I309" s="36">
        <v>200000</v>
      </c>
      <c r="J309" s="36">
        <v>327241</v>
      </c>
      <c r="K309" s="36"/>
      <c r="L309" s="100">
        <v>20131209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9"/>
        <v>1475252</v>
      </c>
      <c r="G310" s="36">
        <v>234000</v>
      </c>
      <c r="H310" s="36">
        <v>943777</v>
      </c>
      <c r="I310" s="36">
        <v>43000</v>
      </c>
      <c r="J310" s="36">
        <v>254475</v>
      </c>
      <c r="K310" s="36"/>
      <c r="L310" s="100">
        <v>20131209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9"/>
        <v>106050</v>
      </c>
      <c r="G311" s="36">
        <v>0</v>
      </c>
      <c r="H311" s="36">
        <v>14050</v>
      </c>
      <c r="I311" s="36">
        <v>0</v>
      </c>
      <c r="J311" s="36">
        <v>92000</v>
      </c>
      <c r="K311" s="36"/>
      <c r="L311" s="100">
        <v>20140110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9"/>
        <v>1600562</v>
      </c>
      <c r="G312" s="36">
        <v>1307275</v>
      </c>
      <c r="H312" s="36">
        <v>204487</v>
      </c>
      <c r="I312" s="36">
        <v>63500</v>
      </c>
      <c r="J312" s="36">
        <v>25300</v>
      </c>
      <c r="K312" s="36"/>
      <c r="L312" s="100">
        <v>20140110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9"/>
        <v>222756</v>
      </c>
      <c r="G313" s="36">
        <v>0</v>
      </c>
      <c r="H313" s="36">
        <v>148135</v>
      </c>
      <c r="I313" s="36">
        <v>0</v>
      </c>
      <c r="J313" s="36">
        <v>74621</v>
      </c>
      <c r="K313" s="36"/>
      <c r="L313" s="100">
        <v>20140110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9"/>
        <v>182497</v>
      </c>
      <c r="G314" s="36">
        <v>0</v>
      </c>
      <c r="H314" s="36">
        <v>63197</v>
      </c>
      <c r="I314" s="36">
        <v>25000</v>
      </c>
      <c r="J314" s="36">
        <v>94300</v>
      </c>
      <c r="K314" s="36"/>
      <c r="L314" s="100">
        <v>20131209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9"/>
        <v>1505931</v>
      </c>
      <c r="G315" s="36">
        <v>200000</v>
      </c>
      <c r="H315" s="36">
        <v>389592</v>
      </c>
      <c r="I315" s="36">
        <v>0</v>
      </c>
      <c r="J315" s="36">
        <v>916339</v>
      </c>
      <c r="K315" s="36"/>
      <c r="L315" s="100">
        <v>20131209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9"/>
        <v>1960155</v>
      </c>
      <c r="G316" s="36">
        <v>140500</v>
      </c>
      <c r="H316" s="36">
        <v>904992</v>
      </c>
      <c r="I316" s="36">
        <v>0</v>
      </c>
      <c r="J316" s="36">
        <v>914663</v>
      </c>
      <c r="K316" s="36"/>
      <c r="L316" s="100">
        <v>20131209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9"/>
        <v>3050173</v>
      </c>
      <c r="G317" s="36">
        <v>519151</v>
      </c>
      <c r="H317" s="36">
        <v>1583309</v>
      </c>
      <c r="I317" s="36">
        <v>193200</v>
      </c>
      <c r="J317" s="36">
        <v>754513</v>
      </c>
      <c r="K317" s="36"/>
      <c r="L317" s="100">
        <v>20140110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9"/>
        <v>92701</v>
      </c>
      <c r="G318" s="36">
        <v>0</v>
      </c>
      <c r="H318" s="36">
        <v>92701</v>
      </c>
      <c r="I318" s="36">
        <v>0</v>
      </c>
      <c r="J318" s="36">
        <v>0</v>
      </c>
      <c r="K318" s="36"/>
      <c r="L318" s="100">
        <v>20140110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9"/>
        <v>88208</v>
      </c>
      <c r="G319" s="36">
        <v>0</v>
      </c>
      <c r="H319" s="36">
        <v>48258</v>
      </c>
      <c r="I319" s="36">
        <v>37500</v>
      </c>
      <c r="J319" s="36">
        <v>2450</v>
      </c>
      <c r="K319" s="36"/>
      <c r="L319" s="100">
        <v>20131209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9"/>
        <v>7946655</v>
      </c>
      <c r="G320" s="36">
        <v>23300</v>
      </c>
      <c r="H320" s="36">
        <v>950740</v>
      </c>
      <c r="I320" s="36">
        <v>79203</v>
      </c>
      <c r="J320" s="36">
        <v>6893412</v>
      </c>
      <c r="K320" s="36"/>
      <c r="L320" s="100">
        <v>20131209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9"/>
        <v>6518353</v>
      </c>
      <c r="G321" s="36">
        <v>0</v>
      </c>
      <c r="H321" s="36">
        <v>1170423</v>
      </c>
      <c r="I321" s="36">
        <v>4496450</v>
      </c>
      <c r="J321" s="36">
        <v>851480</v>
      </c>
      <c r="K321" s="36"/>
      <c r="L321" s="100">
        <v>20131209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9"/>
        <v>120336</v>
      </c>
      <c r="G322" s="36">
        <v>0</v>
      </c>
      <c r="H322" s="36">
        <v>112636</v>
      </c>
      <c r="I322" s="36">
        <v>3200</v>
      </c>
      <c r="J322" s="36">
        <v>4500</v>
      </c>
      <c r="K322" s="36"/>
      <c r="L322" s="100">
        <v>20131209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109" t="s">
        <v>2311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0" ref="F324:F333">G324+H324+I324+J324</f>
        <v>15715433</v>
      </c>
      <c r="G324" s="36">
        <v>9110927</v>
      </c>
      <c r="H324" s="36">
        <v>2032412</v>
      </c>
      <c r="I324" s="36">
        <v>2501</v>
      </c>
      <c r="J324" s="36">
        <v>4569593</v>
      </c>
      <c r="K324" s="36"/>
      <c r="L324" s="100">
        <v>20140110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0"/>
        <v>1848149</v>
      </c>
      <c r="G325" s="36">
        <v>0</v>
      </c>
      <c r="H325" s="36">
        <v>622153</v>
      </c>
      <c r="I325" s="36">
        <v>0</v>
      </c>
      <c r="J325" s="36">
        <v>1225996</v>
      </c>
      <c r="K325" s="36"/>
      <c r="L325" s="100">
        <v>20140110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0"/>
        <v>6240590</v>
      </c>
      <c r="G326" s="36">
        <v>381500</v>
      </c>
      <c r="H326" s="36">
        <v>380090</v>
      </c>
      <c r="I326" s="36">
        <v>4010000</v>
      </c>
      <c r="J326" s="36">
        <v>1469000</v>
      </c>
      <c r="K326" s="36"/>
      <c r="L326" s="100">
        <v>20140110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0"/>
        <v>3397660</v>
      </c>
      <c r="G327" s="36">
        <v>1101750</v>
      </c>
      <c r="H327" s="36">
        <v>919104</v>
      </c>
      <c r="I327" s="36">
        <v>53859</v>
      </c>
      <c r="J327" s="36">
        <v>1322947</v>
      </c>
      <c r="K327" s="36"/>
      <c r="L327" s="100">
        <v>20131209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0"/>
        <v>2305754</v>
      </c>
      <c r="G328" s="36">
        <v>0</v>
      </c>
      <c r="H328" s="36">
        <v>421557</v>
      </c>
      <c r="I328" s="36">
        <v>1826697</v>
      </c>
      <c r="J328" s="36">
        <v>57500</v>
      </c>
      <c r="K328" s="36"/>
      <c r="L328" s="100">
        <v>20131209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0"/>
        <v>468029</v>
      </c>
      <c r="G329" s="36">
        <v>0</v>
      </c>
      <c r="H329" s="36">
        <v>129565</v>
      </c>
      <c r="I329" s="36">
        <v>0</v>
      </c>
      <c r="J329" s="36">
        <v>338464</v>
      </c>
      <c r="K329" s="36"/>
      <c r="L329" s="100">
        <v>20131209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10"/>
        <v>458255</v>
      </c>
      <c r="G330" s="36">
        <v>107561</v>
      </c>
      <c r="H330" s="36">
        <v>350694</v>
      </c>
      <c r="I330" s="36">
        <v>0</v>
      </c>
      <c r="J330" s="36">
        <v>0</v>
      </c>
      <c r="K330" s="36"/>
      <c r="L330" s="100">
        <v>20140110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10"/>
        <v>3883421</v>
      </c>
      <c r="G331" s="36">
        <v>0</v>
      </c>
      <c r="H331" s="36">
        <v>803282</v>
      </c>
      <c r="I331" s="36">
        <v>0</v>
      </c>
      <c r="J331" s="36">
        <v>3080139</v>
      </c>
      <c r="K331" s="36"/>
      <c r="L331" s="100">
        <v>20140110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0"/>
        <v>8547319</v>
      </c>
      <c r="G332" s="36">
        <v>909205</v>
      </c>
      <c r="H332" s="36">
        <v>2600736</v>
      </c>
      <c r="I332" s="36">
        <v>673243</v>
      </c>
      <c r="J332" s="36">
        <v>4364135</v>
      </c>
      <c r="K332" s="36"/>
      <c r="L332" s="100">
        <v>20131209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0"/>
        <v>45553</v>
      </c>
      <c r="G333" s="36">
        <v>0</v>
      </c>
      <c r="H333" s="36">
        <v>45553</v>
      </c>
      <c r="I333" s="36">
        <v>0</v>
      </c>
      <c r="J333" s="36">
        <v>0</v>
      </c>
      <c r="K333" s="36"/>
      <c r="L333" s="100">
        <v>20131209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 t="s">
        <v>9</v>
      </c>
      <c r="G334" s="64" t="s">
        <v>9</v>
      </c>
      <c r="H334" s="64" t="s">
        <v>9</v>
      </c>
      <c r="I334" s="64" t="s">
        <v>9</v>
      </c>
      <c r="J334" s="64" t="s">
        <v>9</v>
      </c>
      <c r="K334" s="36"/>
      <c r="L334" s="109" t="s">
        <v>9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aca="true" t="shared" si="11" ref="F335:F356">G335+H335+I335+J335</f>
        <v>46424</v>
      </c>
      <c r="G335" s="36">
        <v>0</v>
      </c>
      <c r="H335" s="36">
        <v>38824</v>
      </c>
      <c r="I335" s="36">
        <v>0</v>
      </c>
      <c r="J335" s="36">
        <v>7600</v>
      </c>
      <c r="K335" s="36"/>
      <c r="L335" s="100">
        <v>20140110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1"/>
        <v>3526200</v>
      </c>
      <c r="G336" s="36">
        <v>1136232</v>
      </c>
      <c r="H336" s="36">
        <v>1267976</v>
      </c>
      <c r="I336" s="36">
        <v>759437</v>
      </c>
      <c r="J336" s="36">
        <v>362555</v>
      </c>
      <c r="K336" s="36"/>
      <c r="L336" s="100">
        <v>20131209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1"/>
        <v>1125375</v>
      </c>
      <c r="G337" s="36">
        <v>356000</v>
      </c>
      <c r="H337" s="36">
        <v>632951</v>
      </c>
      <c r="I337" s="36">
        <v>0</v>
      </c>
      <c r="J337" s="36">
        <v>136424</v>
      </c>
      <c r="K337" s="36"/>
      <c r="L337" s="100">
        <v>20131209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1"/>
        <v>617244</v>
      </c>
      <c r="G338" s="36">
        <v>1300</v>
      </c>
      <c r="H338" s="36">
        <v>365801</v>
      </c>
      <c r="I338" s="36">
        <v>0</v>
      </c>
      <c r="J338" s="36">
        <v>250143</v>
      </c>
      <c r="K338" s="64"/>
      <c r="L338" s="100">
        <v>20131209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1"/>
        <v>200987</v>
      </c>
      <c r="G339" s="36">
        <v>0</v>
      </c>
      <c r="H339" s="36">
        <v>184603</v>
      </c>
      <c r="I339" s="36">
        <v>0</v>
      </c>
      <c r="J339" s="36">
        <v>16384</v>
      </c>
      <c r="K339" s="36"/>
      <c r="L339" s="100">
        <v>20131209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1"/>
        <v>7694283</v>
      </c>
      <c r="G340" s="36">
        <v>5970510</v>
      </c>
      <c r="H340" s="36">
        <v>822321</v>
      </c>
      <c r="I340" s="36">
        <v>607502</v>
      </c>
      <c r="J340" s="36">
        <v>293950</v>
      </c>
      <c r="K340" s="36"/>
      <c r="L340" s="100">
        <v>20131209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1"/>
        <v>3407045</v>
      </c>
      <c r="G341" s="36">
        <v>1317050</v>
      </c>
      <c r="H341" s="36">
        <v>1678473</v>
      </c>
      <c r="I341" s="36">
        <v>0</v>
      </c>
      <c r="J341" s="36">
        <v>411522</v>
      </c>
      <c r="K341" s="36"/>
      <c r="L341" s="100">
        <v>20140110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1"/>
        <v>385958</v>
      </c>
      <c r="G342" s="36">
        <v>0</v>
      </c>
      <c r="H342" s="36">
        <v>305308</v>
      </c>
      <c r="I342" s="36">
        <v>0</v>
      </c>
      <c r="J342" s="36">
        <v>80650</v>
      </c>
      <c r="K342" s="36"/>
      <c r="L342" s="100">
        <v>20140110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1"/>
        <v>6247782</v>
      </c>
      <c r="G343" s="36">
        <v>2795001</v>
      </c>
      <c r="H343" s="36">
        <v>910363</v>
      </c>
      <c r="I343" s="36">
        <v>0</v>
      </c>
      <c r="J343" s="36">
        <v>2542418</v>
      </c>
      <c r="K343" s="36"/>
      <c r="L343" s="100">
        <v>20131209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1"/>
        <v>2506509</v>
      </c>
      <c r="G344" s="36">
        <v>1</v>
      </c>
      <c r="H344" s="36">
        <v>530671</v>
      </c>
      <c r="I344" s="36">
        <v>199801</v>
      </c>
      <c r="J344" s="36">
        <v>1776036</v>
      </c>
      <c r="K344" s="36"/>
      <c r="L344" s="100">
        <v>20131209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1"/>
        <v>1852889</v>
      </c>
      <c r="G345" s="36">
        <v>0</v>
      </c>
      <c r="H345" s="36">
        <v>466519</v>
      </c>
      <c r="I345" s="36">
        <v>0</v>
      </c>
      <c r="J345" s="36">
        <v>1386370</v>
      </c>
      <c r="K345" s="36"/>
      <c r="L345" s="100">
        <v>20140110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1"/>
        <v>5238889</v>
      </c>
      <c r="G346" s="36">
        <v>1540963</v>
      </c>
      <c r="H346" s="36">
        <v>2531110</v>
      </c>
      <c r="I346" s="36">
        <v>559590</v>
      </c>
      <c r="J346" s="36">
        <v>607226</v>
      </c>
      <c r="K346" s="36"/>
      <c r="L346" s="100">
        <v>20131209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1"/>
        <v>9900</v>
      </c>
      <c r="G347" s="36">
        <v>0</v>
      </c>
      <c r="H347" s="36">
        <v>0</v>
      </c>
      <c r="I347" s="36">
        <v>0</v>
      </c>
      <c r="J347" s="36">
        <v>9900</v>
      </c>
      <c r="K347" s="36"/>
      <c r="L347" s="100">
        <v>20140110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1"/>
        <v>5393214</v>
      </c>
      <c r="G348" s="36">
        <v>1559952</v>
      </c>
      <c r="H348" s="36">
        <v>1043975</v>
      </c>
      <c r="I348" s="36">
        <v>2</v>
      </c>
      <c r="J348" s="36">
        <v>2789285</v>
      </c>
      <c r="K348" s="36"/>
      <c r="L348" s="100">
        <v>20131209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1"/>
        <v>3878044</v>
      </c>
      <c r="G349" s="36">
        <v>489000</v>
      </c>
      <c r="H349" s="36">
        <v>79500</v>
      </c>
      <c r="I349" s="36">
        <v>2000000</v>
      </c>
      <c r="J349" s="36">
        <v>1309544</v>
      </c>
      <c r="K349" s="36"/>
      <c r="L349" s="100">
        <v>20131209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1"/>
        <v>1123109</v>
      </c>
      <c r="G350" s="36">
        <v>302000</v>
      </c>
      <c r="H350" s="36">
        <v>162707</v>
      </c>
      <c r="I350" s="36">
        <v>0</v>
      </c>
      <c r="J350" s="36">
        <v>658402</v>
      </c>
      <c r="K350" s="36"/>
      <c r="L350" s="100">
        <v>20131209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1"/>
        <v>453169</v>
      </c>
      <c r="G351" s="36">
        <v>0</v>
      </c>
      <c r="H351" s="36">
        <v>284065</v>
      </c>
      <c r="I351" s="36">
        <v>0</v>
      </c>
      <c r="J351" s="36">
        <v>169104</v>
      </c>
      <c r="K351" s="36"/>
      <c r="L351" s="100">
        <v>20131209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1"/>
        <v>26720076</v>
      </c>
      <c r="G352" s="36">
        <v>381950</v>
      </c>
      <c r="H352" s="36">
        <v>1846879</v>
      </c>
      <c r="I352" s="36">
        <v>17840862</v>
      </c>
      <c r="J352" s="36">
        <v>6650385</v>
      </c>
      <c r="K352" s="36"/>
      <c r="L352" s="100">
        <v>20131209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1"/>
        <v>270790</v>
      </c>
      <c r="G353" s="36">
        <v>0</v>
      </c>
      <c r="H353" s="36">
        <v>270790</v>
      </c>
      <c r="I353" s="36">
        <v>0</v>
      </c>
      <c r="J353" s="36">
        <v>0</v>
      </c>
      <c r="K353" s="36"/>
      <c r="L353" s="100">
        <v>20131209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1"/>
        <v>14339</v>
      </c>
      <c r="G354" s="36">
        <v>0</v>
      </c>
      <c r="H354" s="36">
        <v>14339</v>
      </c>
      <c r="I354" s="36">
        <v>0</v>
      </c>
      <c r="J354" s="36">
        <v>0</v>
      </c>
      <c r="K354" s="36"/>
      <c r="L354" s="100">
        <v>20140110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1"/>
        <v>735496</v>
      </c>
      <c r="G355" s="36">
        <v>81200</v>
      </c>
      <c r="H355" s="36">
        <v>151454</v>
      </c>
      <c r="I355" s="36">
        <v>0</v>
      </c>
      <c r="J355" s="36">
        <v>502842</v>
      </c>
      <c r="K355" s="36"/>
      <c r="L355" s="100">
        <v>20140110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1"/>
        <v>405336</v>
      </c>
      <c r="G356" s="36">
        <v>106500</v>
      </c>
      <c r="H356" s="36">
        <v>290133</v>
      </c>
      <c r="I356" s="36">
        <v>0</v>
      </c>
      <c r="J356" s="36">
        <v>8703</v>
      </c>
      <c r="K356" s="36"/>
      <c r="L356" s="100">
        <v>20131209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 t="s">
        <v>9</v>
      </c>
      <c r="G357" s="64" t="s">
        <v>9</v>
      </c>
      <c r="H357" s="64" t="s">
        <v>9</v>
      </c>
      <c r="I357" s="64" t="s">
        <v>9</v>
      </c>
      <c r="J357" s="64" t="s">
        <v>9</v>
      </c>
      <c r="K357" s="36"/>
      <c r="L357" s="109" t="s">
        <v>9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aca="true" t="shared" si="12" ref="F358:F384">G358+H358+I358+J358</f>
        <v>1927320</v>
      </c>
      <c r="G358" s="36">
        <v>1534100</v>
      </c>
      <c r="H358" s="36">
        <v>355770</v>
      </c>
      <c r="I358" s="36">
        <v>1000</v>
      </c>
      <c r="J358" s="36">
        <v>36450</v>
      </c>
      <c r="K358" s="36"/>
      <c r="L358" s="100">
        <v>20131209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2"/>
        <v>709902</v>
      </c>
      <c r="G359" s="36">
        <v>469500</v>
      </c>
      <c r="H359" s="36">
        <v>238552</v>
      </c>
      <c r="I359" s="36">
        <v>0</v>
      </c>
      <c r="J359" s="36">
        <v>1850</v>
      </c>
      <c r="K359" s="36"/>
      <c r="L359" s="100">
        <v>20131209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2"/>
        <v>226761</v>
      </c>
      <c r="G360" s="36">
        <v>6000</v>
      </c>
      <c r="H360" s="36">
        <v>189361</v>
      </c>
      <c r="I360" s="36">
        <v>0</v>
      </c>
      <c r="J360" s="36">
        <v>31400</v>
      </c>
      <c r="K360" s="36"/>
      <c r="L360" s="100">
        <v>20131209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2"/>
        <v>2146165</v>
      </c>
      <c r="G361" s="36">
        <v>1334900</v>
      </c>
      <c r="H361" s="36">
        <v>680866</v>
      </c>
      <c r="I361" s="36">
        <v>113249</v>
      </c>
      <c r="J361" s="36">
        <v>17150</v>
      </c>
      <c r="K361" s="36"/>
      <c r="L361" s="100">
        <v>20140110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2"/>
        <v>112300</v>
      </c>
      <c r="G362" s="36">
        <v>5000</v>
      </c>
      <c r="H362" s="36">
        <v>107300</v>
      </c>
      <c r="I362" s="36">
        <v>0</v>
      </c>
      <c r="J362" s="36">
        <v>0</v>
      </c>
      <c r="K362" s="36"/>
      <c r="L362" s="100">
        <v>20140110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2"/>
        <v>3264982</v>
      </c>
      <c r="G363" s="36">
        <v>0</v>
      </c>
      <c r="H363" s="36">
        <v>583717</v>
      </c>
      <c r="I363" s="36">
        <v>0</v>
      </c>
      <c r="J363" s="36">
        <v>2681265</v>
      </c>
      <c r="K363" s="36"/>
      <c r="L363" s="100">
        <v>20131209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2"/>
        <v>495600</v>
      </c>
      <c r="G364" s="36">
        <v>465000</v>
      </c>
      <c r="H364" s="36">
        <v>11900</v>
      </c>
      <c r="I364" s="36">
        <v>0</v>
      </c>
      <c r="J364" s="36">
        <v>18700</v>
      </c>
      <c r="K364" s="36"/>
      <c r="L364" s="100">
        <v>20140110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2"/>
        <v>1141235</v>
      </c>
      <c r="G365" s="36">
        <v>515000</v>
      </c>
      <c r="H365" s="36">
        <v>626235</v>
      </c>
      <c r="I365" s="36">
        <v>0</v>
      </c>
      <c r="J365" s="36">
        <v>0</v>
      </c>
      <c r="K365" s="36"/>
      <c r="L365" s="100">
        <v>20131209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2"/>
        <v>18900</v>
      </c>
      <c r="G366" s="36">
        <v>0</v>
      </c>
      <c r="H366" s="36">
        <v>18900</v>
      </c>
      <c r="I366" s="36">
        <v>0</v>
      </c>
      <c r="J366" s="36">
        <v>0</v>
      </c>
      <c r="K366" s="36"/>
      <c r="L366" s="100">
        <v>20140110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2"/>
        <v>3604942</v>
      </c>
      <c r="G367" s="36">
        <v>143100</v>
      </c>
      <c r="H367" s="36">
        <v>230944</v>
      </c>
      <c r="I367" s="36">
        <v>6000</v>
      </c>
      <c r="J367" s="36">
        <v>3224898</v>
      </c>
      <c r="K367" s="36"/>
      <c r="L367" s="100">
        <v>20131209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2"/>
        <v>13789868</v>
      </c>
      <c r="G368" s="36">
        <v>0</v>
      </c>
      <c r="H368" s="36">
        <v>928868</v>
      </c>
      <c r="I368" s="36">
        <v>9000000</v>
      </c>
      <c r="J368" s="36">
        <v>3861000</v>
      </c>
      <c r="K368" s="36"/>
      <c r="L368" s="100">
        <v>20140110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2"/>
        <v>692934</v>
      </c>
      <c r="G369" s="36">
        <v>348000</v>
      </c>
      <c r="H369" s="36">
        <v>338434</v>
      </c>
      <c r="I369" s="36">
        <v>0</v>
      </c>
      <c r="J369" s="36">
        <v>6500</v>
      </c>
      <c r="K369" s="36"/>
      <c r="L369" s="100">
        <v>20131209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2"/>
        <v>1672875</v>
      </c>
      <c r="G370" s="36">
        <v>40000</v>
      </c>
      <c r="H370" s="36">
        <v>1380107</v>
      </c>
      <c r="I370" s="36">
        <v>0</v>
      </c>
      <c r="J370" s="36">
        <v>252768</v>
      </c>
      <c r="K370" s="36"/>
      <c r="L370" s="100">
        <v>20140110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2"/>
        <v>2514175</v>
      </c>
      <c r="G371" s="36">
        <v>200601</v>
      </c>
      <c r="H371" s="36">
        <v>1392972</v>
      </c>
      <c r="I371" s="36">
        <v>531700</v>
      </c>
      <c r="J371" s="36">
        <v>388902</v>
      </c>
      <c r="K371" s="36"/>
      <c r="L371" s="100">
        <v>20140110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2"/>
        <v>31449</v>
      </c>
      <c r="G372" s="36">
        <v>0</v>
      </c>
      <c r="H372" s="36">
        <v>31449</v>
      </c>
      <c r="I372" s="36">
        <v>0</v>
      </c>
      <c r="J372" s="36">
        <v>0</v>
      </c>
      <c r="K372" s="36"/>
      <c r="L372" s="100">
        <v>20140110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2"/>
        <v>915996</v>
      </c>
      <c r="G373" s="36">
        <v>0</v>
      </c>
      <c r="H373" s="36">
        <v>908212</v>
      </c>
      <c r="I373" s="36">
        <v>0</v>
      </c>
      <c r="J373" s="36">
        <v>7784</v>
      </c>
      <c r="K373" s="36"/>
      <c r="L373" s="100">
        <v>20140110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2"/>
        <v>141763</v>
      </c>
      <c r="G374" s="36">
        <v>0</v>
      </c>
      <c r="H374" s="36">
        <v>139913</v>
      </c>
      <c r="I374" s="36">
        <v>0</v>
      </c>
      <c r="J374" s="36">
        <v>1850</v>
      </c>
      <c r="K374" s="36"/>
      <c r="L374" s="100">
        <v>20131209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2"/>
        <v>2132855</v>
      </c>
      <c r="G375" s="36">
        <v>1771902</v>
      </c>
      <c r="H375" s="36">
        <v>225323</v>
      </c>
      <c r="I375" s="36">
        <v>0</v>
      </c>
      <c r="J375" s="36">
        <v>135630</v>
      </c>
      <c r="K375" s="36"/>
      <c r="L375" s="100">
        <v>20131209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2"/>
        <v>38321</v>
      </c>
      <c r="G376" s="36">
        <v>0</v>
      </c>
      <c r="H376" s="36">
        <v>38321</v>
      </c>
      <c r="I376" s="36">
        <v>0</v>
      </c>
      <c r="J376" s="36">
        <v>0</v>
      </c>
      <c r="K376" s="36"/>
      <c r="L376" s="100">
        <v>20131209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2"/>
        <v>1604644</v>
      </c>
      <c r="G377" s="36">
        <v>175000</v>
      </c>
      <c r="H377" s="36">
        <v>1223989</v>
      </c>
      <c r="I377" s="36">
        <v>0</v>
      </c>
      <c r="J377" s="36">
        <v>205655</v>
      </c>
      <c r="K377" s="36"/>
      <c r="L377" s="100">
        <v>20131209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2"/>
        <v>3024171</v>
      </c>
      <c r="G378" s="36">
        <v>906207</v>
      </c>
      <c r="H378" s="36">
        <v>1457343</v>
      </c>
      <c r="I378" s="36">
        <v>580300</v>
      </c>
      <c r="J378" s="36">
        <v>80321</v>
      </c>
      <c r="K378" s="36"/>
      <c r="L378" s="100">
        <v>20131209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2"/>
        <v>2466767</v>
      </c>
      <c r="G379" s="36">
        <v>1874450</v>
      </c>
      <c r="H379" s="36">
        <v>500067</v>
      </c>
      <c r="I379" s="36">
        <v>0</v>
      </c>
      <c r="J379" s="36">
        <v>92250</v>
      </c>
      <c r="K379" s="36"/>
      <c r="L379" s="100">
        <v>20131209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2"/>
        <v>14500064</v>
      </c>
      <c r="G380" s="36">
        <v>2650268</v>
      </c>
      <c r="H380" s="36">
        <v>4046079</v>
      </c>
      <c r="I380" s="36">
        <v>7264851</v>
      </c>
      <c r="J380" s="36">
        <v>538866</v>
      </c>
      <c r="K380" s="36"/>
      <c r="L380" s="100">
        <v>20140110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2"/>
        <v>181482</v>
      </c>
      <c r="G381" s="36">
        <v>0</v>
      </c>
      <c r="H381" s="36">
        <v>116048</v>
      </c>
      <c r="I381" s="36">
        <v>50000</v>
      </c>
      <c r="J381" s="36">
        <v>15434</v>
      </c>
      <c r="K381" s="36"/>
      <c r="L381" s="100">
        <v>20140110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2"/>
        <v>1226667</v>
      </c>
      <c r="G382" s="36">
        <v>916395</v>
      </c>
      <c r="H382" s="36">
        <v>257065</v>
      </c>
      <c r="I382" s="36">
        <v>0</v>
      </c>
      <c r="J382" s="36">
        <v>53207</v>
      </c>
      <c r="K382" s="36"/>
      <c r="L382" s="100">
        <v>20131209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2"/>
        <v>4456817</v>
      </c>
      <c r="G383" s="36">
        <v>816722</v>
      </c>
      <c r="H383" s="36">
        <v>3158721</v>
      </c>
      <c r="I383" s="36">
        <v>0</v>
      </c>
      <c r="J383" s="36">
        <v>481374</v>
      </c>
      <c r="K383" s="36"/>
      <c r="L383" s="100">
        <v>20131209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2"/>
        <v>573996</v>
      </c>
      <c r="G384" s="36">
        <v>0</v>
      </c>
      <c r="H384" s="36">
        <v>288446</v>
      </c>
      <c r="I384" s="36">
        <v>59000</v>
      </c>
      <c r="J384" s="36">
        <v>226550</v>
      </c>
      <c r="K384" s="36"/>
      <c r="L384" s="100">
        <v>20131209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 t="s">
        <v>9</v>
      </c>
      <c r="G385" s="64" t="s">
        <v>9</v>
      </c>
      <c r="H385" s="64" t="s">
        <v>9</v>
      </c>
      <c r="I385" s="64" t="s">
        <v>9</v>
      </c>
      <c r="J385" s="64" t="s">
        <v>9</v>
      </c>
      <c r="K385" s="36"/>
      <c r="L385" s="109" t="s">
        <v>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>G386+H386+I386+J386</f>
        <v>1625411</v>
      </c>
      <c r="G386" s="36">
        <v>73500</v>
      </c>
      <c r="H386" s="36">
        <v>999811</v>
      </c>
      <c r="I386" s="36">
        <v>3200</v>
      </c>
      <c r="J386" s="36">
        <v>548900</v>
      </c>
      <c r="K386" s="36"/>
      <c r="L386" s="100">
        <v>20131209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>G387+H387+I387+J387</f>
        <v>79249</v>
      </c>
      <c r="G387" s="36">
        <v>200</v>
      </c>
      <c r="H387" s="36">
        <v>78249</v>
      </c>
      <c r="I387" s="36">
        <v>0</v>
      </c>
      <c r="J387" s="36">
        <v>800</v>
      </c>
      <c r="K387" s="36"/>
      <c r="L387" s="100">
        <v>20131209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 t="s">
        <v>9</v>
      </c>
      <c r="G388" s="64" t="s">
        <v>9</v>
      </c>
      <c r="H388" s="64" t="s">
        <v>9</v>
      </c>
      <c r="I388" s="64" t="s">
        <v>9</v>
      </c>
      <c r="J388" s="64" t="s">
        <v>9</v>
      </c>
      <c r="K388" s="36"/>
      <c r="L388" s="109" t="s">
        <v>9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aca="true" t="shared" si="13" ref="F389:F394">G389+H389+I389+J389</f>
        <v>2260210</v>
      </c>
      <c r="G389" s="36">
        <v>618000</v>
      </c>
      <c r="H389" s="36">
        <v>1192989</v>
      </c>
      <c r="I389" s="36">
        <v>21500</v>
      </c>
      <c r="J389" s="36">
        <v>427721</v>
      </c>
      <c r="K389" s="36"/>
      <c r="L389" s="100">
        <v>20131209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3"/>
        <v>834487</v>
      </c>
      <c r="G390" s="36">
        <v>169500</v>
      </c>
      <c r="H390" s="36">
        <v>587713</v>
      </c>
      <c r="I390" s="36">
        <v>0</v>
      </c>
      <c r="J390" s="36">
        <v>77274</v>
      </c>
      <c r="K390" s="36"/>
      <c r="L390" s="100">
        <v>20131209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3"/>
        <v>828586</v>
      </c>
      <c r="G391" s="36">
        <v>0</v>
      </c>
      <c r="H391" s="36">
        <v>828586</v>
      </c>
      <c r="I391" s="36">
        <v>0</v>
      </c>
      <c r="J391" s="36">
        <v>0</v>
      </c>
      <c r="K391" s="36"/>
      <c r="L391" s="100">
        <v>20131209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3"/>
        <v>748369</v>
      </c>
      <c r="G392" s="36">
        <v>131000</v>
      </c>
      <c r="H392" s="36">
        <v>120029</v>
      </c>
      <c r="I392" s="36">
        <v>0</v>
      </c>
      <c r="J392" s="36">
        <v>497340</v>
      </c>
      <c r="K392" s="36"/>
      <c r="L392" s="100">
        <v>20131209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3"/>
        <v>23370</v>
      </c>
      <c r="G393" s="36">
        <v>0</v>
      </c>
      <c r="H393" s="36">
        <v>23370</v>
      </c>
      <c r="I393" s="36">
        <v>0</v>
      </c>
      <c r="J393" s="36">
        <v>0</v>
      </c>
      <c r="K393" s="36"/>
      <c r="L393" s="100">
        <v>20131209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3"/>
        <v>5384635</v>
      </c>
      <c r="G394" s="36">
        <v>3756600</v>
      </c>
      <c r="H394" s="36">
        <v>1626185</v>
      </c>
      <c r="I394" s="36">
        <v>0</v>
      </c>
      <c r="J394" s="36">
        <v>1850</v>
      </c>
      <c r="K394" s="36"/>
      <c r="L394" s="100">
        <v>20131209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109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4" ref="F396:F416">G396+H396+I396+J396</f>
        <v>575809</v>
      </c>
      <c r="G396" s="36">
        <v>7700</v>
      </c>
      <c r="H396" s="36">
        <v>494719</v>
      </c>
      <c r="I396" s="36">
        <v>64590</v>
      </c>
      <c r="J396" s="36">
        <v>8800</v>
      </c>
      <c r="K396" s="36"/>
      <c r="L396" s="100">
        <v>20131209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4"/>
        <v>929327</v>
      </c>
      <c r="G397" s="36">
        <v>680100</v>
      </c>
      <c r="H397" s="36">
        <v>195477</v>
      </c>
      <c r="I397" s="36">
        <v>0</v>
      </c>
      <c r="J397" s="36">
        <v>53750</v>
      </c>
      <c r="K397" s="36"/>
      <c r="L397" s="100">
        <v>20131209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4"/>
        <v>635</v>
      </c>
      <c r="G398" s="36">
        <v>0</v>
      </c>
      <c r="H398" s="36">
        <v>635</v>
      </c>
      <c r="I398" s="36">
        <v>0</v>
      </c>
      <c r="J398" s="36">
        <v>0</v>
      </c>
      <c r="K398" s="36"/>
      <c r="L398" s="100">
        <v>20140110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4"/>
        <v>31701</v>
      </c>
      <c r="G399" s="36">
        <v>0</v>
      </c>
      <c r="H399" s="36">
        <v>31701</v>
      </c>
      <c r="I399" s="36">
        <v>0</v>
      </c>
      <c r="J399" s="36">
        <v>0</v>
      </c>
      <c r="K399" s="36"/>
      <c r="L399" s="100">
        <v>20131209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4"/>
        <v>2144835</v>
      </c>
      <c r="G400" s="36">
        <v>1406100</v>
      </c>
      <c r="H400" s="36">
        <v>666960</v>
      </c>
      <c r="I400" s="36">
        <v>47200</v>
      </c>
      <c r="J400" s="36">
        <v>24575</v>
      </c>
      <c r="K400" s="36"/>
      <c r="L400" s="100">
        <v>20131209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4"/>
        <v>173544</v>
      </c>
      <c r="G401" s="36">
        <v>0</v>
      </c>
      <c r="H401" s="36">
        <v>154543</v>
      </c>
      <c r="I401" s="36">
        <v>0</v>
      </c>
      <c r="J401" s="36">
        <v>19001</v>
      </c>
      <c r="K401" s="36"/>
      <c r="L401" s="100">
        <v>20131209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4"/>
        <v>2400962</v>
      </c>
      <c r="G402" s="36">
        <v>1840750</v>
      </c>
      <c r="H402" s="36">
        <v>556812</v>
      </c>
      <c r="I402" s="36">
        <v>0</v>
      </c>
      <c r="J402" s="36">
        <v>3400</v>
      </c>
      <c r="K402" s="36"/>
      <c r="L402" s="100">
        <v>20140110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4"/>
        <v>335287</v>
      </c>
      <c r="G403" s="36">
        <v>5000</v>
      </c>
      <c r="H403" s="36">
        <v>232503</v>
      </c>
      <c r="I403" s="36">
        <v>34500</v>
      </c>
      <c r="J403" s="36">
        <v>63284</v>
      </c>
      <c r="K403" s="36"/>
      <c r="L403" s="100">
        <v>20131209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4"/>
        <v>2055681</v>
      </c>
      <c r="G404" s="36">
        <v>333500</v>
      </c>
      <c r="H404" s="36">
        <v>740906</v>
      </c>
      <c r="I404" s="36">
        <v>550000</v>
      </c>
      <c r="J404" s="36">
        <v>431275</v>
      </c>
      <c r="K404" s="36"/>
      <c r="L404" s="100">
        <v>20131209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4"/>
        <v>502098</v>
      </c>
      <c r="G405" s="36">
        <v>321500</v>
      </c>
      <c r="H405" s="36">
        <v>155846</v>
      </c>
      <c r="I405" s="36">
        <v>0</v>
      </c>
      <c r="J405" s="36">
        <v>24752</v>
      </c>
      <c r="K405" s="36"/>
      <c r="L405" s="100">
        <v>20140110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4"/>
        <v>1215201</v>
      </c>
      <c r="G406" s="36">
        <v>0</v>
      </c>
      <c r="H406" s="36">
        <v>1186627</v>
      </c>
      <c r="I406" s="36">
        <v>0</v>
      </c>
      <c r="J406" s="36">
        <v>28574</v>
      </c>
      <c r="K406" s="36"/>
      <c r="L406" s="100">
        <v>20140110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4"/>
        <v>217285</v>
      </c>
      <c r="G407" s="36">
        <v>0</v>
      </c>
      <c r="H407" s="36">
        <v>217285</v>
      </c>
      <c r="I407" s="36">
        <v>0</v>
      </c>
      <c r="J407" s="36">
        <v>0</v>
      </c>
      <c r="K407" s="36"/>
      <c r="L407" s="100">
        <v>20131209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4"/>
        <v>129535</v>
      </c>
      <c r="G408" s="36">
        <v>0</v>
      </c>
      <c r="H408" s="36">
        <v>96675</v>
      </c>
      <c r="I408" s="36">
        <v>0</v>
      </c>
      <c r="J408" s="36">
        <v>32860</v>
      </c>
      <c r="K408" s="36"/>
      <c r="L408" s="100">
        <v>20131209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4"/>
        <v>1131265</v>
      </c>
      <c r="G409" s="36">
        <v>0</v>
      </c>
      <c r="H409" s="36">
        <v>1123865</v>
      </c>
      <c r="I409" s="36">
        <v>0</v>
      </c>
      <c r="J409" s="36">
        <v>7400</v>
      </c>
      <c r="K409" s="36"/>
      <c r="L409" s="100">
        <v>20140110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4"/>
        <v>2681619</v>
      </c>
      <c r="G410" s="36">
        <v>1502510</v>
      </c>
      <c r="H410" s="36">
        <v>1170109</v>
      </c>
      <c r="I410" s="36">
        <v>0</v>
      </c>
      <c r="J410" s="36">
        <v>9000</v>
      </c>
      <c r="K410" s="36"/>
      <c r="L410" s="100">
        <v>20131209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4"/>
        <v>5300</v>
      </c>
      <c r="G411" s="36">
        <v>0</v>
      </c>
      <c r="H411" s="36">
        <v>3000</v>
      </c>
      <c r="I411" s="36">
        <v>0</v>
      </c>
      <c r="J411" s="36">
        <v>2300</v>
      </c>
      <c r="K411" s="36"/>
      <c r="L411" s="100">
        <v>20140110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4"/>
        <v>697927</v>
      </c>
      <c r="G412" s="36">
        <v>0</v>
      </c>
      <c r="H412" s="36">
        <v>407927</v>
      </c>
      <c r="I412" s="36">
        <v>38000</v>
      </c>
      <c r="J412" s="36">
        <v>252000</v>
      </c>
      <c r="K412" s="36"/>
      <c r="L412" s="100">
        <v>20140110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4"/>
        <v>700845</v>
      </c>
      <c r="G413" s="36">
        <v>300</v>
      </c>
      <c r="H413" s="36">
        <v>456518</v>
      </c>
      <c r="I413" s="36">
        <v>0</v>
      </c>
      <c r="J413" s="36">
        <v>244027</v>
      </c>
      <c r="K413" s="36"/>
      <c r="L413" s="100">
        <v>20131209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4"/>
        <v>2682921</v>
      </c>
      <c r="G414" s="36">
        <v>197000</v>
      </c>
      <c r="H414" s="36">
        <v>247276</v>
      </c>
      <c r="I414" s="36">
        <v>0</v>
      </c>
      <c r="J414" s="36">
        <v>2238645</v>
      </c>
      <c r="K414" s="64"/>
      <c r="L414" s="100">
        <v>20131209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4"/>
        <v>719184</v>
      </c>
      <c r="G415" s="36">
        <v>0</v>
      </c>
      <c r="H415" s="36">
        <v>392159</v>
      </c>
      <c r="I415" s="36">
        <v>0</v>
      </c>
      <c r="J415" s="36">
        <v>327025</v>
      </c>
      <c r="K415" s="36"/>
      <c r="L415" s="100">
        <v>20131209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4"/>
        <v>3567876</v>
      </c>
      <c r="G416" s="36">
        <v>2415850</v>
      </c>
      <c r="H416" s="36">
        <v>180145</v>
      </c>
      <c r="I416" s="36">
        <v>0</v>
      </c>
      <c r="J416" s="36">
        <v>971881</v>
      </c>
      <c r="K416" s="36"/>
      <c r="L416" s="100">
        <v>20140110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 t="s">
        <v>9</v>
      </c>
      <c r="G417" s="64" t="s">
        <v>9</v>
      </c>
      <c r="H417" s="64" t="s">
        <v>9</v>
      </c>
      <c r="I417" s="64" t="s">
        <v>9</v>
      </c>
      <c r="J417" s="64" t="s">
        <v>9</v>
      </c>
      <c r="K417" s="36"/>
      <c r="L417" s="109" t="s">
        <v>9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aca="true" t="shared" si="15" ref="F418:F449">G418+H418+I418+J418</f>
        <v>428639</v>
      </c>
      <c r="G418" s="36">
        <v>0</v>
      </c>
      <c r="H418" s="36">
        <v>296138</v>
      </c>
      <c r="I418" s="36">
        <v>0</v>
      </c>
      <c r="J418" s="36">
        <v>132501</v>
      </c>
      <c r="K418" s="36"/>
      <c r="L418" s="100">
        <v>20131209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5"/>
        <v>1365878</v>
      </c>
      <c r="G419" s="36">
        <v>0</v>
      </c>
      <c r="H419" s="36">
        <v>510632</v>
      </c>
      <c r="I419" s="36">
        <v>577502</v>
      </c>
      <c r="J419" s="36">
        <v>277744</v>
      </c>
      <c r="K419" s="36"/>
      <c r="L419" s="100">
        <v>20140110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5"/>
        <v>428242</v>
      </c>
      <c r="G420" s="36">
        <v>0</v>
      </c>
      <c r="H420" s="36">
        <v>404242</v>
      </c>
      <c r="I420" s="36">
        <v>0</v>
      </c>
      <c r="J420" s="36">
        <v>24000</v>
      </c>
      <c r="K420" s="36"/>
      <c r="L420" s="100">
        <v>20131209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5"/>
        <v>135390</v>
      </c>
      <c r="G421" s="36">
        <v>0</v>
      </c>
      <c r="H421" s="36">
        <v>114490</v>
      </c>
      <c r="I421" s="36">
        <v>0</v>
      </c>
      <c r="J421" s="36">
        <v>20900</v>
      </c>
      <c r="K421" s="36"/>
      <c r="L421" s="100">
        <v>20131209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5"/>
        <v>477960</v>
      </c>
      <c r="G422" s="36">
        <v>0</v>
      </c>
      <c r="H422" s="36">
        <v>424510</v>
      </c>
      <c r="I422" s="36">
        <v>50000</v>
      </c>
      <c r="J422" s="36">
        <v>3450</v>
      </c>
      <c r="K422" s="36"/>
      <c r="L422" s="100">
        <v>20140110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5"/>
        <v>361072</v>
      </c>
      <c r="G423" s="36">
        <v>0</v>
      </c>
      <c r="H423" s="36">
        <v>243317</v>
      </c>
      <c r="I423" s="36">
        <v>0</v>
      </c>
      <c r="J423" s="36">
        <v>117755</v>
      </c>
      <c r="K423" s="36"/>
      <c r="L423" s="100">
        <v>20131209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5"/>
        <v>347118</v>
      </c>
      <c r="G424" s="36">
        <v>5000</v>
      </c>
      <c r="H424" s="36">
        <v>301732</v>
      </c>
      <c r="I424" s="36">
        <v>0</v>
      </c>
      <c r="J424" s="36">
        <v>40386</v>
      </c>
      <c r="K424" s="36"/>
      <c r="L424" s="100">
        <v>20131209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5"/>
        <v>125001</v>
      </c>
      <c r="G425" s="36">
        <v>0</v>
      </c>
      <c r="H425" s="36">
        <v>125001</v>
      </c>
      <c r="I425" s="36">
        <v>0</v>
      </c>
      <c r="J425" s="36">
        <v>0</v>
      </c>
      <c r="K425" s="36"/>
      <c r="L425" s="100">
        <v>20131209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5"/>
        <v>2264955</v>
      </c>
      <c r="G426" s="36">
        <v>852082</v>
      </c>
      <c r="H426" s="36">
        <v>748755</v>
      </c>
      <c r="I426" s="36">
        <v>231400</v>
      </c>
      <c r="J426" s="36">
        <v>432718</v>
      </c>
      <c r="K426" s="36"/>
      <c r="L426" s="100">
        <v>20131209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5"/>
        <v>4576597</v>
      </c>
      <c r="G427" s="36">
        <v>1079400</v>
      </c>
      <c r="H427" s="36">
        <v>1437719</v>
      </c>
      <c r="I427" s="36">
        <v>0</v>
      </c>
      <c r="J427" s="36">
        <v>2059478</v>
      </c>
      <c r="K427" s="36"/>
      <c r="L427" s="100">
        <v>20140110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5"/>
        <v>345829</v>
      </c>
      <c r="G428" s="36">
        <v>0</v>
      </c>
      <c r="H428" s="36">
        <v>344329</v>
      </c>
      <c r="I428" s="36">
        <v>0</v>
      </c>
      <c r="J428" s="36">
        <v>1500</v>
      </c>
      <c r="K428" s="36"/>
      <c r="L428" s="100">
        <v>20140110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5"/>
        <v>2890189</v>
      </c>
      <c r="G429" s="36">
        <v>966201</v>
      </c>
      <c r="H429" s="36">
        <v>1048885</v>
      </c>
      <c r="I429" s="36">
        <v>0</v>
      </c>
      <c r="J429" s="36">
        <v>875103</v>
      </c>
      <c r="K429" s="36"/>
      <c r="L429" s="100">
        <v>20131209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5"/>
        <v>458638</v>
      </c>
      <c r="G430" s="36">
        <v>0</v>
      </c>
      <c r="H430" s="36">
        <v>426636</v>
      </c>
      <c r="I430" s="36">
        <v>0</v>
      </c>
      <c r="J430" s="36">
        <v>32002</v>
      </c>
      <c r="K430" s="36"/>
      <c r="L430" s="100">
        <v>20131209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5"/>
        <v>343201</v>
      </c>
      <c r="G431" s="36">
        <v>152300</v>
      </c>
      <c r="H431" s="36">
        <v>106373</v>
      </c>
      <c r="I431" s="36">
        <v>0</v>
      </c>
      <c r="J431" s="36">
        <v>84528</v>
      </c>
      <c r="K431" s="36"/>
      <c r="L431" s="100">
        <v>20140110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5"/>
        <v>4931710</v>
      </c>
      <c r="G432" s="36">
        <v>3775121</v>
      </c>
      <c r="H432" s="36">
        <v>512854</v>
      </c>
      <c r="I432" s="36">
        <v>0</v>
      </c>
      <c r="J432" s="36">
        <v>643735</v>
      </c>
      <c r="K432" s="36"/>
      <c r="L432" s="100">
        <v>20131209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5"/>
        <v>20528</v>
      </c>
      <c r="G433" s="36">
        <v>0</v>
      </c>
      <c r="H433" s="36">
        <v>16694</v>
      </c>
      <c r="I433" s="36">
        <v>0</v>
      </c>
      <c r="J433" s="36">
        <v>3834</v>
      </c>
      <c r="K433" s="36"/>
      <c r="L433" s="100">
        <v>20131209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5"/>
        <v>8632998</v>
      </c>
      <c r="G434" s="36">
        <v>540714</v>
      </c>
      <c r="H434" s="36">
        <v>1402343</v>
      </c>
      <c r="I434" s="36">
        <v>10000</v>
      </c>
      <c r="J434" s="36">
        <v>6679941</v>
      </c>
      <c r="K434" s="36"/>
      <c r="L434" s="100">
        <v>20131209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5"/>
        <v>841965</v>
      </c>
      <c r="G435" s="36">
        <v>390875</v>
      </c>
      <c r="H435" s="36">
        <v>436392</v>
      </c>
      <c r="I435" s="36">
        <v>0</v>
      </c>
      <c r="J435" s="36">
        <v>14698</v>
      </c>
      <c r="K435" s="36"/>
      <c r="L435" s="100">
        <v>20131209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5"/>
        <v>513770</v>
      </c>
      <c r="G436" s="36">
        <v>18100</v>
      </c>
      <c r="H436" s="36">
        <v>413420</v>
      </c>
      <c r="I436" s="36">
        <v>1500</v>
      </c>
      <c r="J436" s="36">
        <v>80750</v>
      </c>
      <c r="K436" s="36"/>
      <c r="L436" s="100">
        <v>20140110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5"/>
        <v>1554001</v>
      </c>
      <c r="G437" s="36">
        <v>585501</v>
      </c>
      <c r="H437" s="36">
        <v>594911</v>
      </c>
      <c r="I437" s="36">
        <v>0</v>
      </c>
      <c r="J437" s="36">
        <v>373589</v>
      </c>
      <c r="K437" s="36"/>
      <c r="L437" s="100">
        <v>20131209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5"/>
        <v>259235</v>
      </c>
      <c r="G438" s="36">
        <v>0</v>
      </c>
      <c r="H438" s="36">
        <v>69135</v>
      </c>
      <c r="I438" s="36">
        <v>0</v>
      </c>
      <c r="J438" s="36">
        <v>190100</v>
      </c>
      <c r="K438" s="36"/>
      <c r="L438" s="100">
        <v>20131209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5"/>
        <v>698588</v>
      </c>
      <c r="G439" s="36">
        <v>247000</v>
      </c>
      <c r="H439" s="36">
        <v>174938</v>
      </c>
      <c r="I439" s="36">
        <v>3000</v>
      </c>
      <c r="J439" s="36">
        <v>273650</v>
      </c>
      <c r="K439" s="36"/>
      <c r="L439" s="100">
        <v>20131209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5"/>
        <v>635508</v>
      </c>
      <c r="G440" s="36">
        <v>168600</v>
      </c>
      <c r="H440" s="36">
        <v>365573</v>
      </c>
      <c r="I440" s="36">
        <v>18300</v>
      </c>
      <c r="J440" s="36">
        <v>83035</v>
      </c>
      <c r="K440" s="36"/>
      <c r="L440" s="100">
        <v>20131209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5"/>
        <v>1034260</v>
      </c>
      <c r="G441" s="36">
        <v>190000</v>
      </c>
      <c r="H441" s="36">
        <v>761407</v>
      </c>
      <c r="I441" s="36">
        <v>0</v>
      </c>
      <c r="J441" s="36">
        <v>82853</v>
      </c>
      <c r="K441" s="64"/>
      <c r="L441" s="100">
        <v>20131209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5"/>
        <v>7356</v>
      </c>
      <c r="G442" s="36">
        <v>0</v>
      </c>
      <c r="H442" s="36">
        <v>7356</v>
      </c>
      <c r="I442" s="36">
        <v>0</v>
      </c>
      <c r="J442" s="36">
        <v>0</v>
      </c>
      <c r="K442" s="36"/>
      <c r="L442" s="100">
        <v>20140110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5"/>
        <v>751308</v>
      </c>
      <c r="G443" s="36">
        <v>0</v>
      </c>
      <c r="H443" s="36">
        <v>720757</v>
      </c>
      <c r="I443" s="36">
        <v>0</v>
      </c>
      <c r="J443" s="36">
        <v>30551</v>
      </c>
      <c r="K443" s="36"/>
      <c r="L443" s="100">
        <v>20131209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5"/>
        <v>200156</v>
      </c>
      <c r="G444" s="36">
        <v>0</v>
      </c>
      <c r="H444" s="36">
        <v>194337</v>
      </c>
      <c r="I444" s="36">
        <v>0</v>
      </c>
      <c r="J444" s="36">
        <v>5819</v>
      </c>
      <c r="K444" s="36"/>
      <c r="L444" s="100">
        <v>20131209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5"/>
        <v>207200</v>
      </c>
      <c r="G445" s="36">
        <v>112500</v>
      </c>
      <c r="H445" s="36">
        <v>28200</v>
      </c>
      <c r="I445" s="36">
        <v>0</v>
      </c>
      <c r="J445" s="36">
        <v>66500</v>
      </c>
      <c r="K445" s="36"/>
      <c r="L445" s="100">
        <v>20131209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5"/>
        <v>3233694</v>
      </c>
      <c r="G446" s="36">
        <v>2120040</v>
      </c>
      <c r="H446" s="36">
        <v>1113654</v>
      </c>
      <c r="I446" s="36">
        <v>0</v>
      </c>
      <c r="J446" s="36">
        <v>0</v>
      </c>
      <c r="K446" s="36"/>
      <c r="L446" s="100">
        <v>20131209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5"/>
        <v>1976523</v>
      </c>
      <c r="G447" s="36">
        <v>1312270</v>
      </c>
      <c r="H447" s="36">
        <v>570603</v>
      </c>
      <c r="I447" s="36">
        <v>20000</v>
      </c>
      <c r="J447" s="36">
        <v>73650</v>
      </c>
      <c r="K447" s="36"/>
      <c r="L447" s="100">
        <v>20131209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5"/>
        <v>130948</v>
      </c>
      <c r="G448" s="36">
        <v>500</v>
      </c>
      <c r="H448" s="36">
        <v>93448</v>
      </c>
      <c r="I448" s="36">
        <v>0</v>
      </c>
      <c r="J448" s="36">
        <v>37000</v>
      </c>
      <c r="K448" s="36"/>
      <c r="L448" s="100">
        <v>20131209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5"/>
        <v>37401</v>
      </c>
      <c r="G449" s="36">
        <v>0</v>
      </c>
      <c r="H449" s="36">
        <v>37398</v>
      </c>
      <c r="I449" s="36">
        <v>0</v>
      </c>
      <c r="J449" s="36">
        <v>3</v>
      </c>
      <c r="K449" s="36"/>
      <c r="L449" s="100">
        <v>20140110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aca="true" t="shared" si="16" ref="F450:F481">G450+H450+I450+J450</f>
        <v>7375147</v>
      </c>
      <c r="G450" s="36">
        <v>2179503</v>
      </c>
      <c r="H450" s="36">
        <v>3523174</v>
      </c>
      <c r="I450" s="36">
        <v>125000</v>
      </c>
      <c r="J450" s="36">
        <v>1547470</v>
      </c>
      <c r="K450" s="36"/>
      <c r="L450" s="100">
        <v>20140110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6"/>
        <v>18897264</v>
      </c>
      <c r="G451" s="36">
        <v>11395214</v>
      </c>
      <c r="H451" s="36">
        <v>4869433</v>
      </c>
      <c r="I451" s="36">
        <v>157000</v>
      </c>
      <c r="J451" s="36">
        <v>2475617</v>
      </c>
      <c r="K451" s="36"/>
      <c r="L451" s="100">
        <v>20140110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6"/>
        <v>16500</v>
      </c>
      <c r="G452" s="36">
        <v>0</v>
      </c>
      <c r="H452" s="36">
        <v>16500</v>
      </c>
      <c r="I452" s="36">
        <v>0</v>
      </c>
      <c r="J452" s="36">
        <v>0</v>
      </c>
      <c r="K452" s="36"/>
      <c r="L452" s="100">
        <v>20131209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6"/>
        <v>948725</v>
      </c>
      <c r="G453" s="36">
        <v>815200</v>
      </c>
      <c r="H453" s="36">
        <v>126525</v>
      </c>
      <c r="I453" s="36">
        <v>0</v>
      </c>
      <c r="J453" s="36">
        <v>7000</v>
      </c>
      <c r="K453" s="36"/>
      <c r="L453" s="100">
        <v>20131209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6"/>
        <v>37386</v>
      </c>
      <c r="G454" s="36">
        <v>0</v>
      </c>
      <c r="H454" s="36">
        <v>32186</v>
      </c>
      <c r="I454" s="36">
        <v>0</v>
      </c>
      <c r="J454" s="36">
        <v>5200</v>
      </c>
      <c r="K454" s="36"/>
      <c r="L454" s="100">
        <v>20131209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6"/>
        <v>4169089</v>
      </c>
      <c r="G455" s="36">
        <v>1129505</v>
      </c>
      <c r="H455" s="36">
        <v>1402477</v>
      </c>
      <c r="I455" s="36">
        <v>11404</v>
      </c>
      <c r="J455" s="36">
        <v>1625703</v>
      </c>
      <c r="K455" s="36"/>
      <c r="L455" s="100">
        <v>20131209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6"/>
        <v>2977599</v>
      </c>
      <c r="G456" s="36">
        <v>0</v>
      </c>
      <c r="H456" s="36">
        <v>234467</v>
      </c>
      <c r="I456" s="36">
        <v>0</v>
      </c>
      <c r="J456" s="36">
        <v>2743132</v>
      </c>
      <c r="K456" s="36"/>
      <c r="L456" s="100">
        <v>20140110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6"/>
        <v>35450</v>
      </c>
      <c r="G457" s="36">
        <v>0</v>
      </c>
      <c r="H457" s="36">
        <v>30050</v>
      </c>
      <c r="I457" s="36">
        <v>0</v>
      </c>
      <c r="J457" s="36">
        <v>5400</v>
      </c>
      <c r="K457" s="36"/>
      <c r="L457" s="100">
        <v>20140110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6"/>
        <v>7561473</v>
      </c>
      <c r="G458" s="36">
        <v>3845018</v>
      </c>
      <c r="H458" s="36">
        <v>1100667</v>
      </c>
      <c r="I458" s="36">
        <v>1642743</v>
      </c>
      <c r="J458" s="36">
        <v>973045</v>
      </c>
      <c r="K458" s="36"/>
      <c r="L458" s="100">
        <v>20131209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6"/>
        <v>1947993</v>
      </c>
      <c r="G459" s="36">
        <v>1469900</v>
      </c>
      <c r="H459" s="36">
        <v>470893</v>
      </c>
      <c r="I459" s="36">
        <v>0</v>
      </c>
      <c r="J459" s="36">
        <v>7200</v>
      </c>
      <c r="K459" s="36"/>
      <c r="L459" s="100">
        <v>20131209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6"/>
        <v>2621794</v>
      </c>
      <c r="G460" s="36">
        <v>1035500</v>
      </c>
      <c r="H460" s="36">
        <v>1326794</v>
      </c>
      <c r="I460" s="36">
        <v>0</v>
      </c>
      <c r="J460" s="36">
        <v>259500</v>
      </c>
      <c r="K460" s="36"/>
      <c r="L460" s="100">
        <v>20131209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6"/>
        <v>12943455</v>
      </c>
      <c r="G461" s="36">
        <v>10519215</v>
      </c>
      <c r="H461" s="36">
        <v>1984740</v>
      </c>
      <c r="I461" s="36">
        <v>439500</v>
      </c>
      <c r="J461" s="36">
        <v>0</v>
      </c>
      <c r="K461" s="36"/>
      <c r="L461" s="100">
        <v>20131209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6"/>
        <v>1392825</v>
      </c>
      <c r="G462" s="36">
        <v>827165</v>
      </c>
      <c r="H462" s="36">
        <v>523794</v>
      </c>
      <c r="I462" s="36">
        <v>500</v>
      </c>
      <c r="J462" s="36">
        <v>41366</v>
      </c>
      <c r="K462" s="36"/>
      <c r="L462" s="100">
        <v>20131209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6"/>
        <v>713154</v>
      </c>
      <c r="G463" s="36">
        <v>69000</v>
      </c>
      <c r="H463" s="36">
        <v>625909</v>
      </c>
      <c r="I463" s="36">
        <v>0</v>
      </c>
      <c r="J463" s="36">
        <v>18245</v>
      </c>
      <c r="K463" s="36"/>
      <c r="L463" s="100">
        <v>20140110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6"/>
        <v>1936251</v>
      </c>
      <c r="G464" s="36">
        <v>1721802</v>
      </c>
      <c r="H464" s="36">
        <v>213749</v>
      </c>
      <c r="I464" s="36">
        <v>0</v>
      </c>
      <c r="J464" s="36">
        <v>700</v>
      </c>
      <c r="K464" s="36"/>
      <c r="L464" s="100">
        <v>20131209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6"/>
        <v>66146</v>
      </c>
      <c r="G465" s="36">
        <v>8000</v>
      </c>
      <c r="H465" s="36">
        <v>38446</v>
      </c>
      <c r="I465" s="36">
        <v>0</v>
      </c>
      <c r="J465" s="36">
        <v>19700</v>
      </c>
      <c r="K465" s="36"/>
      <c r="L465" s="100">
        <v>20140110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6"/>
        <v>59236</v>
      </c>
      <c r="G466" s="36">
        <v>0</v>
      </c>
      <c r="H466" s="36">
        <v>59236</v>
      </c>
      <c r="I466" s="36">
        <v>0</v>
      </c>
      <c r="J466" s="36">
        <v>0</v>
      </c>
      <c r="K466" s="36"/>
      <c r="L466" s="100">
        <v>20140110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6"/>
        <v>3356234</v>
      </c>
      <c r="G467" s="36">
        <v>0</v>
      </c>
      <c r="H467" s="36">
        <v>63156</v>
      </c>
      <c r="I467" s="36">
        <v>31410</v>
      </c>
      <c r="J467" s="36">
        <v>3261668</v>
      </c>
      <c r="K467" s="36"/>
      <c r="L467" s="100">
        <v>20131209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6"/>
        <v>2047012</v>
      </c>
      <c r="G468" s="36">
        <v>1053810</v>
      </c>
      <c r="H468" s="36">
        <v>959327</v>
      </c>
      <c r="I468" s="36">
        <v>0</v>
      </c>
      <c r="J468" s="36">
        <v>33875</v>
      </c>
      <c r="K468" s="36"/>
      <c r="L468" s="100">
        <v>20131209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6"/>
        <v>2574568</v>
      </c>
      <c r="G469" s="36">
        <v>1421552</v>
      </c>
      <c r="H469" s="36">
        <v>1122616</v>
      </c>
      <c r="I469" s="36">
        <v>0</v>
      </c>
      <c r="J469" s="36">
        <v>30400</v>
      </c>
      <c r="K469" s="36"/>
      <c r="L469" s="100">
        <v>20140110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6"/>
        <v>360432</v>
      </c>
      <c r="G470" s="36">
        <v>0</v>
      </c>
      <c r="H470" s="36">
        <v>338909</v>
      </c>
      <c r="I470" s="36">
        <v>0</v>
      </c>
      <c r="J470" s="36">
        <v>21523</v>
      </c>
      <c r="K470" s="36"/>
      <c r="L470" s="100">
        <v>20140110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16"/>
        <v>348036</v>
      </c>
      <c r="G471" s="36">
        <v>31000</v>
      </c>
      <c r="H471" s="36">
        <v>309036</v>
      </c>
      <c r="I471" s="36">
        <v>0</v>
      </c>
      <c r="J471" s="36">
        <v>8000</v>
      </c>
      <c r="K471" s="36"/>
      <c r="L471" s="100">
        <v>20140110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6"/>
        <v>1592374</v>
      </c>
      <c r="G472" s="36">
        <v>471600</v>
      </c>
      <c r="H472" s="36">
        <v>433524</v>
      </c>
      <c r="I472" s="36">
        <v>0</v>
      </c>
      <c r="J472" s="36">
        <v>687250</v>
      </c>
      <c r="K472" s="36"/>
      <c r="L472" s="100">
        <v>20140110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6"/>
        <v>14209</v>
      </c>
      <c r="G473" s="36">
        <v>0</v>
      </c>
      <c r="H473" s="36">
        <v>14209</v>
      </c>
      <c r="I473" s="36">
        <v>0</v>
      </c>
      <c r="J473" s="36">
        <v>0</v>
      </c>
      <c r="K473" s="36"/>
      <c r="L473" s="100">
        <v>20131209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6"/>
        <v>6158773</v>
      </c>
      <c r="G474" s="36">
        <v>4290575</v>
      </c>
      <c r="H474" s="36">
        <v>1285366</v>
      </c>
      <c r="I474" s="36">
        <v>0</v>
      </c>
      <c r="J474" s="36">
        <v>582832</v>
      </c>
      <c r="K474" s="36"/>
      <c r="L474" s="100">
        <v>20131209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6"/>
        <v>264880</v>
      </c>
      <c r="G475" s="36">
        <v>175500</v>
      </c>
      <c r="H475" s="36">
        <v>55680</v>
      </c>
      <c r="I475" s="36">
        <v>0</v>
      </c>
      <c r="J475" s="36">
        <v>33700</v>
      </c>
      <c r="K475" s="36"/>
      <c r="L475" s="100">
        <v>20131209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6"/>
        <v>788733</v>
      </c>
      <c r="G476" s="36">
        <v>0</v>
      </c>
      <c r="H476" s="36">
        <v>0</v>
      </c>
      <c r="I476" s="36">
        <v>341082</v>
      </c>
      <c r="J476" s="36">
        <v>447651</v>
      </c>
      <c r="K476" s="36"/>
      <c r="L476" s="100">
        <v>20140110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6"/>
        <v>1403672</v>
      </c>
      <c r="G477" s="36">
        <v>958380</v>
      </c>
      <c r="H477" s="36">
        <v>296499</v>
      </c>
      <c r="I477" s="36">
        <v>5000</v>
      </c>
      <c r="J477" s="36">
        <v>143793</v>
      </c>
      <c r="K477" s="36"/>
      <c r="L477" s="100">
        <v>20131209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6"/>
        <v>149865</v>
      </c>
      <c r="G478" s="36">
        <v>0</v>
      </c>
      <c r="H478" s="36">
        <v>148865</v>
      </c>
      <c r="I478" s="36">
        <v>0</v>
      </c>
      <c r="J478" s="36">
        <v>1000</v>
      </c>
      <c r="K478" s="36"/>
      <c r="L478" s="100">
        <v>20131209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6"/>
        <v>4981654</v>
      </c>
      <c r="G479" s="36">
        <v>0</v>
      </c>
      <c r="H479" s="36">
        <v>1594117</v>
      </c>
      <c r="I479" s="36">
        <v>1000</v>
      </c>
      <c r="J479" s="36">
        <v>3386537</v>
      </c>
      <c r="K479" s="36"/>
      <c r="L479" s="100">
        <v>20131209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6"/>
        <v>60782</v>
      </c>
      <c r="G480" s="36">
        <v>0</v>
      </c>
      <c r="H480" s="36">
        <v>55782</v>
      </c>
      <c r="I480" s="36">
        <v>0</v>
      </c>
      <c r="J480" s="36">
        <v>5000</v>
      </c>
      <c r="K480" s="36"/>
      <c r="L480" s="100">
        <v>20131209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6"/>
        <v>1722433</v>
      </c>
      <c r="G481" s="36">
        <v>1</v>
      </c>
      <c r="H481" s="36">
        <v>1386838</v>
      </c>
      <c r="I481" s="36">
        <v>60540</v>
      </c>
      <c r="J481" s="36">
        <v>275054</v>
      </c>
      <c r="K481" s="36"/>
      <c r="L481" s="100">
        <v>20131209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>G482+H482+I482+J482</f>
        <v>929243</v>
      </c>
      <c r="G482" s="36">
        <v>0</v>
      </c>
      <c r="H482" s="36">
        <v>296404</v>
      </c>
      <c r="I482" s="36">
        <v>490000</v>
      </c>
      <c r="J482" s="36">
        <v>142839</v>
      </c>
      <c r="K482" s="36"/>
      <c r="L482" s="100">
        <v>20131209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>G483+H483+I483+J483</f>
        <v>351436</v>
      </c>
      <c r="G483" s="36">
        <v>0</v>
      </c>
      <c r="H483" s="36">
        <v>240986</v>
      </c>
      <c r="I483" s="36">
        <v>0</v>
      </c>
      <c r="J483" s="36">
        <v>110450</v>
      </c>
      <c r="K483" s="36"/>
      <c r="L483" s="100">
        <v>20131209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>G484+H484+I484+J484</f>
        <v>658557</v>
      </c>
      <c r="G484" s="36">
        <v>0</v>
      </c>
      <c r="H484" s="36">
        <v>445357</v>
      </c>
      <c r="I484" s="36">
        <v>0</v>
      </c>
      <c r="J484" s="36">
        <v>213200</v>
      </c>
      <c r="K484" s="36"/>
      <c r="L484" s="100">
        <v>20131209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109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7" ref="F486:F529">G486+H486+I486+J486</f>
        <v>315573</v>
      </c>
      <c r="G486" s="36">
        <v>0</v>
      </c>
      <c r="H486" s="36">
        <v>256628</v>
      </c>
      <c r="I486" s="36">
        <v>0</v>
      </c>
      <c r="J486" s="36">
        <v>58945</v>
      </c>
      <c r="K486" s="36"/>
      <c r="L486" s="100">
        <v>20140110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7"/>
        <v>11198</v>
      </c>
      <c r="G487" s="36">
        <v>0</v>
      </c>
      <c r="H487" s="36">
        <v>11198</v>
      </c>
      <c r="I487" s="36">
        <v>0</v>
      </c>
      <c r="J487" s="36">
        <v>0</v>
      </c>
      <c r="K487" s="36"/>
      <c r="L487" s="100">
        <v>20140110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7"/>
        <v>1329409</v>
      </c>
      <c r="G488" s="36">
        <v>0</v>
      </c>
      <c r="H488" s="36">
        <v>191203</v>
      </c>
      <c r="I488" s="36">
        <v>0</v>
      </c>
      <c r="J488" s="36">
        <v>1138206</v>
      </c>
      <c r="K488" s="36"/>
      <c r="L488" s="100">
        <v>20131209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7"/>
        <v>681782</v>
      </c>
      <c r="G489" s="36">
        <v>0</v>
      </c>
      <c r="H489" s="36">
        <v>117502</v>
      </c>
      <c r="I489" s="36">
        <v>0</v>
      </c>
      <c r="J489" s="36">
        <v>564280</v>
      </c>
      <c r="K489" s="36"/>
      <c r="L489" s="100">
        <v>20131209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7"/>
        <v>6644197</v>
      </c>
      <c r="G490" s="36">
        <v>594000</v>
      </c>
      <c r="H490" s="36">
        <v>186857</v>
      </c>
      <c r="I490" s="36">
        <v>5775000</v>
      </c>
      <c r="J490" s="36">
        <v>88340</v>
      </c>
      <c r="K490" s="36"/>
      <c r="L490" s="100">
        <v>20131209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7"/>
        <v>3025491</v>
      </c>
      <c r="G491" s="36">
        <v>50200</v>
      </c>
      <c r="H491" s="36">
        <v>1792817</v>
      </c>
      <c r="I491" s="36">
        <v>7500</v>
      </c>
      <c r="J491" s="36">
        <v>1174974</v>
      </c>
      <c r="K491" s="36"/>
      <c r="L491" s="100">
        <v>20131209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7"/>
        <v>2960487</v>
      </c>
      <c r="G492" s="36">
        <v>638600</v>
      </c>
      <c r="H492" s="36">
        <v>674692</v>
      </c>
      <c r="I492" s="36">
        <v>0</v>
      </c>
      <c r="J492" s="36">
        <v>1647195</v>
      </c>
      <c r="K492" s="36"/>
      <c r="L492" s="100">
        <v>20140110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7"/>
        <v>469669</v>
      </c>
      <c r="G493" s="36">
        <v>0</v>
      </c>
      <c r="H493" s="36">
        <v>90604</v>
      </c>
      <c r="I493" s="36">
        <v>0</v>
      </c>
      <c r="J493" s="36">
        <v>379065</v>
      </c>
      <c r="K493" s="36"/>
      <c r="L493" s="100">
        <v>20131209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7"/>
        <v>153500</v>
      </c>
      <c r="G494" s="36">
        <v>0</v>
      </c>
      <c r="H494" s="36">
        <v>150000</v>
      </c>
      <c r="I494" s="36">
        <v>0</v>
      </c>
      <c r="J494" s="36">
        <v>3500</v>
      </c>
      <c r="K494" s="36"/>
      <c r="L494" s="100">
        <v>20131209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7"/>
        <v>121865</v>
      </c>
      <c r="G495" s="36">
        <v>0</v>
      </c>
      <c r="H495" s="36">
        <v>5000</v>
      </c>
      <c r="I495" s="36">
        <v>44000</v>
      </c>
      <c r="J495" s="36">
        <v>72865</v>
      </c>
      <c r="K495" s="36"/>
      <c r="L495" s="100">
        <v>20140110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7"/>
        <v>9950</v>
      </c>
      <c r="G496" s="36">
        <v>0</v>
      </c>
      <c r="H496" s="36">
        <v>9950</v>
      </c>
      <c r="I496" s="36">
        <v>0</v>
      </c>
      <c r="J496" s="36">
        <v>0</v>
      </c>
      <c r="K496" s="36"/>
      <c r="L496" s="100">
        <v>20131209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7"/>
        <v>226788</v>
      </c>
      <c r="G497" s="36">
        <v>125300</v>
      </c>
      <c r="H497" s="36">
        <v>32613</v>
      </c>
      <c r="I497" s="36">
        <v>0</v>
      </c>
      <c r="J497" s="36">
        <v>68875</v>
      </c>
      <c r="K497" s="36"/>
      <c r="L497" s="100">
        <v>20131209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7"/>
        <v>342938</v>
      </c>
      <c r="G498" s="36">
        <v>0</v>
      </c>
      <c r="H498" s="36">
        <v>32350</v>
      </c>
      <c r="I498" s="36">
        <v>257000</v>
      </c>
      <c r="J498" s="36">
        <v>53588</v>
      </c>
      <c r="K498" s="36"/>
      <c r="L498" s="100">
        <v>20131209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7"/>
        <v>11323245</v>
      </c>
      <c r="G499" s="36">
        <v>0</v>
      </c>
      <c r="H499" s="36">
        <v>73245</v>
      </c>
      <c r="I499" s="36">
        <v>11250000</v>
      </c>
      <c r="J499" s="36">
        <v>0</v>
      </c>
      <c r="K499" s="36"/>
      <c r="L499" s="100">
        <v>20131209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7"/>
        <v>57369</v>
      </c>
      <c r="G500" s="36">
        <v>0</v>
      </c>
      <c r="H500" s="36">
        <v>13369</v>
      </c>
      <c r="I500" s="36">
        <v>0</v>
      </c>
      <c r="J500" s="36">
        <v>44000</v>
      </c>
      <c r="K500" s="36"/>
      <c r="L500" s="100">
        <v>20131209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7"/>
        <v>226088</v>
      </c>
      <c r="G501" s="36">
        <v>0</v>
      </c>
      <c r="H501" s="36">
        <v>136113</v>
      </c>
      <c r="I501" s="36">
        <v>0</v>
      </c>
      <c r="J501" s="36">
        <v>89975</v>
      </c>
      <c r="K501" s="36"/>
      <c r="L501" s="100">
        <v>20131209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7"/>
        <v>261901</v>
      </c>
      <c r="G502" s="36">
        <v>1250</v>
      </c>
      <c r="H502" s="36">
        <v>243201</v>
      </c>
      <c r="I502" s="36">
        <v>0</v>
      </c>
      <c r="J502" s="36">
        <v>17450</v>
      </c>
      <c r="K502" s="36"/>
      <c r="L502" s="100">
        <v>20140110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7"/>
        <v>245971</v>
      </c>
      <c r="G503" s="36">
        <v>0</v>
      </c>
      <c r="H503" s="36">
        <v>69950</v>
      </c>
      <c r="I503" s="36">
        <v>14650</v>
      </c>
      <c r="J503" s="36">
        <v>161371</v>
      </c>
      <c r="K503" s="36"/>
      <c r="L503" s="100">
        <v>20140110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7"/>
        <v>14150</v>
      </c>
      <c r="G504" s="36">
        <v>0</v>
      </c>
      <c r="H504" s="36">
        <v>13650</v>
      </c>
      <c r="I504" s="36">
        <v>0</v>
      </c>
      <c r="J504" s="36">
        <v>500</v>
      </c>
      <c r="K504" s="36"/>
      <c r="L504" s="100">
        <v>20131209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7"/>
        <v>51814</v>
      </c>
      <c r="G505" s="36">
        <v>0</v>
      </c>
      <c r="H505" s="36">
        <v>50514</v>
      </c>
      <c r="I505" s="36">
        <v>0</v>
      </c>
      <c r="J505" s="36">
        <v>1300</v>
      </c>
      <c r="K505" s="36"/>
      <c r="L505" s="100">
        <v>20131209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7"/>
        <v>129033</v>
      </c>
      <c r="G506" s="36">
        <v>0</v>
      </c>
      <c r="H506" s="36">
        <v>62933</v>
      </c>
      <c r="I506" s="36">
        <v>0</v>
      </c>
      <c r="J506" s="36">
        <v>66100</v>
      </c>
      <c r="K506" s="36"/>
      <c r="L506" s="100">
        <v>20131209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7"/>
        <v>78774</v>
      </c>
      <c r="G507" s="36">
        <v>0</v>
      </c>
      <c r="H507" s="36">
        <v>16600</v>
      </c>
      <c r="I507" s="36">
        <v>29374</v>
      </c>
      <c r="J507" s="36">
        <v>32800</v>
      </c>
      <c r="K507" s="36"/>
      <c r="L507" s="100">
        <v>20140110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7"/>
        <v>30395</v>
      </c>
      <c r="G508" s="36">
        <v>0</v>
      </c>
      <c r="H508" s="36">
        <v>18145</v>
      </c>
      <c r="I508" s="36">
        <v>0</v>
      </c>
      <c r="J508" s="36">
        <v>12250</v>
      </c>
      <c r="K508" s="36"/>
      <c r="L508" s="100">
        <v>20131209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7"/>
        <v>2242411</v>
      </c>
      <c r="G509" s="36">
        <v>0</v>
      </c>
      <c r="H509" s="36">
        <v>442961</v>
      </c>
      <c r="I509" s="36">
        <v>120000</v>
      </c>
      <c r="J509" s="36">
        <v>1679450</v>
      </c>
      <c r="K509" s="36"/>
      <c r="L509" s="100">
        <v>20131209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7"/>
        <v>2639347</v>
      </c>
      <c r="G510" s="36">
        <v>5201</v>
      </c>
      <c r="H510" s="36">
        <v>2056875</v>
      </c>
      <c r="I510" s="36">
        <v>500</v>
      </c>
      <c r="J510" s="36">
        <v>576771</v>
      </c>
      <c r="K510" s="36"/>
      <c r="L510" s="100">
        <v>20131209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7"/>
        <v>973988</v>
      </c>
      <c r="G511" s="36">
        <v>22002</v>
      </c>
      <c r="H511" s="36">
        <v>756371</v>
      </c>
      <c r="I511" s="36">
        <v>0</v>
      </c>
      <c r="J511" s="36">
        <v>195615</v>
      </c>
      <c r="K511" s="36"/>
      <c r="L511" s="100">
        <v>20140110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7"/>
        <v>59621</v>
      </c>
      <c r="G512" s="36">
        <v>0</v>
      </c>
      <c r="H512" s="36">
        <v>59621</v>
      </c>
      <c r="I512" s="36">
        <v>0</v>
      </c>
      <c r="J512" s="36">
        <v>0</v>
      </c>
      <c r="K512" s="36"/>
      <c r="L512" s="100">
        <v>20131209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7"/>
        <v>892909</v>
      </c>
      <c r="G513" s="36">
        <v>0</v>
      </c>
      <c r="H513" s="36">
        <v>676514</v>
      </c>
      <c r="I513" s="36">
        <v>25945</v>
      </c>
      <c r="J513" s="36">
        <v>190450</v>
      </c>
      <c r="K513" s="36"/>
      <c r="L513" s="100">
        <v>20131209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7"/>
        <v>11529946</v>
      </c>
      <c r="G514" s="36">
        <v>921350</v>
      </c>
      <c r="H514" s="36">
        <v>1888967</v>
      </c>
      <c r="I514" s="36">
        <v>6268000</v>
      </c>
      <c r="J514" s="36">
        <v>2451629</v>
      </c>
      <c r="K514" s="36"/>
      <c r="L514" s="100">
        <v>20131209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7"/>
        <v>166307</v>
      </c>
      <c r="G515" s="36">
        <v>0</v>
      </c>
      <c r="H515" s="36">
        <v>166307</v>
      </c>
      <c r="I515" s="36">
        <v>0</v>
      </c>
      <c r="J515" s="36">
        <v>0</v>
      </c>
      <c r="K515" s="36"/>
      <c r="L515" s="100">
        <v>20140110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7"/>
        <v>9735970</v>
      </c>
      <c r="G516" s="36">
        <v>1920500</v>
      </c>
      <c r="H516" s="36">
        <v>1779496</v>
      </c>
      <c r="I516" s="36">
        <v>2777450</v>
      </c>
      <c r="J516" s="36">
        <v>3258524</v>
      </c>
      <c r="K516" s="36"/>
      <c r="L516" s="100">
        <v>20131209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7"/>
        <v>395000</v>
      </c>
      <c r="G517" s="36">
        <v>171100</v>
      </c>
      <c r="H517" s="36">
        <v>64500</v>
      </c>
      <c r="I517" s="36">
        <v>0</v>
      </c>
      <c r="J517" s="36">
        <v>159400</v>
      </c>
      <c r="K517" s="36"/>
      <c r="L517" s="100">
        <v>20131209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7"/>
        <v>1765527</v>
      </c>
      <c r="G518" s="36">
        <v>245004</v>
      </c>
      <c r="H518" s="36">
        <v>1177012</v>
      </c>
      <c r="I518" s="36">
        <v>0</v>
      </c>
      <c r="J518" s="36">
        <v>343511</v>
      </c>
      <c r="K518" s="36"/>
      <c r="L518" s="100">
        <v>20131209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7"/>
        <v>968407</v>
      </c>
      <c r="G519" s="36">
        <v>350000</v>
      </c>
      <c r="H519" s="36">
        <v>139053</v>
      </c>
      <c r="I519" s="36">
        <v>3000</v>
      </c>
      <c r="J519" s="36">
        <v>476354</v>
      </c>
      <c r="K519" s="36"/>
      <c r="L519" s="100">
        <v>20140110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17"/>
        <v>1000</v>
      </c>
      <c r="G520" s="36">
        <v>0</v>
      </c>
      <c r="H520" s="36">
        <v>1000</v>
      </c>
      <c r="I520" s="36">
        <v>0</v>
      </c>
      <c r="J520" s="36">
        <v>0</v>
      </c>
      <c r="K520" s="36"/>
      <c r="L520" s="100">
        <v>20131209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17"/>
        <v>3767234</v>
      </c>
      <c r="G521" s="36">
        <v>1803513</v>
      </c>
      <c r="H521" s="36">
        <v>1503853</v>
      </c>
      <c r="I521" s="36">
        <v>500</v>
      </c>
      <c r="J521" s="36">
        <v>459368</v>
      </c>
      <c r="K521" s="36"/>
      <c r="L521" s="100">
        <v>20131209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7"/>
        <v>278442</v>
      </c>
      <c r="G522" s="36">
        <v>0</v>
      </c>
      <c r="H522" s="36">
        <v>185469</v>
      </c>
      <c r="I522" s="36">
        <v>6000</v>
      </c>
      <c r="J522" s="36">
        <v>86973</v>
      </c>
      <c r="K522" s="36"/>
      <c r="L522" s="100">
        <v>20140110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7"/>
        <v>266336</v>
      </c>
      <c r="G523" s="36">
        <v>1010</v>
      </c>
      <c r="H523" s="36">
        <v>122726</v>
      </c>
      <c r="I523" s="36">
        <v>0</v>
      </c>
      <c r="J523" s="36">
        <v>142600</v>
      </c>
      <c r="K523" s="36"/>
      <c r="L523" s="100">
        <v>20131209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7"/>
        <v>630356</v>
      </c>
      <c r="G524" s="36">
        <v>0</v>
      </c>
      <c r="H524" s="36">
        <v>300223</v>
      </c>
      <c r="I524" s="36">
        <v>0</v>
      </c>
      <c r="J524" s="36">
        <v>330133</v>
      </c>
      <c r="K524" s="36"/>
      <c r="L524" s="100">
        <v>20140110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7"/>
        <v>89650</v>
      </c>
      <c r="G525" s="36">
        <v>0</v>
      </c>
      <c r="H525" s="36">
        <v>3500</v>
      </c>
      <c r="I525" s="36">
        <v>0</v>
      </c>
      <c r="J525" s="36">
        <v>86150</v>
      </c>
      <c r="K525" s="36"/>
      <c r="L525" s="100">
        <v>20140110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7"/>
        <v>848823</v>
      </c>
      <c r="G526" s="36">
        <v>178000</v>
      </c>
      <c r="H526" s="36">
        <v>316215</v>
      </c>
      <c r="I526" s="36">
        <v>0</v>
      </c>
      <c r="J526" s="36">
        <v>354608</v>
      </c>
      <c r="K526" s="36"/>
      <c r="L526" s="100">
        <v>20131209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7"/>
        <v>180203</v>
      </c>
      <c r="G527" s="36">
        <v>0</v>
      </c>
      <c r="H527" s="36">
        <v>115598</v>
      </c>
      <c r="I527" s="36">
        <v>23000</v>
      </c>
      <c r="J527" s="36">
        <v>41605</v>
      </c>
      <c r="K527" s="36"/>
      <c r="L527" s="100">
        <v>20131209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7"/>
        <v>3579057</v>
      </c>
      <c r="G528" s="36">
        <v>2310121</v>
      </c>
      <c r="H528" s="36">
        <v>946011</v>
      </c>
      <c r="I528" s="36">
        <v>7000</v>
      </c>
      <c r="J528" s="36">
        <v>315925</v>
      </c>
      <c r="K528" s="36"/>
      <c r="L528" s="100">
        <v>20131209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7"/>
        <v>1629570</v>
      </c>
      <c r="G529" s="36">
        <v>0</v>
      </c>
      <c r="H529" s="36">
        <v>912135</v>
      </c>
      <c r="I529" s="36">
        <v>0</v>
      </c>
      <c r="J529" s="36">
        <v>717435</v>
      </c>
      <c r="K529" s="36"/>
      <c r="L529" s="100">
        <v>20140110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 t="s">
        <v>9</v>
      </c>
      <c r="G530" s="64" t="s">
        <v>9</v>
      </c>
      <c r="H530" s="64" t="s">
        <v>9</v>
      </c>
      <c r="I530" s="64" t="s">
        <v>9</v>
      </c>
      <c r="J530" s="64" t="s">
        <v>9</v>
      </c>
      <c r="K530" s="36"/>
      <c r="L530" s="109" t="s">
        <v>9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aca="true" t="shared" si="18" ref="F531:F551">G531+H531+I531+J531</f>
        <v>600448</v>
      </c>
      <c r="G531" s="36">
        <v>0</v>
      </c>
      <c r="H531" s="36">
        <v>207648</v>
      </c>
      <c r="I531" s="36">
        <v>0</v>
      </c>
      <c r="J531" s="36">
        <v>392800</v>
      </c>
      <c r="K531" s="36"/>
      <c r="L531" s="100">
        <v>20131209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8"/>
        <v>61850</v>
      </c>
      <c r="G532" s="36">
        <v>0</v>
      </c>
      <c r="H532" s="36">
        <v>1850</v>
      </c>
      <c r="I532" s="36">
        <v>0</v>
      </c>
      <c r="J532" s="36">
        <v>60000</v>
      </c>
      <c r="K532" s="36"/>
      <c r="L532" s="100">
        <v>20131209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18"/>
        <v>421684</v>
      </c>
      <c r="G533" s="36">
        <v>0</v>
      </c>
      <c r="H533" s="36">
        <v>216059</v>
      </c>
      <c r="I533" s="36">
        <v>0</v>
      </c>
      <c r="J533" s="36">
        <v>205625</v>
      </c>
      <c r="K533" s="36"/>
      <c r="L533" s="100">
        <v>20131209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18"/>
        <v>173993</v>
      </c>
      <c r="G534" s="36">
        <v>1500</v>
      </c>
      <c r="H534" s="36">
        <v>101142</v>
      </c>
      <c r="I534" s="36">
        <v>0</v>
      </c>
      <c r="J534" s="36">
        <v>71351</v>
      </c>
      <c r="K534" s="36"/>
      <c r="L534" s="100">
        <v>20131209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18"/>
        <v>414315</v>
      </c>
      <c r="G535" s="36">
        <v>7</v>
      </c>
      <c r="H535" s="36">
        <v>21459</v>
      </c>
      <c r="I535" s="36">
        <v>7148</v>
      </c>
      <c r="J535" s="36">
        <v>385701</v>
      </c>
      <c r="K535" s="36"/>
      <c r="L535" s="100">
        <v>20131209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18"/>
        <v>119013</v>
      </c>
      <c r="G536" s="36">
        <v>0</v>
      </c>
      <c r="H536" s="36">
        <v>84813</v>
      </c>
      <c r="I536" s="36">
        <v>7000</v>
      </c>
      <c r="J536" s="36">
        <v>27200</v>
      </c>
      <c r="K536" s="36"/>
      <c r="L536" s="100">
        <v>20131209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18"/>
        <v>93576</v>
      </c>
      <c r="G537" s="36">
        <v>0</v>
      </c>
      <c r="H537" s="36">
        <v>11500</v>
      </c>
      <c r="I537" s="36">
        <v>4000</v>
      </c>
      <c r="J537" s="36">
        <v>78076</v>
      </c>
      <c r="K537" s="36"/>
      <c r="L537" s="100">
        <v>20131209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18"/>
        <v>116644</v>
      </c>
      <c r="G538" s="36">
        <v>0</v>
      </c>
      <c r="H538" s="36">
        <v>105295</v>
      </c>
      <c r="I538" s="36">
        <v>10500</v>
      </c>
      <c r="J538" s="36">
        <v>849</v>
      </c>
      <c r="K538" s="64"/>
      <c r="L538" s="100">
        <v>20131209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18"/>
        <v>112498</v>
      </c>
      <c r="G539" s="36">
        <v>0</v>
      </c>
      <c r="H539" s="36">
        <v>98005</v>
      </c>
      <c r="I539" s="36">
        <v>0</v>
      </c>
      <c r="J539" s="36">
        <v>14493</v>
      </c>
      <c r="K539" s="36"/>
      <c r="L539" s="100">
        <v>20131209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18"/>
        <v>1959412</v>
      </c>
      <c r="G540" s="36">
        <v>524101</v>
      </c>
      <c r="H540" s="36">
        <v>107146</v>
      </c>
      <c r="I540" s="36">
        <v>82264</v>
      </c>
      <c r="J540" s="36">
        <v>1245901</v>
      </c>
      <c r="K540" s="36"/>
      <c r="L540" s="100">
        <v>20131209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18"/>
        <v>673924</v>
      </c>
      <c r="G541" s="36">
        <v>0</v>
      </c>
      <c r="H541" s="36">
        <v>666924</v>
      </c>
      <c r="I541" s="36">
        <v>0</v>
      </c>
      <c r="J541" s="36">
        <v>7000</v>
      </c>
      <c r="K541" s="36"/>
      <c r="L541" s="100">
        <v>20131209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18"/>
        <v>72265</v>
      </c>
      <c r="G542" s="36">
        <v>0</v>
      </c>
      <c r="H542" s="36">
        <v>37415</v>
      </c>
      <c r="I542" s="36">
        <v>0</v>
      </c>
      <c r="J542" s="36">
        <v>34850</v>
      </c>
      <c r="K542" s="36"/>
      <c r="L542" s="100">
        <v>20131209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18"/>
        <v>56526</v>
      </c>
      <c r="G543" s="36">
        <v>8500</v>
      </c>
      <c r="H543" s="36">
        <v>39926</v>
      </c>
      <c r="I543" s="36">
        <v>0</v>
      </c>
      <c r="J543" s="36">
        <v>8100</v>
      </c>
      <c r="K543" s="36"/>
      <c r="L543" s="100">
        <v>20131209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18"/>
        <v>223005</v>
      </c>
      <c r="G544" s="36">
        <v>0</v>
      </c>
      <c r="H544" s="36">
        <v>125655</v>
      </c>
      <c r="I544" s="36">
        <v>0</v>
      </c>
      <c r="J544" s="36">
        <v>97350</v>
      </c>
      <c r="K544" s="36"/>
      <c r="L544" s="100">
        <v>20131209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18"/>
        <v>24745</v>
      </c>
      <c r="G545" s="36">
        <v>0</v>
      </c>
      <c r="H545" s="36">
        <v>23480</v>
      </c>
      <c r="I545" s="36">
        <v>1000</v>
      </c>
      <c r="J545" s="36">
        <v>265</v>
      </c>
      <c r="K545" s="36"/>
      <c r="L545" s="100">
        <v>20131209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18"/>
        <v>105525</v>
      </c>
      <c r="G546" s="36">
        <v>0</v>
      </c>
      <c r="H546" s="36">
        <v>75525</v>
      </c>
      <c r="I546" s="36">
        <v>0</v>
      </c>
      <c r="J546" s="36">
        <v>30000</v>
      </c>
      <c r="K546" s="36"/>
      <c r="L546" s="100">
        <v>20131209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18"/>
        <v>2456009</v>
      </c>
      <c r="G547" s="36">
        <v>671400</v>
      </c>
      <c r="H547" s="36">
        <v>1310809</v>
      </c>
      <c r="I547" s="36">
        <v>0</v>
      </c>
      <c r="J547" s="36">
        <v>473800</v>
      </c>
      <c r="K547" s="36"/>
      <c r="L547" s="100">
        <v>20131209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18"/>
        <v>42436</v>
      </c>
      <c r="G548" s="36">
        <v>0</v>
      </c>
      <c r="H548" s="36">
        <v>41036</v>
      </c>
      <c r="I548" s="36">
        <v>0</v>
      </c>
      <c r="J548" s="36">
        <v>1400</v>
      </c>
      <c r="K548" s="36"/>
      <c r="L548" s="100">
        <v>20131209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18"/>
        <v>104769</v>
      </c>
      <c r="G549" s="36">
        <v>0</v>
      </c>
      <c r="H549" s="36">
        <v>67244</v>
      </c>
      <c r="I549" s="36">
        <v>30000</v>
      </c>
      <c r="J549" s="36">
        <v>7525</v>
      </c>
      <c r="K549" s="36"/>
      <c r="L549" s="100">
        <v>20131209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18"/>
        <v>22067</v>
      </c>
      <c r="G550" s="36">
        <v>0</v>
      </c>
      <c r="H550" s="36">
        <v>21217</v>
      </c>
      <c r="I550" s="36">
        <v>0</v>
      </c>
      <c r="J550" s="36">
        <v>850</v>
      </c>
      <c r="K550" s="36"/>
      <c r="L550" s="100">
        <v>20131209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18"/>
        <v>1322793</v>
      </c>
      <c r="G551" s="36">
        <v>487900</v>
      </c>
      <c r="H551" s="36">
        <v>761611</v>
      </c>
      <c r="I551" s="36">
        <v>44502</v>
      </c>
      <c r="J551" s="36">
        <v>28780</v>
      </c>
      <c r="K551" s="36"/>
      <c r="L551" s="100">
        <v>20140110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 t="s">
        <v>9</v>
      </c>
      <c r="G552" s="64" t="s">
        <v>9</v>
      </c>
      <c r="H552" s="64" t="s">
        <v>9</v>
      </c>
      <c r="I552" s="64" t="s">
        <v>9</v>
      </c>
      <c r="J552" s="64" t="s">
        <v>9</v>
      </c>
      <c r="K552" s="36"/>
      <c r="L552" s="109" t="s">
        <v>9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>G553+H553+I553+J553</f>
        <v>360051</v>
      </c>
      <c r="G553" s="36">
        <v>1</v>
      </c>
      <c r="H553" s="36">
        <v>192161</v>
      </c>
      <c r="I553" s="36">
        <v>0</v>
      </c>
      <c r="J553" s="36">
        <v>167889</v>
      </c>
      <c r="K553" s="36"/>
      <c r="L553" s="100">
        <v>20131209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>G554+H554+I554+J554</f>
        <v>1385669</v>
      </c>
      <c r="G554" s="36">
        <v>370800</v>
      </c>
      <c r="H554" s="36">
        <v>953481</v>
      </c>
      <c r="I554" s="36">
        <v>0</v>
      </c>
      <c r="J554" s="36">
        <v>61388</v>
      </c>
      <c r="K554" s="36"/>
      <c r="L554" s="100">
        <v>20140110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>G555+H555+I555+J555</f>
        <v>1207178</v>
      </c>
      <c r="G555" s="36">
        <v>510000</v>
      </c>
      <c r="H555" s="36">
        <v>421828</v>
      </c>
      <c r="I555" s="36">
        <v>0</v>
      </c>
      <c r="J555" s="36">
        <v>275350</v>
      </c>
      <c r="K555" s="36"/>
      <c r="L555" s="100">
        <v>20131209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>G556+H556+I556+J556</f>
        <v>2882737</v>
      </c>
      <c r="G556" s="36">
        <v>66250</v>
      </c>
      <c r="H556" s="36">
        <v>1795209</v>
      </c>
      <c r="I556" s="36">
        <v>563100</v>
      </c>
      <c r="J556" s="36">
        <v>458178</v>
      </c>
      <c r="K556" s="36"/>
      <c r="L556" s="100">
        <v>20131209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 t="s">
        <v>9</v>
      </c>
      <c r="G557" s="64" t="s">
        <v>9</v>
      </c>
      <c r="H557" s="64" t="s">
        <v>9</v>
      </c>
      <c r="I557" s="64" t="s">
        <v>9</v>
      </c>
      <c r="J557" s="64" t="s">
        <v>9</v>
      </c>
      <c r="K557" s="36"/>
      <c r="L557" s="109" t="s">
        <v>9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aca="true" t="shared" si="19" ref="F558:F591">G558+H558+I558+J558</f>
        <v>350425</v>
      </c>
      <c r="G558" s="36">
        <v>0</v>
      </c>
      <c r="H558" s="36">
        <v>321425</v>
      </c>
      <c r="I558" s="36">
        <v>0</v>
      </c>
      <c r="J558" s="36">
        <v>29000</v>
      </c>
      <c r="K558" s="36"/>
      <c r="L558" s="100">
        <v>20131209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19"/>
        <v>222226</v>
      </c>
      <c r="G559" s="36">
        <v>0</v>
      </c>
      <c r="H559" s="36">
        <v>194976</v>
      </c>
      <c r="I559" s="36">
        <v>0</v>
      </c>
      <c r="J559" s="36">
        <v>27250</v>
      </c>
      <c r="K559" s="36"/>
      <c r="L559" s="100">
        <v>20131209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19"/>
        <v>506438</v>
      </c>
      <c r="G560" s="36">
        <v>900</v>
      </c>
      <c r="H560" s="36">
        <v>434638</v>
      </c>
      <c r="I560" s="36">
        <v>600</v>
      </c>
      <c r="J560" s="36">
        <v>70300</v>
      </c>
      <c r="K560" s="36"/>
      <c r="L560" s="100">
        <v>20140110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19"/>
        <v>748220</v>
      </c>
      <c r="G561" s="36">
        <v>0</v>
      </c>
      <c r="H561" s="36">
        <v>159270</v>
      </c>
      <c r="I561" s="36">
        <v>0</v>
      </c>
      <c r="J561" s="36">
        <v>588950</v>
      </c>
      <c r="K561" s="36"/>
      <c r="L561" s="100">
        <v>20131209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19"/>
        <v>2330989</v>
      </c>
      <c r="G562" s="36">
        <v>45000</v>
      </c>
      <c r="H562" s="36">
        <v>636559</v>
      </c>
      <c r="I562" s="36">
        <v>300</v>
      </c>
      <c r="J562" s="36">
        <v>1649130</v>
      </c>
      <c r="K562" s="36"/>
      <c r="L562" s="100">
        <v>20140110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19"/>
        <v>1997510</v>
      </c>
      <c r="G563" s="36">
        <v>829000</v>
      </c>
      <c r="H563" s="36">
        <v>539828</v>
      </c>
      <c r="I563" s="36">
        <v>492500</v>
      </c>
      <c r="J563" s="36">
        <v>136182</v>
      </c>
      <c r="K563" s="36"/>
      <c r="L563" s="100">
        <v>20140110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19"/>
        <v>1449991</v>
      </c>
      <c r="G564" s="36">
        <v>292000</v>
      </c>
      <c r="H564" s="36">
        <v>869783</v>
      </c>
      <c r="I564" s="36">
        <v>40000</v>
      </c>
      <c r="J564" s="36">
        <v>248208</v>
      </c>
      <c r="K564" s="36"/>
      <c r="L564" s="100">
        <v>20131209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19"/>
        <v>553721</v>
      </c>
      <c r="G565" s="36">
        <v>0</v>
      </c>
      <c r="H565" s="36">
        <v>541121</v>
      </c>
      <c r="I565" s="36">
        <v>0</v>
      </c>
      <c r="J565" s="36">
        <v>12600</v>
      </c>
      <c r="K565" s="36"/>
      <c r="L565" s="100">
        <v>20140110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19"/>
        <v>504638</v>
      </c>
      <c r="G566" s="36">
        <v>0</v>
      </c>
      <c r="H566" s="36">
        <v>278106</v>
      </c>
      <c r="I566" s="36">
        <v>0</v>
      </c>
      <c r="J566" s="36">
        <v>226532</v>
      </c>
      <c r="K566" s="36"/>
      <c r="L566" s="100">
        <v>20131209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19"/>
        <v>699645</v>
      </c>
      <c r="G567" s="36">
        <v>0</v>
      </c>
      <c r="H567" s="36">
        <v>490145</v>
      </c>
      <c r="I567" s="36">
        <v>0</v>
      </c>
      <c r="J567" s="36">
        <v>209500</v>
      </c>
      <c r="K567" s="36"/>
      <c r="L567" s="100">
        <v>20131209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19"/>
        <v>168938</v>
      </c>
      <c r="G568" s="36">
        <v>0</v>
      </c>
      <c r="H568" s="36">
        <v>142538</v>
      </c>
      <c r="I568" s="36">
        <v>0</v>
      </c>
      <c r="J568" s="36">
        <v>26400</v>
      </c>
      <c r="K568" s="36"/>
      <c r="L568" s="100">
        <v>20131209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19"/>
        <v>1807864</v>
      </c>
      <c r="G569" s="36">
        <v>605400</v>
      </c>
      <c r="H569" s="36">
        <v>1194539</v>
      </c>
      <c r="I569" s="36">
        <v>0</v>
      </c>
      <c r="J569" s="36">
        <v>7925</v>
      </c>
      <c r="K569" s="36"/>
      <c r="L569" s="100">
        <v>20131209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19"/>
        <v>2075947</v>
      </c>
      <c r="G570" s="36">
        <v>402700</v>
      </c>
      <c r="H570" s="36">
        <v>707052</v>
      </c>
      <c r="I570" s="36">
        <v>217000</v>
      </c>
      <c r="J570" s="36">
        <v>749195</v>
      </c>
      <c r="K570" s="36"/>
      <c r="L570" s="100">
        <v>20140110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19"/>
        <v>4225549</v>
      </c>
      <c r="G571" s="36">
        <v>974000</v>
      </c>
      <c r="H571" s="36">
        <v>2868782</v>
      </c>
      <c r="I571" s="36">
        <v>0</v>
      </c>
      <c r="J571" s="36">
        <v>382767</v>
      </c>
      <c r="K571" s="36"/>
      <c r="L571" s="100">
        <v>20131209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19"/>
        <v>3366346</v>
      </c>
      <c r="G572" s="36">
        <v>0</v>
      </c>
      <c r="H572" s="36">
        <v>1195525</v>
      </c>
      <c r="I572" s="36">
        <v>807988</v>
      </c>
      <c r="J572" s="36">
        <v>1362833</v>
      </c>
      <c r="K572" s="36"/>
      <c r="L572" s="100">
        <v>20131209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19"/>
        <v>2486777</v>
      </c>
      <c r="G573" s="36">
        <v>729900</v>
      </c>
      <c r="H573" s="36">
        <v>1366842</v>
      </c>
      <c r="I573" s="36">
        <v>52000</v>
      </c>
      <c r="J573" s="36">
        <v>338035</v>
      </c>
      <c r="K573" s="36"/>
      <c r="L573" s="100">
        <v>20140110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19"/>
        <v>100</v>
      </c>
      <c r="G574" s="36">
        <v>0</v>
      </c>
      <c r="H574" s="36">
        <v>100</v>
      </c>
      <c r="I574" s="36">
        <v>0</v>
      </c>
      <c r="J574" s="36">
        <v>0</v>
      </c>
      <c r="K574" s="36"/>
      <c r="L574" s="100">
        <v>20140110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19"/>
        <v>1382997</v>
      </c>
      <c r="G575" s="36">
        <v>1338510</v>
      </c>
      <c r="H575" s="36">
        <v>42187</v>
      </c>
      <c r="I575" s="36">
        <v>0</v>
      </c>
      <c r="J575" s="36">
        <v>2300</v>
      </c>
      <c r="K575" s="36"/>
      <c r="L575" s="100">
        <v>20131209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19"/>
        <v>67930</v>
      </c>
      <c r="G576" s="36">
        <v>0</v>
      </c>
      <c r="H576" s="36">
        <v>47130</v>
      </c>
      <c r="I576" s="36">
        <v>0</v>
      </c>
      <c r="J576" s="36">
        <v>20800</v>
      </c>
      <c r="K576" s="36"/>
      <c r="L576" s="100">
        <v>20131209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19"/>
        <v>134916</v>
      </c>
      <c r="G577" s="36">
        <v>0</v>
      </c>
      <c r="H577" s="36">
        <v>35216</v>
      </c>
      <c r="I577" s="36">
        <v>0</v>
      </c>
      <c r="J577" s="36">
        <v>99700</v>
      </c>
      <c r="K577" s="36"/>
      <c r="L577" s="100">
        <v>20140110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19"/>
        <v>428162</v>
      </c>
      <c r="G578" s="36">
        <v>0</v>
      </c>
      <c r="H578" s="36">
        <v>223708</v>
      </c>
      <c r="I578" s="36">
        <v>44454</v>
      </c>
      <c r="J578" s="36">
        <v>160000</v>
      </c>
      <c r="K578" s="36"/>
      <c r="L578" s="100">
        <v>20131209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19"/>
        <v>69430</v>
      </c>
      <c r="G579" s="36">
        <v>0</v>
      </c>
      <c r="H579" s="36">
        <v>68230</v>
      </c>
      <c r="I579" s="36">
        <v>0</v>
      </c>
      <c r="J579" s="36">
        <v>1200</v>
      </c>
      <c r="K579" s="36"/>
      <c r="L579" s="100">
        <v>20131209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19"/>
        <v>86900</v>
      </c>
      <c r="G580" s="36">
        <v>0</v>
      </c>
      <c r="H580" s="36">
        <v>0</v>
      </c>
      <c r="I580" s="36">
        <v>0</v>
      </c>
      <c r="J580" s="36">
        <v>86900</v>
      </c>
      <c r="K580" s="36"/>
      <c r="L580" s="100">
        <v>20131209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19"/>
        <v>140628</v>
      </c>
      <c r="G581" s="36">
        <v>0</v>
      </c>
      <c r="H581" s="36">
        <v>109684</v>
      </c>
      <c r="I581" s="36">
        <v>4000</v>
      </c>
      <c r="J581" s="36">
        <v>26944</v>
      </c>
      <c r="K581" s="36"/>
      <c r="L581" s="100">
        <v>20131209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19"/>
        <v>592851</v>
      </c>
      <c r="G582" s="36">
        <v>0</v>
      </c>
      <c r="H582" s="36">
        <v>403990</v>
      </c>
      <c r="I582" s="36">
        <v>0</v>
      </c>
      <c r="J582" s="36">
        <v>188861</v>
      </c>
      <c r="K582" s="36"/>
      <c r="L582" s="100">
        <v>20140110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19"/>
        <v>64650</v>
      </c>
      <c r="G583" s="36">
        <v>51500</v>
      </c>
      <c r="H583" s="36">
        <v>13150</v>
      </c>
      <c r="I583" s="36">
        <v>0</v>
      </c>
      <c r="J583" s="36">
        <v>0</v>
      </c>
      <c r="K583" s="36"/>
      <c r="L583" s="100">
        <v>20131209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19"/>
        <v>59072</v>
      </c>
      <c r="G584" s="36">
        <v>2500</v>
      </c>
      <c r="H584" s="36">
        <v>21360</v>
      </c>
      <c r="I584" s="36">
        <v>0</v>
      </c>
      <c r="J584" s="36">
        <v>35212</v>
      </c>
      <c r="K584" s="36"/>
      <c r="L584" s="100">
        <v>20131209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19"/>
        <v>224257</v>
      </c>
      <c r="G585" s="36">
        <v>0</v>
      </c>
      <c r="H585" s="36">
        <v>162407</v>
      </c>
      <c r="I585" s="36">
        <v>60000</v>
      </c>
      <c r="J585" s="36">
        <v>1850</v>
      </c>
      <c r="K585" s="36"/>
      <c r="L585" s="100">
        <v>20131209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19"/>
        <v>77712</v>
      </c>
      <c r="G586" s="36">
        <v>0</v>
      </c>
      <c r="H586" s="36">
        <v>77712</v>
      </c>
      <c r="I586" s="36">
        <v>0</v>
      </c>
      <c r="J586" s="36">
        <v>0</v>
      </c>
      <c r="K586" s="36"/>
      <c r="L586" s="100">
        <v>20131209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19"/>
        <v>69950</v>
      </c>
      <c r="G587" s="36">
        <v>0</v>
      </c>
      <c r="H587" s="36">
        <v>30900</v>
      </c>
      <c r="I587" s="36">
        <v>6010</v>
      </c>
      <c r="J587" s="36">
        <v>33040</v>
      </c>
      <c r="K587" s="36"/>
      <c r="L587" s="100">
        <v>20131209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19"/>
        <v>50749</v>
      </c>
      <c r="G588" s="36">
        <v>0</v>
      </c>
      <c r="H588" s="36">
        <v>49149</v>
      </c>
      <c r="I588" s="36">
        <v>0</v>
      </c>
      <c r="J588" s="36">
        <v>1600</v>
      </c>
      <c r="K588" s="36"/>
      <c r="L588" s="100">
        <v>20131209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19"/>
        <v>104774</v>
      </c>
      <c r="G589" s="36">
        <v>0</v>
      </c>
      <c r="H589" s="36">
        <v>66577</v>
      </c>
      <c r="I589" s="36">
        <v>0</v>
      </c>
      <c r="J589" s="36">
        <v>38197</v>
      </c>
      <c r="K589" s="36"/>
      <c r="L589" s="100">
        <v>20131209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19"/>
        <v>127997</v>
      </c>
      <c r="G590" s="36">
        <v>0</v>
      </c>
      <c r="H590" s="36">
        <v>114546</v>
      </c>
      <c r="I590" s="36">
        <v>0</v>
      </c>
      <c r="J590" s="36">
        <v>13451</v>
      </c>
      <c r="K590" s="36"/>
      <c r="L590" s="100">
        <v>20131209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19"/>
        <v>69558</v>
      </c>
      <c r="G591" s="36">
        <v>0</v>
      </c>
      <c r="H591" s="36">
        <v>0</v>
      </c>
      <c r="I591" s="36">
        <v>0</v>
      </c>
      <c r="J591" s="36">
        <v>69558</v>
      </c>
      <c r="K591" s="36"/>
      <c r="L591" s="100">
        <v>20131209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79" t="s">
        <v>2307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0" ref="F593:F598">G593+H593+I593+J593</f>
        <v>461741</v>
      </c>
      <c r="G593" s="36">
        <v>0</v>
      </c>
      <c r="H593" s="36">
        <v>352492</v>
      </c>
      <c r="I593" s="36">
        <v>0</v>
      </c>
      <c r="J593" s="36">
        <v>109249</v>
      </c>
      <c r="K593" s="36"/>
      <c r="L593" s="100">
        <v>20131209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0"/>
        <v>241551</v>
      </c>
      <c r="G594" s="36">
        <v>0</v>
      </c>
      <c r="H594" s="36">
        <v>11950</v>
      </c>
      <c r="I594" s="36">
        <v>11000</v>
      </c>
      <c r="J594" s="36">
        <v>218601</v>
      </c>
      <c r="K594" s="36"/>
      <c r="L594" s="100">
        <v>20140110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0"/>
        <v>539685</v>
      </c>
      <c r="G595" s="36">
        <v>0</v>
      </c>
      <c r="H595" s="36">
        <v>92450</v>
      </c>
      <c r="I595" s="36">
        <v>365000</v>
      </c>
      <c r="J595" s="36">
        <v>82235</v>
      </c>
      <c r="K595" s="36"/>
      <c r="L595" s="100">
        <v>20140110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0"/>
        <v>218444</v>
      </c>
      <c r="G596" s="36">
        <v>0</v>
      </c>
      <c r="H596" s="36">
        <v>157444</v>
      </c>
      <c r="I596" s="36">
        <v>25000</v>
      </c>
      <c r="J596" s="36">
        <v>36000</v>
      </c>
      <c r="K596" s="36"/>
      <c r="L596" s="100">
        <v>20140110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0"/>
        <v>147179</v>
      </c>
      <c r="G597" s="36">
        <v>0</v>
      </c>
      <c r="H597" s="36">
        <v>40184</v>
      </c>
      <c r="I597" s="36">
        <v>14300</v>
      </c>
      <c r="J597" s="36">
        <v>92695</v>
      </c>
      <c r="K597" s="36"/>
      <c r="L597" s="100">
        <v>20131209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0"/>
        <v>16665785</v>
      </c>
      <c r="G598" s="36">
        <v>0</v>
      </c>
      <c r="H598" s="36">
        <v>0</v>
      </c>
      <c r="I598" s="36">
        <v>6356786</v>
      </c>
      <c r="J598" s="36">
        <v>10308999</v>
      </c>
      <c r="K598" s="36"/>
      <c r="L598" s="100">
        <v>20140110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Q1">
      <selection activeCell="V6" sqref="V6:Y565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2306</v>
      </c>
      <c r="B1" s="85"/>
      <c r="C1" s="91"/>
      <c r="D1" s="91"/>
      <c r="E1" s="85"/>
      <c r="F1" s="85"/>
      <c r="H1" s="85" t="s">
        <v>2299</v>
      </c>
      <c r="I1" s="85"/>
      <c r="J1" s="85"/>
      <c r="K1" s="85"/>
      <c r="L1" s="85"/>
      <c r="M1" s="85"/>
      <c r="O1" s="85" t="s">
        <v>2300</v>
      </c>
      <c r="P1" s="85"/>
      <c r="Q1" s="85"/>
      <c r="R1" s="91"/>
      <c r="S1" s="85"/>
      <c r="T1" s="85"/>
      <c r="V1" s="101" t="s">
        <v>2301</v>
      </c>
      <c r="W1" s="85"/>
      <c r="X1" s="91" t="s">
        <v>2291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2275</v>
      </c>
      <c r="F2" s="91" t="s">
        <v>2275</v>
      </c>
      <c r="G2" s="57"/>
      <c r="H2" s="85"/>
      <c r="I2" s="85"/>
      <c r="J2" s="91" t="s">
        <v>2291</v>
      </c>
      <c r="K2" s="91"/>
      <c r="L2" s="91" t="s">
        <v>2275</v>
      </c>
      <c r="M2" s="91" t="s">
        <v>2275</v>
      </c>
      <c r="N2" s="71"/>
      <c r="O2" s="85"/>
      <c r="P2" s="85"/>
      <c r="Q2" s="91" t="s">
        <v>2291</v>
      </c>
      <c r="R2" s="91"/>
      <c r="S2" s="91" t="s">
        <v>2275</v>
      </c>
      <c r="T2" s="91" t="s">
        <v>2275</v>
      </c>
      <c r="V2" s="101"/>
      <c r="W2" s="85"/>
      <c r="X2" s="91" t="s">
        <v>2292</v>
      </c>
      <c r="Y2" s="91"/>
      <c r="Z2" s="91" t="s">
        <v>2275</v>
      </c>
      <c r="AA2" s="91" t="s">
        <v>2275</v>
      </c>
      <c r="AD2" s="97"/>
    </row>
    <row r="3" spans="1:30" ht="15">
      <c r="A3" s="91" t="s">
        <v>2275</v>
      </c>
      <c r="B3" s="91" t="s">
        <v>2275</v>
      </c>
      <c r="C3" s="91" t="s">
        <v>2276</v>
      </c>
      <c r="D3" s="91"/>
      <c r="E3" s="91" t="s">
        <v>2275</v>
      </c>
      <c r="F3" s="91" t="s">
        <v>2275</v>
      </c>
      <c r="H3" s="91" t="s">
        <v>2275</v>
      </c>
      <c r="I3" s="91" t="s">
        <v>2275</v>
      </c>
      <c r="J3" s="91" t="s">
        <v>2292</v>
      </c>
      <c r="K3" s="91"/>
      <c r="L3" s="91" t="s">
        <v>2275</v>
      </c>
      <c r="M3" s="91" t="s">
        <v>2275</v>
      </c>
      <c r="O3" s="91" t="s">
        <v>2275</v>
      </c>
      <c r="P3" s="91" t="s">
        <v>2275</v>
      </c>
      <c r="Q3" s="91" t="s">
        <v>2292</v>
      </c>
      <c r="R3" s="91"/>
      <c r="S3" s="91" t="s">
        <v>2275</v>
      </c>
      <c r="T3" s="91" t="s">
        <v>2275</v>
      </c>
      <c r="V3" s="102" t="s">
        <v>2275</v>
      </c>
      <c r="W3" s="91" t="s">
        <v>2275</v>
      </c>
      <c r="X3" s="91" t="s">
        <v>2276</v>
      </c>
      <c r="Y3" s="91"/>
      <c r="Z3" s="91" t="s">
        <v>2275</v>
      </c>
      <c r="AA3" s="91" t="s">
        <v>2275</v>
      </c>
      <c r="AD3" s="97"/>
    </row>
    <row r="4" spans="1:27" ht="15">
      <c r="A4" s="98" t="s">
        <v>2304</v>
      </c>
      <c r="B4" s="91" t="s">
        <v>2275</v>
      </c>
      <c r="C4" s="91"/>
      <c r="D4" s="91"/>
      <c r="E4" s="91"/>
      <c r="F4" s="91"/>
      <c r="H4" s="98" t="s">
        <v>2304</v>
      </c>
      <c r="I4" s="91" t="s">
        <v>2275</v>
      </c>
      <c r="J4" s="91" t="s">
        <v>2276</v>
      </c>
      <c r="K4" s="91"/>
      <c r="L4" s="85"/>
      <c r="M4" s="85"/>
      <c r="O4" s="98" t="s">
        <v>2304</v>
      </c>
      <c r="P4" s="91" t="s">
        <v>2275</v>
      </c>
      <c r="Q4" s="91" t="s">
        <v>2276</v>
      </c>
      <c r="R4" s="85"/>
      <c r="S4" s="85"/>
      <c r="T4" s="85"/>
      <c r="V4" s="103" t="s">
        <v>2304</v>
      </c>
      <c r="W4" s="91" t="s">
        <v>2275</v>
      </c>
      <c r="X4" s="85"/>
      <c r="Y4" s="85"/>
      <c r="Z4" s="85"/>
      <c r="AA4" s="85"/>
    </row>
    <row r="5" spans="1:27" ht="15.75" thickBot="1">
      <c r="A5" s="99" t="s">
        <v>2305</v>
      </c>
      <c r="B5" s="92" t="s">
        <v>2277</v>
      </c>
      <c r="C5" s="94" t="s">
        <v>2278</v>
      </c>
      <c r="D5" s="94" t="s">
        <v>2279</v>
      </c>
      <c r="E5" s="94" t="s">
        <v>2280</v>
      </c>
      <c r="F5" s="94" t="s">
        <v>2281</v>
      </c>
      <c r="H5" s="99" t="s">
        <v>2305</v>
      </c>
      <c r="I5" s="92" t="s">
        <v>2277</v>
      </c>
      <c r="J5" s="93" t="s">
        <v>2278</v>
      </c>
      <c r="K5" s="94" t="s">
        <v>2279</v>
      </c>
      <c r="L5" s="93" t="s">
        <v>2280</v>
      </c>
      <c r="M5" s="93" t="s">
        <v>2281</v>
      </c>
      <c r="O5" s="99" t="s">
        <v>2305</v>
      </c>
      <c r="P5" s="92" t="s">
        <v>2277</v>
      </c>
      <c r="Q5" s="93" t="s">
        <v>2278</v>
      </c>
      <c r="R5" s="94" t="s">
        <v>2279</v>
      </c>
      <c r="S5" s="93" t="s">
        <v>2280</v>
      </c>
      <c r="T5" s="93" t="s">
        <v>2281</v>
      </c>
      <c r="V5" s="104" t="s">
        <v>2305</v>
      </c>
      <c r="W5" s="92" t="s">
        <v>2277</v>
      </c>
      <c r="X5" s="93" t="s">
        <v>2278</v>
      </c>
      <c r="Y5" s="94" t="s">
        <v>2279</v>
      </c>
      <c r="Z5" s="93" t="s">
        <v>2280</v>
      </c>
      <c r="AA5" s="93" t="s">
        <v>2281</v>
      </c>
    </row>
    <row r="6" spans="1:27" ht="15.75" thickTop="1">
      <c r="A6" s="105" t="s">
        <v>257</v>
      </c>
      <c r="B6" s="95" t="s">
        <v>1740</v>
      </c>
      <c r="C6" s="85"/>
      <c r="D6" s="46">
        <f>E6+F6</f>
        <v>74027</v>
      </c>
      <c r="E6" s="87">
        <v>1800</v>
      </c>
      <c r="F6" s="87">
        <v>72227</v>
      </c>
      <c r="H6" s="105" t="s">
        <v>257</v>
      </c>
      <c r="I6" s="95" t="s">
        <v>1740</v>
      </c>
      <c r="J6" s="85"/>
      <c r="K6" s="46">
        <f>L6+M6</f>
        <v>8050</v>
      </c>
      <c r="L6" s="85"/>
      <c r="M6" s="87">
        <v>8050</v>
      </c>
      <c r="O6" s="105" t="s">
        <v>257</v>
      </c>
      <c r="P6" s="95" t="s">
        <v>1740</v>
      </c>
      <c r="Q6" s="87">
        <v>142400</v>
      </c>
      <c r="R6" s="46">
        <f>S6+T6</f>
        <v>1298036</v>
      </c>
      <c r="S6" s="87">
        <v>133959</v>
      </c>
      <c r="T6" s="87">
        <v>1164077</v>
      </c>
      <c r="V6" s="105" t="s">
        <v>257</v>
      </c>
      <c r="W6" s="95" t="s">
        <v>1740</v>
      </c>
      <c r="X6" s="87">
        <v>1781225</v>
      </c>
      <c r="Y6" s="87">
        <f>Z6+AA6</f>
        <v>1824436</v>
      </c>
      <c r="Z6" s="85"/>
      <c r="AA6" s="87">
        <v>1824436</v>
      </c>
    </row>
    <row r="7" spans="1:27" ht="15">
      <c r="A7" s="105" t="s">
        <v>260</v>
      </c>
      <c r="B7" s="95" t="s">
        <v>1741</v>
      </c>
      <c r="C7" s="87">
        <v>620000</v>
      </c>
      <c r="D7" s="46">
        <f aca="true" t="shared" si="0" ref="D7:D70">E7+F7</f>
        <v>979838</v>
      </c>
      <c r="E7" s="87">
        <v>24000</v>
      </c>
      <c r="F7" s="87">
        <v>955838</v>
      </c>
      <c r="H7" s="105" t="s">
        <v>260</v>
      </c>
      <c r="I7" s="95" t="s">
        <v>1741</v>
      </c>
      <c r="J7" s="87">
        <v>121000</v>
      </c>
      <c r="K7" s="46">
        <f aca="true" t="shared" si="1" ref="K7:K70">L7+M7</f>
        <v>1485334</v>
      </c>
      <c r="L7" s="85"/>
      <c r="M7" s="87">
        <v>1485334</v>
      </c>
      <c r="O7" s="105" t="s">
        <v>260</v>
      </c>
      <c r="P7" s="95" t="s">
        <v>1741</v>
      </c>
      <c r="Q7" s="87">
        <v>1762147</v>
      </c>
      <c r="R7" s="46">
        <f aca="true" t="shared" si="2" ref="R7:R70">S7+T7</f>
        <v>12143200</v>
      </c>
      <c r="S7" s="87">
        <v>27500</v>
      </c>
      <c r="T7" s="87">
        <v>12115700</v>
      </c>
      <c r="V7" s="105" t="s">
        <v>260</v>
      </c>
      <c r="W7" s="95" t="s">
        <v>1741</v>
      </c>
      <c r="X7" s="87">
        <v>18017536</v>
      </c>
      <c r="Y7" s="87">
        <f aca="true" t="shared" si="3" ref="Y7:Y70">Z7+AA7</f>
        <v>52185468</v>
      </c>
      <c r="Z7" s="87">
        <v>1300210</v>
      </c>
      <c r="AA7" s="87">
        <v>50885258</v>
      </c>
    </row>
    <row r="8" spans="1:27" ht="15">
      <c r="A8" s="105" t="s">
        <v>263</v>
      </c>
      <c r="B8" s="95" t="s">
        <v>1742</v>
      </c>
      <c r="C8" s="87">
        <v>1766700</v>
      </c>
      <c r="D8" s="46">
        <f t="shared" si="0"/>
        <v>1181421</v>
      </c>
      <c r="E8" s="87">
        <v>113050</v>
      </c>
      <c r="F8" s="87">
        <v>1068371</v>
      </c>
      <c r="H8" s="105" t="s">
        <v>263</v>
      </c>
      <c r="I8" s="95" t="s">
        <v>1742</v>
      </c>
      <c r="J8" s="85"/>
      <c r="K8" s="46">
        <f t="shared" si="1"/>
        <v>7000</v>
      </c>
      <c r="L8" s="85"/>
      <c r="M8" s="87">
        <v>7000</v>
      </c>
      <c r="O8" s="105" t="s">
        <v>263</v>
      </c>
      <c r="P8" s="95" t="s">
        <v>1742</v>
      </c>
      <c r="Q8" s="87">
        <v>14079339</v>
      </c>
      <c r="R8" s="46">
        <f t="shared" si="2"/>
        <v>12036788</v>
      </c>
      <c r="S8" s="87">
        <v>1302565</v>
      </c>
      <c r="T8" s="87">
        <v>10734223</v>
      </c>
      <c r="V8" s="105" t="s">
        <v>263</v>
      </c>
      <c r="W8" s="95" t="s">
        <v>1742</v>
      </c>
      <c r="X8" s="85"/>
      <c r="Y8" s="87">
        <f t="shared" si="3"/>
        <v>534172</v>
      </c>
      <c r="Z8" s="85"/>
      <c r="AA8" s="87">
        <v>534172</v>
      </c>
    </row>
    <row r="9" spans="1:27" ht="15">
      <c r="A9" s="105" t="s">
        <v>266</v>
      </c>
      <c r="B9" s="95" t="s">
        <v>1743</v>
      </c>
      <c r="C9" s="87">
        <v>2795</v>
      </c>
      <c r="D9" s="46">
        <f t="shared" si="0"/>
        <v>41275</v>
      </c>
      <c r="E9" s="87">
        <v>22000</v>
      </c>
      <c r="F9" s="87">
        <v>19275</v>
      </c>
      <c r="H9" s="105" t="s">
        <v>266</v>
      </c>
      <c r="I9" s="95" t="s">
        <v>1743</v>
      </c>
      <c r="J9" s="85"/>
      <c r="K9" s="46">
        <f t="shared" si="1"/>
        <v>29000</v>
      </c>
      <c r="L9" s="87">
        <v>0</v>
      </c>
      <c r="M9" s="87">
        <v>29000</v>
      </c>
      <c r="O9" s="105" t="s">
        <v>266</v>
      </c>
      <c r="P9" s="95" t="s">
        <v>1743</v>
      </c>
      <c r="Q9" s="87">
        <v>122295</v>
      </c>
      <c r="R9" s="46">
        <f t="shared" si="2"/>
        <v>430914</v>
      </c>
      <c r="S9" s="87">
        <v>104000</v>
      </c>
      <c r="T9" s="87">
        <v>326914</v>
      </c>
      <c r="V9" s="105" t="s">
        <v>266</v>
      </c>
      <c r="W9" s="95" t="s">
        <v>1743</v>
      </c>
      <c r="X9" s="87">
        <v>5000</v>
      </c>
      <c r="Y9" s="87">
        <f t="shared" si="3"/>
        <v>172492</v>
      </c>
      <c r="Z9" s="87">
        <v>0</v>
      </c>
      <c r="AA9" s="87">
        <v>172492</v>
      </c>
    </row>
    <row r="10" spans="1:27" ht="15">
      <c r="A10" s="105" t="s">
        <v>269</v>
      </c>
      <c r="B10" s="95" t="s">
        <v>1744</v>
      </c>
      <c r="C10" s="87">
        <v>1500</v>
      </c>
      <c r="D10" s="46">
        <f t="shared" si="0"/>
        <v>52380</v>
      </c>
      <c r="E10" s="87">
        <v>1500</v>
      </c>
      <c r="F10" s="87">
        <v>50880</v>
      </c>
      <c r="H10" s="105" t="s">
        <v>269</v>
      </c>
      <c r="I10" s="95" t="s">
        <v>1744</v>
      </c>
      <c r="J10" s="87">
        <v>84259</v>
      </c>
      <c r="K10" s="46">
        <f t="shared" si="1"/>
        <v>49344</v>
      </c>
      <c r="L10" s="87">
        <v>3500</v>
      </c>
      <c r="M10" s="87">
        <v>45844</v>
      </c>
      <c r="O10" s="105" t="s">
        <v>269</v>
      </c>
      <c r="P10" s="95" t="s">
        <v>1744</v>
      </c>
      <c r="Q10" s="87">
        <v>638181</v>
      </c>
      <c r="R10" s="46">
        <f t="shared" si="2"/>
        <v>1123799</v>
      </c>
      <c r="S10" s="87">
        <v>257142</v>
      </c>
      <c r="T10" s="87">
        <v>866657</v>
      </c>
      <c r="V10" s="105" t="s">
        <v>269</v>
      </c>
      <c r="W10" s="95" t="s">
        <v>1744</v>
      </c>
      <c r="X10" s="87">
        <v>192825</v>
      </c>
      <c r="Y10" s="87">
        <f t="shared" si="3"/>
        <v>791032</v>
      </c>
      <c r="Z10" s="87">
        <v>65158</v>
      </c>
      <c r="AA10" s="87">
        <v>725874</v>
      </c>
    </row>
    <row r="11" spans="1:27" ht="15">
      <c r="A11" s="105" t="s">
        <v>272</v>
      </c>
      <c r="B11" s="95" t="s">
        <v>2263</v>
      </c>
      <c r="C11" s="85"/>
      <c r="D11" s="46">
        <f t="shared" si="0"/>
        <v>15500</v>
      </c>
      <c r="E11" s="87">
        <v>15500</v>
      </c>
      <c r="F11" s="85"/>
      <c r="H11" s="105" t="s">
        <v>272</v>
      </c>
      <c r="I11" s="95" t="s">
        <v>2263</v>
      </c>
      <c r="J11" s="85"/>
      <c r="K11" s="46">
        <f t="shared" si="1"/>
        <v>500</v>
      </c>
      <c r="L11" s="85"/>
      <c r="M11" s="87">
        <v>500</v>
      </c>
      <c r="O11" s="105" t="s">
        <v>272</v>
      </c>
      <c r="P11" s="95" t="s">
        <v>2263</v>
      </c>
      <c r="Q11" s="87">
        <v>59946</v>
      </c>
      <c r="R11" s="46">
        <f t="shared" si="2"/>
        <v>209441</v>
      </c>
      <c r="S11" s="87">
        <v>33500</v>
      </c>
      <c r="T11" s="87">
        <v>175941</v>
      </c>
      <c r="V11" s="105" t="s">
        <v>272</v>
      </c>
      <c r="W11" s="95" t="s">
        <v>2263</v>
      </c>
      <c r="X11" s="87">
        <v>38800</v>
      </c>
      <c r="Y11" s="87">
        <f t="shared" si="3"/>
        <v>53407</v>
      </c>
      <c r="Z11" s="85"/>
      <c r="AA11" s="87">
        <v>53407</v>
      </c>
    </row>
    <row r="12" spans="1:27" ht="15">
      <c r="A12" s="105" t="s">
        <v>275</v>
      </c>
      <c r="B12" s="95" t="s">
        <v>1745</v>
      </c>
      <c r="C12" s="87">
        <v>222000</v>
      </c>
      <c r="D12" s="46">
        <f t="shared" si="0"/>
        <v>32350</v>
      </c>
      <c r="E12" s="85"/>
      <c r="F12" s="87">
        <v>32350</v>
      </c>
      <c r="H12" s="105" t="s">
        <v>275</v>
      </c>
      <c r="I12" s="95" t="s">
        <v>1745</v>
      </c>
      <c r="J12" s="85"/>
      <c r="K12" s="46">
        <f t="shared" si="1"/>
        <v>11200</v>
      </c>
      <c r="L12" s="85"/>
      <c r="M12" s="87">
        <v>11200</v>
      </c>
      <c r="O12" s="105" t="s">
        <v>275</v>
      </c>
      <c r="P12" s="95" t="s">
        <v>1745</v>
      </c>
      <c r="Q12" s="87">
        <v>1778000</v>
      </c>
      <c r="R12" s="46">
        <f t="shared" si="2"/>
        <v>474792</v>
      </c>
      <c r="S12" s="85"/>
      <c r="T12" s="87">
        <v>474792</v>
      </c>
      <c r="V12" s="105" t="s">
        <v>275</v>
      </c>
      <c r="W12" s="95" t="s">
        <v>1745</v>
      </c>
      <c r="X12" s="87">
        <v>2281200</v>
      </c>
      <c r="Y12" s="87">
        <f t="shared" si="3"/>
        <v>487329</v>
      </c>
      <c r="Z12" s="85"/>
      <c r="AA12" s="87">
        <v>487329</v>
      </c>
    </row>
    <row r="13" spans="1:27" ht="15">
      <c r="A13" s="105" t="s">
        <v>278</v>
      </c>
      <c r="B13" s="95" t="s">
        <v>1746</v>
      </c>
      <c r="C13" s="87">
        <v>490025</v>
      </c>
      <c r="D13" s="46">
        <f t="shared" si="0"/>
        <v>1274530</v>
      </c>
      <c r="E13" s="87">
        <v>27600</v>
      </c>
      <c r="F13" s="87">
        <v>1246930</v>
      </c>
      <c r="H13" s="105" t="s">
        <v>278</v>
      </c>
      <c r="I13" s="95" t="s">
        <v>1746</v>
      </c>
      <c r="J13" s="87">
        <v>48000</v>
      </c>
      <c r="K13" s="46">
        <f t="shared" si="1"/>
        <v>434512</v>
      </c>
      <c r="L13" s="87">
        <v>56350</v>
      </c>
      <c r="M13" s="87">
        <v>378162</v>
      </c>
      <c r="O13" s="105" t="s">
        <v>278</v>
      </c>
      <c r="P13" s="95" t="s">
        <v>1746</v>
      </c>
      <c r="Q13" s="87">
        <v>8943646</v>
      </c>
      <c r="R13" s="46">
        <f t="shared" si="2"/>
        <v>15608354</v>
      </c>
      <c r="S13" s="87">
        <v>852243</v>
      </c>
      <c r="T13" s="87">
        <v>14756111</v>
      </c>
      <c r="V13" s="105" t="s">
        <v>278</v>
      </c>
      <c r="W13" s="95" t="s">
        <v>1746</v>
      </c>
      <c r="X13" s="87">
        <v>948901</v>
      </c>
      <c r="Y13" s="87">
        <f t="shared" si="3"/>
        <v>5869106</v>
      </c>
      <c r="Z13" s="87">
        <v>840050</v>
      </c>
      <c r="AA13" s="87">
        <v>5029056</v>
      </c>
    </row>
    <row r="14" spans="1:27" ht="15">
      <c r="A14" s="105" t="s">
        <v>281</v>
      </c>
      <c r="B14" s="95" t="s">
        <v>1747</v>
      </c>
      <c r="C14" s="85"/>
      <c r="D14" s="46">
        <f t="shared" si="0"/>
        <v>58241</v>
      </c>
      <c r="E14" s="85"/>
      <c r="F14" s="87">
        <v>58241</v>
      </c>
      <c r="H14" s="105" t="s">
        <v>281</v>
      </c>
      <c r="I14" s="95" t="s">
        <v>1747</v>
      </c>
      <c r="J14" s="87">
        <v>8000</v>
      </c>
      <c r="K14" s="46">
        <f t="shared" si="1"/>
        <v>15000</v>
      </c>
      <c r="L14" s="85"/>
      <c r="M14" s="87">
        <v>15000</v>
      </c>
      <c r="O14" s="105" t="s">
        <v>281</v>
      </c>
      <c r="P14" s="95" t="s">
        <v>1747</v>
      </c>
      <c r="Q14" s="87">
        <v>157251</v>
      </c>
      <c r="R14" s="46">
        <f t="shared" si="2"/>
        <v>262212</v>
      </c>
      <c r="S14" s="87">
        <v>31300</v>
      </c>
      <c r="T14" s="87">
        <v>230912</v>
      </c>
      <c r="V14" s="105" t="s">
        <v>281</v>
      </c>
      <c r="W14" s="95" t="s">
        <v>1747</v>
      </c>
      <c r="X14" s="87">
        <v>43950</v>
      </c>
      <c r="Y14" s="87">
        <f t="shared" si="3"/>
        <v>206853</v>
      </c>
      <c r="Z14" s="85"/>
      <c r="AA14" s="87">
        <v>206853</v>
      </c>
    </row>
    <row r="15" spans="1:27" ht="15">
      <c r="A15" s="105" t="s">
        <v>284</v>
      </c>
      <c r="B15" s="95" t="s">
        <v>1748</v>
      </c>
      <c r="C15" s="87">
        <v>400</v>
      </c>
      <c r="D15" s="46">
        <f t="shared" si="0"/>
        <v>100150</v>
      </c>
      <c r="E15" s="87">
        <v>41700</v>
      </c>
      <c r="F15" s="87">
        <v>58450</v>
      </c>
      <c r="H15" s="105" t="s">
        <v>284</v>
      </c>
      <c r="I15" s="95" t="s">
        <v>1748</v>
      </c>
      <c r="J15" s="85"/>
      <c r="K15" s="46">
        <f t="shared" si="1"/>
        <v>1500</v>
      </c>
      <c r="L15" s="85"/>
      <c r="M15" s="87">
        <v>1500</v>
      </c>
      <c r="O15" s="105" t="s">
        <v>284</v>
      </c>
      <c r="P15" s="95" t="s">
        <v>1748</v>
      </c>
      <c r="Q15" s="87">
        <v>54700</v>
      </c>
      <c r="R15" s="46">
        <f t="shared" si="2"/>
        <v>537609</v>
      </c>
      <c r="S15" s="87">
        <v>129264</v>
      </c>
      <c r="T15" s="87">
        <v>408345</v>
      </c>
      <c r="V15" s="105" t="s">
        <v>284</v>
      </c>
      <c r="W15" s="95" t="s">
        <v>1748</v>
      </c>
      <c r="X15" s="87">
        <v>500</v>
      </c>
      <c r="Y15" s="87">
        <f t="shared" si="3"/>
        <v>265982</v>
      </c>
      <c r="Z15" s="85"/>
      <c r="AA15" s="87">
        <v>265982</v>
      </c>
    </row>
    <row r="16" spans="1:27" ht="15">
      <c r="A16" s="105" t="s">
        <v>287</v>
      </c>
      <c r="B16" s="95" t="s">
        <v>1749</v>
      </c>
      <c r="C16" s="87">
        <v>98850</v>
      </c>
      <c r="D16" s="46">
        <f t="shared" si="0"/>
        <v>409085</v>
      </c>
      <c r="E16" s="87">
        <v>66800</v>
      </c>
      <c r="F16" s="87">
        <v>342285</v>
      </c>
      <c r="H16" s="105" t="s">
        <v>287</v>
      </c>
      <c r="I16" s="95" t="s">
        <v>1749</v>
      </c>
      <c r="J16" s="85"/>
      <c r="K16" s="46">
        <f t="shared" si="1"/>
        <v>18489</v>
      </c>
      <c r="L16" s="85"/>
      <c r="M16" s="87">
        <v>18489</v>
      </c>
      <c r="O16" s="105" t="s">
        <v>287</v>
      </c>
      <c r="P16" s="95" t="s">
        <v>1749</v>
      </c>
      <c r="Q16" s="87">
        <v>3335676</v>
      </c>
      <c r="R16" s="46">
        <f t="shared" si="2"/>
        <v>7584511</v>
      </c>
      <c r="S16" s="87">
        <v>565930</v>
      </c>
      <c r="T16" s="87">
        <v>7018581</v>
      </c>
      <c r="V16" s="105" t="s">
        <v>287</v>
      </c>
      <c r="W16" s="95" t="s">
        <v>1749</v>
      </c>
      <c r="X16" s="87">
        <v>33600</v>
      </c>
      <c r="Y16" s="87">
        <f t="shared" si="3"/>
        <v>6283980</v>
      </c>
      <c r="Z16" s="87">
        <v>196600</v>
      </c>
      <c r="AA16" s="87">
        <v>6087380</v>
      </c>
    </row>
    <row r="17" spans="1:27" ht="15">
      <c r="A17" s="105" t="s">
        <v>290</v>
      </c>
      <c r="B17" s="95" t="s">
        <v>1750</v>
      </c>
      <c r="C17" s="87">
        <v>156935</v>
      </c>
      <c r="D17" s="46">
        <f t="shared" si="0"/>
        <v>326742</v>
      </c>
      <c r="E17" s="87">
        <v>137430</v>
      </c>
      <c r="F17" s="87">
        <v>189312</v>
      </c>
      <c r="H17" s="105" t="s">
        <v>290</v>
      </c>
      <c r="I17" s="95" t="s">
        <v>1750</v>
      </c>
      <c r="J17" s="87">
        <v>170500</v>
      </c>
      <c r="K17" s="46">
        <f t="shared" si="1"/>
        <v>1235269</v>
      </c>
      <c r="L17" s="85"/>
      <c r="M17" s="87">
        <v>1235269</v>
      </c>
      <c r="O17" s="105" t="s">
        <v>290</v>
      </c>
      <c r="P17" s="95" t="s">
        <v>1750</v>
      </c>
      <c r="Q17" s="87">
        <v>4170669</v>
      </c>
      <c r="R17" s="46">
        <f t="shared" si="2"/>
        <v>3707639</v>
      </c>
      <c r="S17" s="87">
        <v>529830</v>
      </c>
      <c r="T17" s="87">
        <v>3177809</v>
      </c>
      <c r="V17" s="105" t="s">
        <v>290</v>
      </c>
      <c r="W17" s="95" t="s">
        <v>1750</v>
      </c>
      <c r="X17" s="87">
        <v>10366220</v>
      </c>
      <c r="Y17" s="87">
        <f t="shared" si="3"/>
        <v>16492109</v>
      </c>
      <c r="Z17" s="87">
        <v>10000</v>
      </c>
      <c r="AA17" s="87">
        <v>16482109</v>
      </c>
    </row>
    <row r="18" spans="1:27" ht="15">
      <c r="A18" s="105" t="s">
        <v>293</v>
      </c>
      <c r="B18" s="95" t="s">
        <v>1751</v>
      </c>
      <c r="C18" s="87">
        <v>395000</v>
      </c>
      <c r="D18" s="46">
        <f t="shared" si="0"/>
        <v>331026</v>
      </c>
      <c r="E18" s="87">
        <v>100900</v>
      </c>
      <c r="F18" s="87">
        <v>230126</v>
      </c>
      <c r="H18" s="105" t="s">
        <v>293</v>
      </c>
      <c r="I18" s="95" t="s">
        <v>1751</v>
      </c>
      <c r="J18" s="87">
        <v>151710</v>
      </c>
      <c r="K18" s="46">
        <f t="shared" si="1"/>
        <v>110463</v>
      </c>
      <c r="L18" s="87">
        <v>7000</v>
      </c>
      <c r="M18" s="87">
        <v>103463</v>
      </c>
      <c r="O18" s="105" t="s">
        <v>293</v>
      </c>
      <c r="P18" s="95" t="s">
        <v>1751</v>
      </c>
      <c r="Q18" s="87">
        <v>1221250</v>
      </c>
      <c r="R18" s="46">
        <f t="shared" si="2"/>
        <v>2730196</v>
      </c>
      <c r="S18" s="87">
        <v>712670</v>
      </c>
      <c r="T18" s="87">
        <v>2017526</v>
      </c>
      <c r="V18" s="105" t="s">
        <v>293</v>
      </c>
      <c r="W18" s="95" t="s">
        <v>1751</v>
      </c>
      <c r="X18" s="87">
        <v>952800</v>
      </c>
      <c r="Y18" s="87">
        <f t="shared" si="3"/>
        <v>4769585</v>
      </c>
      <c r="Z18" s="87">
        <v>309500</v>
      </c>
      <c r="AA18" s="87">
        <v>4460085</v>
      </c>
    </row>
    <row r="19" spans="1:27" ht="15">
      <c r="A19" s="105" t="s">
        <v>296</v>
      </c>
      <c r="B19" s="95" t="s">
        <v>1752</v>
      </c>
      <c r="C19" s="87">
        <v>441400</v>
      </c>
      <c r="D19" s="46">
        <f t="shared" si="0"/>
        <v>172302</v>
      </c>
      <c r="E19" s="87">
        <v>33000</v>
      </c>
      <c r="F19" s="87">
        <v>139302</v>
      </c>
      <c r="H19" s="105" t="s">
        <v>296</v>
      </c>
      <c r="I19" s="95" t="s">
        <v>1752</v>
      </c>
      <c r="J19" s="85"/>
      <c r="K19" s="46">
        <f t="shared" si="1"/>
        <v>102108</v>
      </c>
      <c r="L19" s="85"/>
      <c r="M19" s="87">
        <v>102108</v>
      </c>
      <c r="O19" s="105" t="s">
        <v>296</v>
      </c>
      <c r="P19" s="95" t="s">
        <v>1752</v>
      </c>
      <c r="Q19" s="87">
        <v>1255140</v>
      </c>
      <c r="R19" s="46">
        <f t="shared" si="2"/>
        <v>2647630</v>
      </c>
      <c r="S19" s="87">
        <v>472350</v>
      </c>
      <c r="T19" s="87">
        <v>2175280</v>
      </c>
      <c r="V19" s="105" t="s">
        <v>296</v>
      </c>
      <c r="W19" s="95" t="s">
        <v>1752</v>
      </c>
      <c r="X19" s="85"/>
      <c r="Y19" s="87">
        <f t="shared" si="3"/>
        <v>1919342</v>
      </c>
      <c r="Z19" s="85"/>
      <c r="AA19" s="87">
        <v>1919342</v>
      </c>
    </row>
    <row r="20" spans="1:27" ht="15">
      <c r="A20" s="105" t="s">
        <v>299</v>
      </c>
      <c r="B20" s="95" t="s">
        <v>1753</v>
      </c>
      <c r="C20" s="87">
        <v>853500</v>
      </c>
      <c r="D20" s="46">
        <f t="shared" si="0"/>
        <v>1533102</v>
      </c>
      <c r="E20" s="87">
        <v>846600</v>
      </c>
      <c r="F20" s="87">
        <v>686502</v>
      </c>
      <c r="H20" s="105" t="s">
        <v>299</v>
      </c>
      <c r="I20" s="95" t="s">
        <v>1753</v>
      </c>
      <c r="J20" s="85"/>
      <c r="K20" s="46">
        <f t="shared" si="1"/>
        <v>9548</v>
      </c>
      <c r="L20" s="85"/>
      <c r="M20" s="87">
        <v>9548</v>
      </c>
      <c r="O20" s="105" t="s">
        <v>299</v>
      </c>
      <c r="P20" s="95" t="s">
        <v>1753</v>
      </c>
      <c r="Q20" s="87">
        <v>10203936</v>
      </c>
      <c r="R20" s="46">
        <f t="shared" si="2"/>
        <v>10673704</v>
      </c>
      <c r="S20" s="87">
        <v>1725995</v>
      </c>
      <c r="T20" s="87">
        <v>8947709</v>
      </c>
      <c r="V20" s="105" t="s">
        <v>299</v>
      </c>
      <c r="W20" s="95" t="s">
        <v>1753</v>
      </c>
      <c r="X20" s="85"/>
      <c r="Y20" s="87">
        <f t="shared" si="3"/>
        <v>11148</v>
      </c>
      <c r="Z20" s="85"/>
      <c r="AA20" s="87">
        <v>11148</v>
      </c>
    </row>
    <row r="21" spans="1:27" ht="15">
      <c r="A21" s="105" t="s">
        <v>302</v>
      </c>
      <c r="B21" s="95" t="s">
        <v>1754</v>
      </c>
      <c r="C21" s="87">
        <v>3714860</v>
      </c>
      <c r="D21" s="46">
        <f t="shared" si="0"/>
        <v>1243600</v>
      </c>
      <c r="E21" s="87">
        <v>253000</v>
      </c>
      <c r="F21" s="87">
        <v>990600</v>
      </c>
      <c r="H21" s="105" t="s">
        <v>302</v>
      </c>
      <c r="I21" s="95" t="s">
        <v>1754</v>
      </c>
      <c r="J21" s="85"/>
      <c r="K21" s="46">
        <f t="shared" si="1"/>
        <v>39100</v>
      </c>
      <c r="L21" s="85"/>
      <c r="M21" s="87">
        <v>39100</v>
      </c>
      <c r="O21" s="105" t="s">
        <v>302</v>
      </c>
      <c r="P21" s="95" t="s">
        <v>1754</v>
      </c>
      <c r="Q21" s="87">
        <v>22305247</v>
      </c>
      <c r="R21" s="46">
        <f t="shared" si="2"/>
        <v>12966781</v>
      </c>
      <c r="S21" s="87">
        <v>921700</v>
      </c>
      <c r="T21" s="87">
        <v>12045081</v>
      </c>
      <c r="V21" s="105" t="s">
        <v>302</v>
      </c>
      <c r="W21" s="95" t="s">
        <v>1754</v>
      </c>
      <c r="X21" s="87">
        <v>261160</v>
      </c>
      <c r="Y21" s="87">
        <f t="shared" si="3"/>
        <v>4788618</v>
      </c>
      <c r="Z21" s="87">
        <v>58000</v>
      </c>
      <c r="AA21" s="87">
        <v>4730618</v>
      </c>
    </row>
    <row r="22" spans="1:27" ht="15">
      <c r="A22" s="105" t="s">
        <v>305</v>
      </c>
      <c r="B22" s="95" t="s">
        <v>1755</v>
      </c>
      <c r="C22" s="87">
        <v>131000</v>
      </c>
      <c r="D22" s="46">
        <f t="shared" si="0"/>
        <v>41000</v>
      </c>
      <c r="E22" s="87">
        <v>26700</v>
      </c>
      <c r="F22" s="87">
        <v>14300</v>
      </c>
      <c r="H22" s="105" t="s">
        <v>305</v>
      </c>
      <c r="I22" s="95" t="s">
        <v>1755</v>
      </c>
      <c r="J22" s="85"/>
      <c r="K22" s="46">
        <f t="shared" si="1"/>
        <v>6300</v>
      </c>
      <c r="L22" s="85"/>
      <c r="M22" s="87">
        <v>6300</v>
      </c>
      <c r="O22" s="105" t="s">
        <v>305</v>
      </c>
      <c r="P22" s="95" t="s">
        <v>1755</v>
      </c>
      <c r="Q22" s="87">
        <v>618146</v>
      </c>
      <c r="R22" s="46">
        <f t="shared" si="2"/>
        <v>1078923</v>
      </c>
      <c r="S22" s="87">
        <v>299366</v>
      </c>
      <c r="T22" s="87">
        <v>779557</v>
      </c>
      <c r="V22" s="105" t="s">
        <v>305</v>
      </c>
      <c r="W22" s="95" t="s">
        <v>1755</v>
      </c>
      <c r="X22" s="87">
        <v>295202</v>
      </c>
      <c r="Y22" s="87">
        <f t="shared" si="3"/>
        <v>473966</v>
      </c>
      <c r="Z22" s="87">
        <v>1000</v>
      </c>
      <c r="AA22" s="87">
        <v>472966</v>
      </c>
    </row>
    <row r="23" spans="1:27" ht="15">
      <c r="A23" s="105" t="s">
        <v>308</v>
      </c>
      <c r="B23" s="95" t="s">
        <v>1756</v>
      </c>
      <c r="C23" s="87">
        <v>10000</v>
      </c>
      <c r="D23" s="46">
        <f t="shared" si="0"/>
        <v>286236</v>
      </c>
      <c r="E23" s="87">
        <v>118340</v>
      </c>
      <c r="F23" s="87">
        <v>167896</v>
      </c>
      <c r="H23" s="105" t="s">
        <v>308</v>
      </c>
      <c r="I23" s="95" t="s">
        <v>1756</v>
      </c>
      <c r="J23" s="85"/>
      <c r="K23" s="46">
        <f t="shared" si="1"/>
        <v>77150</v>
      </c>
      <c r="L23" s="85"/>
      <c r="M23" s="87">
        <v>77150</v>
      </c>
      <c r="O23" s="105" t="s">
        <v>308</v>
      </c>
      <c r="P23" s="95" t="s">
        <v>1756</v>
      </c>
      <c r="Q23" s="87">
        <v>349900</v>
      </c>
      <c r="R23" s="46">
        <f t="shared" si="2"/>
        <v>1782167</v>
      </c>
      <c r="S23" s="87">
        <v>261540</v>
      </c>
      <c r="T23" s="87">
        <v>1520627</v>
      </c>
      <c r="V23" s="105" t="s">
        <v>308</v>
      </c>
      <c r="W23" s="95" t="s">
        <v>1756</v>
      </c>
      <c r="X23" s="87">
        <v>11800</v>
      </c>
      <c r="Y23" s="87">
        <f t="shared" si="3"/>
        <v>1500159</v>
      </c>
      <c r="Z23" s="85"/>
      <c r="AA23" s="87">
        <v>1500159</v>
      </c>
    </row>
    <row r="24" spans="1:27" ht="15">
      <c r="A24" s="105" t="s">
        <v>311</v>
      </c>
      <c r="B24" s="95" t="s">
        <v>1757</v>
      </c>
      <c r="C24" s="85"/>
      <c r="D24" s="46">
        <f t="shared" si="0"/>
        <v>255282</v>
      </c>
      <c r="E24" s="85"/>
      <c r="F24" s="87">
        <v>255282</v>
      </c>
      <c r="H24" s="105" t="s">
        <v>311</v>
      </c>
      <c r="I24" s="95" t="s">
        <v>1757</v>
      </c>
      <c r="J24" s="85"/>
      <c r="K24" s="46">
        <f t="shared" si="1"/>
        <v>34436</v>
      </c>
      <c r="L24" s="85"/>
      <c r="M24" s="87">
        <v>34436</v>
      </c>
      <c r="O24" s="105" t="s">
        <v>311</v>
      </c>
      <c r="P24" s="95" t="s">
        <v>1757</v>
      </c>
      <c r="Q24" s="87">
        <v>608350</v>
      </c>
      <c r="R24" s="46">
        <f t="shared" si="2"/>
        <v>2342359</v>
      </c>
      <c r="S24" s="87">
        <v>272850</v>
      </c>
      <c r="T24" s="87">
        <v>2069509</v>
      </c>
      <c r="V24" s="105" t="s">
        <v>311</v>
      </c>
      <c r="W24" s="95" t="s">
        <v>1757</v>
      </c>
      <c r="X24" s="87">
        <v>829804</v>
      </c>
      <c r="Y24" s="87">
        <f t="shared" si="3"/>
        <v>1921114</v>
      </c>
      <c r="Z24" s="85"/>
      <c r="AA24" s="87">
        <v>1921114</v>
      </c>
    </row>
    <row r="25" spans="1:27" ht="15">
      <c r="A25" s="105" t="s">
        <v>314</v>
      </c>
      <c r="B25" s="95" t="s">
        <v>1758</v>
      </c>
      <c r="C25" s="87">
        <v>20000</v>
      </c>
      <c r="D25" s="46">
        <f t="shared" si="0"/>
        <v>78697</v>
      </c>
      <c r="E25" s="85"/>
      <c r="F25" s="87">
        <v>78697</v>
      </c>
      <c r="H25" s="105" t="s">
        <v>314</v>
      </c>
      <c r="I25" s="95" t="s">
        <v>1758</v>
      </c>
      <c r="J25" s="87">
        <v>1000000</v>
      </c>
      <c r="K25" s="46">
        <f t="shared" si="1"/>
        <v>0</v>
      </c>
      <c r="L25" s="85"/>
      <c r="M25" s="85"/>
      <c r="O25" s="105" t="s">
        <v>314</v>
      </c>
      <c r="P25" s="95" t="s">
        <v>1758</v>
      </c>
      <c r="Q25" s="87">
        <v>279400</v>
      </c>
      <c r="R25" s="46">
        <f t="shared" si="2"/>
        <v>1225255</v>
      </c>
      <c r="S25" s="87">
        <v>15800</v>
      </c>
      <c r="T25" s="87">
        <v>1209455</v>
      </c>
      <c r="V25" s="105" t="s">
        <v>314</v>
      </c>
      <c r="W25" s="95" t="s">
        <v>1758</v>
      </c>
      <c r="X25" s="87">
        <v>1000000</v>
      </c>
      <c r="Y25" s="87">
        <f t="shared" si="3"/>
        <v>0</v>
      </c>
      <c r="Z25" s="85"/>
      <c r="AA25" s="85"/>
    </row>
    <row r="26" spans="1:27" ht="15">
      <c r="A26" s="105" t="s">
        <v>317</v>
      </c>
      <c r="B26" s="95" t="s">
        <v>1759</v>
      </c>
      <c r="C26" s="87">
        <v>26250</v>
      </c>
      <c r="D26" s="46">
        <f t="shared" si="0"/>
        <v>140710</v>
      </c>
      <c r="E26" s="87">
        <v>30510</v>
      </c>
      <c r="F26" s="87">
        <v>110200</v>
      </c>
      <c r="H26" s="105" t="s">
        <v>317</v>
      </c>
      <c r="I26" s="95" t="s">
        <v>1759</v>
      </c>
      <c r="J26" s="85"/>
      <c r="K26" s="46">
        <f t="shared" si="1"/>
        <v>112779</v>
      </c>
      <c r="L26" s="85"/>
      <c r="M26" s="87">
        <v>112779</v>
      </c>
      <c r="O26" s="105" t="s">
        <v>317</v>
      </c>
      <c r="P26" s="95" t="s">
        <v>1759</v>
      </c>
      <c r="Q26" s="87">
        <v>4519349</v>
      </c>
      <c r="R26" s="46">
        <f t="shared" si="2"/>
        <v>2363261</v>
      </c>
      <c r="S26" s="87">
        <v>201654</v>
      </c>
      <c r="T26" s="87">
        <v>2161607</v>
      </c>
      <c r="V26" s="105" t="s">
        <v>317</v>
      </c>
      <c r="W26" s="95" t="s">
        <v>1759</v>
      </c>
      <c r="X26" s="87">
        <v>2505975</v>
      </c>
      <c r="Y26" s="87">
        <f t="shared" si="3"/>
        <v>2937762</v>
      </c>
      <c r="Z26" s="87">
        <v>10000</v>
      </c>
      <c r="AA26" s="87">
        <v>2927762</v>
      </c>
    </row>
    <row r="27" spans="1:27" ht="15">
      <c r="A27" s="105" t="s">
        <v>320</v>
      </c>
      <c r="B27" s="95" t="s">
        <v>1760</v>
      </c>
      <c r="C27" s="87">
        <v>1359450</v>
      </c>
      <c r="D27" s="46">
        <f t="shared" si="0"/>
        <v>553349</v>
      </c>
      <c r="E27" s="85"/>
      <c r="F27" s="87">
        <v>553349</v>
      </c>
      <c r="H27" s="105" t="s">
        <v>327</v>
      </c>
      <c r="I27" s="95" t="s">
        <v>1762</v>
      </c>
      <c r="J27" s="85"/>
      <c r="K27" s="46">
        <f t="shared" si="1"/>
        <v>16443</v>
      </c>
      <c r="L27" s="85"/>
      <c r="M27" s="87">
        <v>16443</v>
      </c>
      <c r="O27" s="105" t="s">
        <v>320</v>
      </c>
      <c r="P27" s="95" t="s">
        <v>1760</v>
      </c>
      <c r="Q27" s="87">
        <v>2385550</v>
      </c>
      <c r="R27" s="46">
        <f t="shared" si="2"/>
        <v>12302271</v>
      </c>
      <c r="S27" s="87">
        <v>197400</v>
      </c>
      <c r="T27" s="87">
        <v>12104871</v>
      </c>
      <c r="V27" s="105" t="s">
        <v>320</v>
      </c>
      <c r="W27" s="95" t="s">
        <v>1760</v>
      </c>
      <c r="X27" s="85"/>
      <c r="Y27" s="87">
        <f t="shared" si="3"/>
        <v>542706</v>
      </c>
      <c r="Z27" s="85"/>
      <c r="AA27" s="87">
        <v>542706</v>
      </c>
    </row>
    <row r="28" spans="1:27" ht="15">
      <c r="A28" s="105" t="s">
        <v>323</v>
      </c>
      <c r="B28" s="95" t="s">
        <v>1761</v>
      </c>
      <c r="C28" s="85"/>
      <c r="D28" s="46">
        <f t="shared" si="0"/>
        <v>9871</v>
      </c>
      <c r="E28" s="85"/>
      <c r="F28" s="87">
        <v>9871</v>
      </c>
      <c r="H28" s="105" t="s">
        <v>330</v>
      </c>
      <c r="I28" s="95" t="s">
        <v>1763</v>
      </c>
      <c r="J28" s="85"/>
      <c r="K28" s="46">
        <f t="shared" si="1"/>
        <v>163778</v>
      </c>
      <c r="L28" s="85"/>
      <c r="M28" s="87">
        <v>163778</v>
      </c>
      <c r="O28" s="105" t="s">
        <v>323</v>
      </c>
      <c r="P28" s="95" t="s">
        <v>1761</v>
      </c>
      <c r="Q28" s="85"/>
      <c r="R28" s="46">
        <f t="shared" si="2"/>
        <v>364973</v>
      </c>
      <c r="S28" s="87">
        <v>39110</v>
      </c>
      <c r="T28" s="87">
        <v>325863</v>
      </c>
      <c r="V28" s="105" t="s">
        <v>323</v>
      </c>
      <c r="W28" s="95" t="s">
        <v>1761</v>
      </c>
      <c r="X28" s="87">
        <v>48295</v>
      </c>
      <c r="Y28" s="87">
        <f t="shared" si="3"/>
        <v>459681</v>
      </c>
      <c r="Z28" s="87">
        <v>204000</v>
      </c>
      <c r="AA28" s="87">
        <v>255681</v>
      </c>
    </row>
    <row r="29" spans="1:27" ht="15">
      <c r="A29" s="105" t="s">
        <v>327</v>
      </c>
      <c r="B29" s="95" t="s">
        <v>1762</v>
      </c>
      <c r="C29" s="87">
        <v>24001</v>
      </c>
      <c r="D29" s="46">
        <f t="shared" si="0"/>
        <v>738959</v>
      </c>
      <c r="E29" s="87">
        <v>318200</v>
      </c>
      <c r="F29" s="87">
        <v>420759</v>
      </c>
      <c r="H29" s="105" t="s">
        <v>333</v>
      </c>
      <c r="I29" s="95" t="s">
        <v>1764</v>
      </c>
      <c r="J29" s="87">
        <v>1370</v>
      </c>
      <c r="K29" s="46">
        <f t="shared" si="1"/>
        <v>79400</v>
      </c>
      <c r="L29" s="85"/>
      <c r="M29" s="87">
        <v>79400</v>
      </c>
      <c r="O29" s="105" t="s">
        <v>327</v>
      </c>
      <c r="P29" s="95" t="s">
        <v>1762</v>
      </c>
      <c r="Q29" s="87">
        <v>9711308</v>
      </c>
      <c r="R29" s="46">
        <f t="shared" si="2"/>
        <v>6726190</v>
      </c>
      <c r="S29" s="87">
        <v>1860254</v>
      </c>
      <c r="T29" s="87">
        <v>4865936</v>
      </c>
      <c r="V29" s="105" t="s">
        <v>327</v>
      </c>
      <c r="W29" s="95" t="s">
        <v>1762</v>
      </c>
      <c r="X29" s="85"/>
      <c r="Y29" s="87">
        <f t="shared" si="3"/>
        <v>2622265</v>
      </c>
      <c r="Z29" s="85"/>
      <c r="AA29" s="87">
        <v>2622265</v>
      </c>
    </row>
    <row r="30" spans="1:27" ht="15">
      <c r="A30" s="105" t="s">
        <v>330</v>
      </c>
      <c r="B30" s="95" t="s">
        <v>1763</v>
      </c>
      <c r="C30" s="87">
        <v>118100</v>
      </c>
      <c r="D30" s="46">
        <f t="shared" si="0"/>
        <v>54650</v>
      </c>
      <c r="E30" s="87">
        <v>900</v>
      </c>
      <c r="F30" s="87">
        <v>53750</v>
      </c>
      <c r="H30" s="105" t="s">
        <v>336</v>
      </c>
      <c r="I30" s="95" t="s">
        <v>1765</v>
      </c>
      <c r="J30" s="85"/>
      <c r="K30" s="46">
        <f t="shared" si="1"/>
        <v>16550</v>
      </c>
      <c r="L30" s="85"/>
      <c r="M30" s="87">
        <v>16550</v>
      </c>
      <c r="O30" s="105" t="s">
        <v>330</v>
      </c>
      <c r="P30" s="95" t="s">
        <v>1763</v>
      </c>
      <c r="Q30" s="87">
        <v>9055700</v>
      </c>
      <c r="R30" s="46">
        <f t="shared" si="2"/>
        <v>3718252</v>
      </c>
      <c r="S30" s="87">
        <v>2463760</v>
      </c>
      <c r="T30" s="87">
        <v>1254492</v>
      </c>
      <c r="V30" s="105" t="s">
        <v>330</v>
      </c>
      <c r="W30" s="95" t="s">
        <v>1763</v>
      </c>
      <c r="X30" s="87">
        <v>110200</v>
      </c>
      <c r="Y30" s="87">
        <f t="shared" si="3"/>
        <v>1674400</v>
      </c>
      <c r="Z30" s="85"/>
      <c r="AA30" s="87">
        <v>1674400</v>
      </c>
    </row>
    <row r="31" spans="1:27" ht="15">
      <c r="A31" s="105" t="s">
        <v>333</v>
      </c>
      <c r="B31" s="95" t="s">
        <v>1764</v>
      </c>
      <c r="C31" s="85"/>
      <c r="D31" s="46">
        <f t="shared" si="0"/>
        <v>394934</v>
      </c>
      <c r="E31" s="85"/>
      <c r="F31" s="87">
        <v>394934</v>
      </c>
      <c r="H31" s="105" t="s">
        <v>339</v>
      </c>
      <c r="I31" s="95" t="s">
        <v>1766</v>
      </c>
      <c r="J31" s="85"/>
      <c r="K31" s="46">
        <f t="shared" si="1"/>
        <v>220550</v>
      </c>
      <c r="L31" s="85"/>
      <c r="M31" s="87">
        <v>220550</v>
      </c>
      <c r="O31" s="105" t="s">
        <v>333</v>
      </c>
      <c r="P31" s="95" t="s">
        <v>1764</v>
      </c>
      <c r="Q31" s="87">
        <v>2327350</v>
      </c>
      <c r="R31" s="46">
        <f t="shared" si="2"/>
        <v>5986522</v>
      </c>
      <c r="S31" s="87">
        <v>1567560</v>
      </c>
      <c r="T31" s="87">
        <v>4418962</v>
      </c>
      <c r="V31" s="105" t="s">
        <v>333</v>
      </c>
      <c r="W31" s="95" t="s">
        <v>1764</v>
      </c>
      <c r="X31" s="87">
        <v>1290771</v>
      </c>
      <c r="Y31" s="87">
        <f t="shared" si="3"/>
        <v>2267458</v>
      </c>
      <c r="Z31" s="85"/>
      <c r="AA31" s="87">
        <v>2267458</v>
      </c>
    </row>
    <row r="32" spans="1:27" ht="15">
      <c r="A32" s="105" t="s">
        <v>336</v>
      </c>
      <c r="B32" s="95" t="s">
        <v>1765</v>
      </c>
      <c r="C32" s="85"/>
      <c r="D32" s="46">
        <f t="shared" si="0"/>
        <v>141101</v>
      </c>
      <c r="E32" s="87">
        <v>24500</v>
      </c>
      <c r="F32" s="87">
        <v>116601</v>
      </c>
      <c r="H32" s="105" t="s">
        <v>342</v>
      </c>
      <c r="I32" s="95" t="s">
        <v>1767</v>
      </c>
      <c r="J32" s="85"/>
      <c r="K32" s="46">
        <f t="shared" si="1"/>
        <v>34200</v>
      </c>
      <c r="L32" s="85"/>
      <c r="M32" s="87">
        <v>34200</v>
      </c>
      <c r="O32" s="105" t="s">
        <v>336</v>
      </c>
      <c r="P32" s="95" t="s">
        <v>1765</v>
      </c>
      <c r="Q32" s="85"/>
      <c r="R32" s="46">
        <f t="shared" si="2"/>
        <v>1590824</v>
      </c>
      <c r="S32" s="87">
        <v>160100</v>
      </c>
      <c r="T32" s="87">
        <v>1430724</v>
      </c>
      <c r="V32" s="105" t="s">
        <v>336</v>
      </c>
      <c r="W32" s="95" t="s">
        <v>1765</v>
      </c>
      <c r="X32" s="87">
        <v>41000</v>
      </c>
      <c r="Y32" s="87">
        <f t="shared" si="3"/>
        <v>385348</v>
      </c>
      <c r="Z32" s="85"/>
      <c r="AA32" s="87">
        <v>385348</v>
      </c>
    </row>
    <row r="33" spans="1:27" ht="15">
      <c r="A33" s="105" t="s">
        <v>339</v>
      </c>
      <c r="B33" s="95" t="s">
        <v>1766</v>
      </c>
      <c r="C33" s="85"/>
      <c r="D33" s="46">
        <f t="shared" si="0"/>
        <v>77697</v>
      </c>
      <c r="E33" s="85"/>
      <c r="F33" s="87">
        <v>77697</v>
      </c>
      <c r="H33" s="105" t="s">
        <v>345</v>
      </c>
      <c r="I33" s="95" t="s">
        <v>1768</v>
      </c>
      <c r="J33" s="85"/>
      <c r="K33" s="46">
        <f t="shared" si="1"/>
        <v>100175</v>
      </c>
      <c r="L33" s="85"/>
      <c r="M33" s="87">
        <v>100175</v>
      </c>
      <c r="O33" s="105" t="s">
        <v>339</v>
      </c>
      <c r="P33" s="95" t="s">
        <v>1766</v>
      </c>
      <c r="Q33" s="87">
        <v>250100</v>
      </c>
      <c r="R33" s="46">
        <f t="shared" si="2"/>
        <v>1258257</v>
      </c>
      <c r="S33" s="87">
        <v>194000</v>
      </c>
      <c r="T33" s="87">
        <v>1064257</v>
      </c>
      <c r="V33" s="105" t="s">
        <v>339</v>
      </c>
      <c r="W33" s="95" t="s">
        <v>1766</v>
      </c>
      <c r="X33" s="87">
        <v>151680</v>
      </c>
      <c r="Y33" s="87">
        <f t="shared" si="3"/>
        <v>19274165</v>
      </c>
      <c r="Z33" s="87">
        <v>14300</v>
      </c>
      <c r="AA33" s="87">
        <v>19259865</v>
      </c>
    </row>
    <row r="34" spans="1:27" ht="15">
      <c r="A34" s="105" t="s">
        <v>342</v>
      </c>
      <c r="B34" s="95" t="s">
        <v>1767</v>
      </c>
      <c r="C34" s="87">
        <v>5815000</v>
      </c>
      <c r="D34" s="46">
        <f t="shared" si="0"/>
        <v>339549</v>
      </c>
      <c r="E34" s="85"/>
      <c r="F34" s="87">
        <v>339549</v>
      </c>
      <c r="H34" s="105" t="s">
        <v>348</v>
      </c>
      <c r="I34" s="95" t="s">
        <v>1769</v>
      </c>
      <c r="J34" s="85"/>
      <c r="K34" s="46">
        <f t="shared" si="1"/>
        <v>141900</v>
      </c>
      <c r="L34" s="85"/>
      <c r="M34" s="87">
        <v>141900</v>
      </c>
      <c r="O34" s="105" t="s">
        <v>342</v>
      </c>
      <c r="P34" s="95" t="s">
        <v>1767</v>
      </c>
      <c r="Q34" s="87">
        <v>18876600</v>
      </c>
      <c r="R34" s="46">
        <f t="shared" si="2"/>
        <v>6408732</v>
      </c>
      <c r="S34" s="85"/>
      <c r="T34" s="87">
        <v>6408732</v>
      </c>
      <c r="V34" s="105" t="s">
        <v>342</v>
      </c>
      <c r="W34" s="95" t="s">
        <v>1767</v>
      </c>
      <c r="X34" s="85"/>
      <c r="Y34" s="87">
        <f t="shared" si="3"/>
        <v>2654940</v>
      </c>
      <c r="Z34" s="85"/>
      <c r="AA34" s="87">
        <v>2654940</v>
      </c>
    </row>
    <row r="35" spans="1:27" ht="15">
      <c r="A35" s="105" t="s">
        <v>345</v>
      </c>
      <c r="B35" s="95" t="s">
        <v>1768</v>
      </c>
      <c r="C35" s="87">
        <v>444499</v>
      </c>
      <c r="D35" s="46">
        <f t="shared" si="0"/>
        <v>686969</v>
      </c>
      <c r="E35" s="87">
        <v>266500</v>
      </c>
      <c r="F35" s="87">
        <v>420469</v>
      </c>
      <c r="H35" s="105" t="s">
        <v>357</v>
      </c>
      <c r="I35" s="95" t="s">
        <v>1772</v>
      </c>
      <c r="J35" s="85"/>
      <c r="K35" s="46">
        <f t="shared" si="1"/>
        <v>59155</v>
      </c>
      <c r="L35" s="87">
        <v>1500</v>
      </c>
      <c r="M35" s="87">
        <v>57655</v>
      </c>
      <c r="O35" s="105" t="s">
        <v>345</v>
      </c>
      <c r="P35" s="95" t="s">
        <v>1768</v>
      </c>
      <c r="Q35" s="87">
        <v>2796094</v>
      </c>
      <c r="R35" s="46">
        <f t="shared" si="2"/>
        <v>3953709</v>
      </c>
      <c r="S35" s="87">
        <v>1215600</v>
      </c>
      <c r="T35" s="87">
        <v>2738109</v>
      </c>
      <c r="V35" s="105" t="s">
        <v>345</v>
      </c>
      <c r="W35" s="95" t="s">
        <v>1768</v>
      </c>
      <c r="X35" s="87">
        <v>170010</v>
      </c>
      <c r="Y35" s="87">
        <f t="shared" si="3"/>
        <v>3008629</v>
      </c>
      <c r="Z35" s="87">
        <v>434200</v>
      </c>
      <c r="AA35" s="87">
        <v>2574429</v>
      </c>
    </row>
    <row r="36" spans="1:27" ht="15">
      <c r="A36" s="105" t="s">
        <v>348</v>
      </c>
      <c r="B36" s="95" t="s">
        <v>1769</v>
      </c>
      <c r="C36" s="85"/>
      <c r="D36" s="46">
        <f t="shared" si="0"/>
        <v>2636781</v>
      </c>
      <c r="E36" s="87">
        <v>2253555</v>
      </c>
      <c r="F36" s="87">
        <v>383226</v>
      </c>
      <c r="H36" s="105" t="s">
        <v>360</v>
      </c>
      <c r="I36" s="95" t="s">
        <v>1773</v>
      </c>
      <c r="J36" s="85"/>
      <c r="K36" s="46">
        <f t="shared" si="1"/>
        <v>230580</v>
      </c>
      <c r="L36" s="85"/>
      <c r="M36" s="87">
        <v>230580</v>
      </c>
      <c r="O36" s="105" t="s">
        <v>348</v>
      </c>
      <c r="P36" s="95" t="s">
        <v>1769</v>
      </c>
      <c r="Q36" s="87">
        <v>2527350</v>
      </c>
      <c r="R36" s="46">
        <f t="shared" si="2"/>
        <v>7933031</v>
      </c>
      <c r="S36" s="87">
        <v>4368405</v>
      </c>
      <c r="T36" s="87">
        <v>3564626</v>
      </c>
      <c r="V36" s="105" t="s">
        <v>348</v>
      </c>
      <c r="W36" s="95" t="s">
        <v>1769</v>
      </c>
      <c r="X36" s="85"/>
      <c r="Y36" s="87">
        <f t="shared" si="3"/>
        <v>1025691</v>
      </c>
      <c r="Z36" s="87">
        <v>8300</v>
      </c>
      <c r="AA36" s="87">
        <v>1017391</v>
      </c>
    </row>
    <row r="37" spans="1:27" ht="15">
      <c r="A37" s="105" t="s">
        <v>351</v>
      </c>
      <c r="B37" s="95" t="s">
        <v>1770</v>
      </c>
      <c r="C37" s="87">
        <v>2862100</v>
      </c>
      <c r="D37" s="46">
        <f t="shared" si="0"/>
        <v>135429</v>
      </c>
      <c r="E37" s="85"/>
      <c r="F37" s="87">
        <v>135429</v>
      </c>
      <c r="H37" s="105" t="s">
        <v>363</v>
      </c>
      <c r="I37" s="95" t="s">
        <v>1774</v>
      </c>
      <c r="J37" s="85"/>
      <c r="K37" s="46">
        <f t="shared" si="1"/>
        <v>387481</v>
      </c>
      <c r="L37" s="85"/>
      <c r="M37" s="87">
        <v>387481</v>
      </c>
      <c r="O37" s="105" t="s">
        <v>351</v>
      </c>
      <c r="P37" s="95" t="s">
        <v>1770</v>
      </c>
      <c r="Q37" s="87">
        <v>5777750</v>
      </c>
      <c r="R37" s="46">
        <f t="shared" si="2"/>
        <v>3567615</v>
      </c>
      <c r="S37" s="87">
        <v>874615</v>
      </c>
      <c r="T37" s="87">
        <v>2693000</v>
      </c>
      <c r="V37" s="105" t="s">
        <v>351</v>
      </c>
      <c r="W37" s="95" t="s">
        <v>1770</v>
      </c>
      <c r="X37" s="85"/>
      <c r="Y37" s="87">
        <f t="shared" si="3"/>
        <v>1150070</v>
      </c>
      <c r="Z37" s="85"/>
      <c r="AA37" s="87">
        <v>1150070</v>
      </c>
    </row>
    <row r="38" spans="1:27" ht="15">
      <c r="A38" s="105" t="s">
        <v>357</v>
      </c>
      <c r="B38" s="95" t="s">
        <v>1772</v>
      </c>
      <c r="C38" s="87">
        <v>208500</v>
      </c>
      <c r="D38" s="46">
        <f t="shared" si="0"/>
        <v>344824</v>
      </c>
      <c r="E38" s="87">
        <v>3200</v>
      </c>
      <c r="F38" s="87">
        <v>341624</v>
      </c>
      <c r="H38" s="105" t="s">
        <v>366</v>
      </c>
      <c r="I38" s="95" t="s">
        <v>1775</v>
      </c>
      <c r="J38" s="85"/>
      <c r="K38" s="46">
        <f t="shared" si="1"/>
        <v>14601</v>
      </c>
      <c r="L38" s="85"/>
      <c r="M38" s="87">
        <v>14601</v>
      </c>
      <c r="O38" s="105" t="s">
        <v>354</v>
      </c>
      <c r="P38" s="95" t="s">
        <v>1771</v>
      </c>
      <c r="Q38" s="87">
        <v>637000</v>
      </c>
      <c r="R38" s="46">
        <f t="shared" si="2"/>
        <v>4058736</v>
      </c>
      <c r="S38" s="87">
        <v>458576</v>
      </c>
      <c r="T38" s="87">
        <v>3600160</v>
      </c>
      <c r="V38" s="105" t="s">
        <v>354</v>
      </c>
      <c r="W38" s="95" t="s">
        <v>1771</v>
      </c>
      <c r="X38" s="85"/>
      <c r="Y38" s="87">
        <f t="shared" si="3"/>
        <v>84251</v>
      </c>
      <c r="Z38" s="85"/>
      <c r="AA38" s="87">
        <v>84251</v>
      </c>
    </row>
    <row r="39" spans="1:27" ht="15">
      <c r="A39" s="105" t="s">
        <v>360</v>
      </c>
      <c r="B39" s="95" t="s">
        <v>1773</v>
      </c>
      <c r="C39" s="87">
        <v>272550</v>
      </c>
      <c r="D39" s="46">
        <f t="shared" si="0"/>
        <v>82157</v>
      </c>
      <c r="E39" s="85"/>
      <c r="F39" s="87">
        <v>82157</v>
      </c>
      <c r="H39" s="105" t="s">
        <v>369</v>
      </c>
      <c r="I39" s="95" t="s">
        <v>1776</v>
      </c>
      <c r="J39" s="87">
        <v>86500</v>
      </c>
      <c r="K39" s="46">
        <f t="shared" si="1"/>
        <v>714575</v>
      </c>
      <c r="L39" s="85"/>
      <c r="M39" s="87">
        <v>714575</v>
      </c>
      <c r="O39" s="105" t="s">
        <v>357</v>
      </c>
      <c r="P39" s="95" t="s">
        <v>1772</v>
      </c>
      <c r="Q39" s="87">
        <v>6385000</v>
      </c>
      <c r="R39" s="46">
        <f t="shared" si="2"/>
        <v>4481772</v>
      </c>
      <c r="S39" s="87">
        <v>623525</v>
      </c>
      <c r="T39" s="87">
        <v>3858247</v>
      </c>
      <c r="V39" s="105" t="s">
        <v>357</v>
      </c>
      <c r="W39" s="95" t="s">
        <v>1772</v>
      </c>
      <c r="X39" s="87">
        <v>1767300</v>
      </c>
      <c r="Y39" s="87">
        <f t="shared" si="3"/>
        <v>4286070</v>
      </c>
      <c r="Z39" s="87">
        <v>44100</v>
      </c>
      <c r="AA39" s="87">
        <v>4241970</v>
      </c>
    </row>
    <row r="40" spans="1:27" ht="15">
      <c r="A40" s="105" t="s">
        <v>363</v>
      </c>
      <c r="B40" s="95" t="s">
        <v>1774</v>
      </c>
      <c r="C40" s="87">
        <v>85600</v>
      </c>
      <c r="D40" s="46">
        <f t="shared" si="0"/>
        <v>295787</v>
      </c>
      <c r="E40" s="85"/>
      <c r="F40" s="87">
        <v>295787</v>
      </c>
      <c r="H40" s="105" t="s">
        <v>372</v>
      </c>
      <c r="I40" s="95" t="s">
        <v>1777</v>
      </c>
      <c r="J40" s="85"/>
      <c r="K40" s="46">
        <f t="shared" si="1"/>
        <v>334300</v>
      </c>
      <c r="L40" s="85"/>
      <c r="M40" s="87">
        <v>334300</v>
      </c>
      <c r="O40" s="105" t="s">
        <v>360</v>
      </c>
      <c r="P40" s="95" t="s">
        <v>1773</v>
      </c>
      <c r="Q40" s="87">
        <v>5388650</v>
      </c>
      <c r="R40" s="46">
        <f t="shared" si="2"/>
        <v>1352891</v>
      </c>
      <c r="S40" s="87">
        <v>189600</v>
      </c>
      <c r="T40" s="87">
        <v>1163291</v>
      </c>
      <c r="V40" s="105" t="s">
        <v>360</v>
      </c>
      <c r="W40" s="95" t="s">
        <v>1773</v>
      </c>
      <c r="X40" s="87">
        <v>1223500</v>
      </c>
      <c r="Y40" s="87">
        <f t="shared" si="3"/>
        <v>9530492</v>
      </c>
      <c r="Z40" s="87">
        <v>1362892</v>
      </c>
      <c r="AA40" s="87">
        <v>8167600</v>
      </c>
    </row>
    <row r="41" spans="1:27" ht="15">
      <c r="A41" s="105" t="s">
        <v>366</v>
      </c>
      <c r="B41" s="95" t="s">
        <v>1775</v>
      </c>
      <c r="C41" s="87">
        <v>0</v>
      </c>
      <c r="D41" s="46">
        <f t="shared" si="0"/>
        <v>286957</v>
      </c>
      <c r="E41" s="87">
        <v>1000</v>
      </c>
      <c r="F41" s="87">
        <v>285957</v>
      </c>
      <c r="H41" s="105" t="s">
        <v>375</v>
      </c>
      <c r="I41" s="95" t="s">
        <v>1778</v>
      </c>
      <c r="J41" s="85"/>
      <c r="K41" s="46">
        <f t="shared" si="1"/>
        <v>20064</v>
      </c>
      <c r="L41" s="85"/>
      <c r="M41" s="87">
        <v>20064</v>
      </c>
      <c r="O41" s="105" t="s">
        <v>363</v>
      </c>
      <c r="P41" s="95" t="s">
        <v>1774</v>
      </c>
      <c r="Q41" s="87">
        <v>9520100</v>
      </c>
      <c r="R41" s="46">
        <f t="shared" si="2"/>
        <v>9406975</v>
      </c>
      <c r="S41" s="87">
        <v>181626</v>
      </c>
      <c r="T41" s="87">
        <v>9225349</v>
      </c>
      <c r="V41" s="105" t="s">
        <v>363</v>
      </c>
      <c r="W41" s="95" t="s">
        <v>1774</v>
      </c>
      <c r="X41" s="87">
        <v>300240</v>
      </c>
      <c r="Y41" s="87">
        <f t="shared" si="3"/>
        <v>4258956</v>
      </c>
      <c r="Z41" s="85"/>
      <c r="AA41" s="87">
        <v>4258956</v>
      </c>
    </row>
    <row r="42" spans="1:27" ht="15">
      <c r="A42" s="105" t="s">
        <v>369</v>
      </c>
      <c r="B42" s="95" t="s">
        <v>1776</v>
      </c>
      <c r="C42" s="87">
        <v>500</v>
      </c>
      <c r="D42" s="46">
        <f t="shared" si="0"/>
        <v>1494032</v>
      </c>
      <c r="E42" s="87">
        <v>1056200</v>
      </c>
      <c r="F42" s="87">
        <v>437832</v>
      </c>
      <c r="H42" s="105" t="s">
        <v>378</v>
      </c>
      <c r="I42" s="95" t="s">
        <v>1779</v>
      </c>
      <c r="J42" s="85"/>
      <c r="K42" s="46">
        <f t="shared" si="1"/>
        <v>14900</v>
      </c>
      <c r="L42" s="85"/>
      <c r="M42" s="87">
        <v>14900</v>
      </c>
      <c r="O42" s="105" t="s">
        <v>366</v>
      </c>
      <c r="P42" s="95" t="s">
        <v>1775</v>
      </c>
      <c r="Q42" s="87">
        <v>488200</v>
      </c>
      <c r="R42" s="46">
        <f t="shared" si="2"/>
        <v>3349182</v>
      </c>
      <c r="S42" s="87">
        <v>818100</v>
      </c>
      <c r="T42" s="87">
        <v>2531082</v>
      </c>
      <c r="V42" s="105" t="s">
        <v>366</v>
      </c>
      <c r="W42" s="95" t="s">
        <v>1775</v>
      </c>
      <c r="X42" s="87">
        <v>7800</v>
      </c>
      <c r="Y42" s="87">
        <f t="shared" si="3"/>
        <v>2048251</v>
      </c>
      <c r="Z42" s="87">
        <v>387300</v>
      </c>
      <c r="AA42" s="87">
        <v>1660951</v>
      </c>
    </row>
    <row r="43" spans="1:27" ht="15">
      <c r="A43" s="105" t="s">
        <v>372</v>
      </c>
      <c r="B43" s="95" t="s">
        <v>1777</v>
      </c>
      <c r="C43" s="87">
        <v>2415980</v>
      </c>
      <c r="D43" s="46">
        <f t="shared" si="0"/>
        <v>166892</v>
      </c>
      <c r="E43" s="85"/>
      <c r="F43" s="87">
        <v>166892</v>
      </c>
      <c r="H43" s="105" t="s">
        <v>381</v>
      </c>
      <c r="I43" s="95" t="s">
        <v>1780</v>
      </c>
      <c r="J43" s="85"/>
      <c r="K43" s="46">
        <f t="shared" si="1"/>
        <v>424380</v>
      </c>
      <c r="L43" s="85"/>
      <c r="M43" s="87">
        <v>424380</v>
      </c>
      <c r="O43" s="105" t="s">
        <v>369</v>
      </c>
      <c r="P43" s="95" t="s">
        <v>1776</v>
      </c>
      <c r="Q43" s="87">
        <v>4454450</v>
      </c>
      <c r="R43" s="46">
        <f t="shared" si="2"/>
        <v>12137613</v>
      </c>
      <c r="S43" s="87">
        <v>5050830</v>
      </c>
      <c r="T43" s="87">
        <v>7086783</v>
      </c>
      <c r="V43" s="105" t="s">
        <v>369</v>
      </c>
      <c r="W43" s="95" t="s">
        <v>1776</v>
      </c>
      <c r="X43" s="87">
        <v>510900</v>
      </c>
      <c r="Y43" s="87">
        <f t="shared" si="3"/>
        <v>38637875</v>
      </c>
      <c r="Z43" s="87">
        <v>22525720</v>
      </c>
      <c r="AA43" s="87">
        <v>16112155</v>
      </c>
    </row>
    <row r="44" spans="1:27" ht="15">
      <c r="A44" s="105" t="s">
        <v>375</v>
      </c>
      <c r="B44" s="95" t="s">
        <v>1778</v>
      </c>
      <c r="C44" s="85"/>
      <c r="D44" s="46">
        <f t="shared" si="0"/>
        <v>218411</v>
      </c>
      <c r="E44" s="87">
        <v>11262</v>
      </c>
      <c r="F44" s="87">
        <v>207149</v>
      </c>
      <c r="H44" s="105" t="s">
        <v>384</v>
      </c>
      <c r="I44" s="95" t="s">
        <v>1781</v>
      </c>
      <c r="J44" s="87">
        <v>867025</v>
      </c>
      <c r="K44" s="46">
        <f t="shared" si="1"/>
        <v>243000</v>
      </c>
      <c r="L44" s="85"/>
      <c r="M44" s="87">
        <v>243000</v>
      </c>
      <c r="O44" s="105" t="s">
        <v>372</v>
      </c>
      <c r="P44" s="95" t="s">
        <v>1777</v>
      </c>
      <c r="Q44" s="87">
        <v>10621480</v>
      </c>
      <c r="R44" s="46">
        <f t="shared" si="2"/>
        <v>3649125</v>
      </c>
      <c r="S44" s="87">
        <v>306702</v>
      </c>
      <c r="T44" s="87">
        <v>3342423</v>
      </c>
      <c r="V44" s="105" t="s">
        <v>372</v>
      </c>
      <c r="W44" s="95" t="s">
        <v>1777</v>
      </c>
      <c r="X44" s="87">
        <v>47000</v>
      </c>
      <c r="Y44" s="87">
        <f t="shared" si="3"/>
        <v>9136548</v>
      </c>
      <c r="Z44" s="85"/>
      <c r="AA44" s="87">
        <v>9136548</v>
      </c>
    </row>
    <row r="45" spans="1:27" ht="15">
      <c r="A45" s="105" t="s">
        <v>378</v>
      </c>
      <c r="B45" s="95" t="s">
        <v>1779</v>
      </c>
      <c r="C45" s="85"/>
      <c r="D45" s="46">
        <f t="shared" si="0"/>
        <v>92016</v>
      </c>
      <c r="E45" s="85"/>
      <c r="F45" s="87">
        <v>92016</v>
      </c>
      <c r="H45" s="105" t="s">
        <v>387</v>
      </c>
      <c r="I45" s="95" t="s">
        <v>1782</v>
      </c>
      <c r="J45" s="85"/>
      <c r="K45" s="46">
        <f t="shared" si="1"/>
        <v>81000</v>
      </c>
      <c r="L45" s="85"/>
      <c r="M45" s="87">
        <v>81000</v>
      </c>
      <c r="O45" s="105" t="s">
        <v>375</v>
      </c>
      <c r="P45" s="95" t="s">
        <v>1778</v>
      </c>
      <c r="Q45" s="87">
        <v>2794704</v>
      </c>
      <c r="R45" s="46">
        <f t="shared" si="2"/>
        <v>13064821</v>
      </c>
      <c r="S45" s="87">
        <v>4343815</v>
      </c>
      <c r="T45" s="87">
        <v>8721006</v>
      </c>
      <c r="V45" s="105" t="s">
        <v>375</v>
      </c>
      <c r="W45" s="95" t="s">
        <v>1778</v>
      </c>
      <c r="X45" s="87">
        <v>3357238</v>
      </c>
      <c r="Y45" s="87">
        <f t="shared" si="3"/>
        <v>6295841</v>
      </c>
      <c r="Z45" s="87">
        <v>404703</v>
      </c>
      <c r="AA45" s="87">
        <v>5891138</v>
      </c>
    </row>
    <row r="46" spans="1:27" ht="15">
      <c r="A46" s="105" t="s">
        <v>381</v>
      </c>
      <c r="B46" s="95" t="s">
        <v>1780</v>
      </c>
      <c r="C46" s="87">
        <v>2121501</v>
      </c>
      <c r="D46" s="46">
        <f t="shared" si="0"/>
        <v>808930</v>
      </c>
      <c r="E46" s="85"/>
      <c r="F46" s="87">
        <v>808930</v>
      </c>
      <c r="H46" s="105" t="s">
        <v>390</v>
      </c>
      <c r="I46" s="95" t="s">
        <v>1783</v>
      </c>
      <c r="J46" s="85"/>
      <c r="K46" s="46">
        <f t="shared" si="1"/>
        <v>302679</v>
      </c>
      <c r="L46" s="85"/>
      <c r="M46" s="87">
        <v>302679</v>
      </c>
      <c r="O46" s="105" t="s">
        <v>378</v>
      </c>
      <c r="P46" s="95" t="s">
        <v>1779</v>
      </c>
      <c r="Q46" s="87">
        <v>443000</v>
      </c>
      <c r="R46" s="46">
        <f t="shared" si="2"/>
        <v>1421595</v>
      </c>
      <c r="S46" s="87">
        <v>40800</v>
      </c>
      <c r="T46" s="87">
        <v>1380795</v>
      </c>
      <c r="V46" s="105" t="s">
        <v>378</v>
      </c>
      <c r="W46" s="95" t="s">
        <v>1779</v>
      </c>
      <c r="X46" s="85"/>
      <c r="Y46" s="87">
        <f t="shared" si="3"/>
        <v>882026</v>
      </c>
      <c r="Z46" s="87">
        <v>80000</v>
      </c>
      <c r="AA46" s="87">
        <v>802026</v>
      </c>
    </row>
    <row r="47" spans="1:27" ht="15">
      <c r="A47" s="105" t="s">
        <v>384</v>
      </c>
      <c r="B47" s="95" t="s">
        <v>1781</v>
      </c>
      <c r="C47" s="87">
        <v>3262740</v>
      </c>
      <c r="D47" s="46">
        <f t="shared" si="0"/>
        <v>1014830</v>
      </c>
      <c r="E47" s="87">
        <v>208200</v>
      </c>
      <c r="F47" s="87">
        <v>806630</v>
      </c>
      <c r="H47" s="105" t="s">
        <v>393</v>
      </c>
      <c r="I47" s="95" t="s">
        <v>1784</v>
      </c>
      <c r="J47" s="87">
        <v>88000</v>
      </c>
      <c r="K47" s="46">
        <f t="shared" si="1"/>
        <v>851959</v>
      </c>
      <c r="L47" s="87">
        <v>9555</v>
      </c>
      <c r="M47" s="87">
        <v>842404</v>
      </c>
      <c r="O47" s="105" t="s">
        <v>381</v>
      </c>
      <c r="P47" s="95" t="s">
        <v>1780</v>
      </c>
      <c r="Q47" s="87">
        <v>73538782</v>
      </c>
      <c r="R47" s="46">
        <f t="shared" si="2"/>
        <v>16791104</v>
      </c>
      <c r="S47" s="87">
        <v>628500</v>
      </c>
      <c r="T47" s="87">
        <v>16162604</v>
      </c>
      <c r="V47" s="105" t="s">
        <v>381</v>
      </c>
      <c r="W47" s="95" t="s">
        <v>1780</v>
      </c>
      <c r="X47" s="87">
        <v>30498066</v>
      </c>
      <c r="Y47" s="87">
        <f t="shared" si="3"/>
        <v>8586047</v>
      </c>
      <c r="Z47" s="87">
        <v>152000</v>
      </c>
      <c r="AA47" s="87">
        <v>8434047</v>
      </c>
    </row>
    <row r="48" spans="1:27" ht="15">
      <c r="A48" s="105" t="s">
        <v>387</v>
      </c>
      <c r="B48" s="95" t="s">
        <v>1782</v>
      </c>
      <c r="C48" s="87">
        <v>142000</v>
      </c>
      <c r="D48" s="46">
        <f t="shared" si="0"/>
        <v>268685</v>
      </c>
      <c r="E48" s="87">
        <v>26400</v>
      </c>
      <c r="F48" s="87">
        <v>242285</v>
      </c>
      <c r="H48" s="105" t="s">
        <v>399</v>
      </c>
      <c r="I48" s="95" t="s">
        <v>1786</v>
      </c>
      <c r="J48" s="85"/>
      <c r="K48" s="46">
        <f t="shared" si="1"/>
        <v>4060</v>
      </c>
      <c r="L48" s="85"/>
      <c r="M48" s="87">
        <v>4060</v>
      </c>
      <c r="O48" s="105" t="s">
        <v>384</v>
      </c>
      <c r="P48" s="95" t="s">
        <v>1781</v>
      </c>
      <c r="Q48" s="87">
        <v>10208711</v>
      </c>
      <c r="R48" s="46">
        <f t="shared" si="2"/>
        <v>9590766</v>
      </c>
      <c r="S48" s="87">
        <v>2144426</v>
      </c>
      <c r="T48" s="87">
        <v>7446340</v>
      </c>
      <c r="V48" s="105" t="s">
        <v>384</v>
      </c>
      <c r="W48" s="95" t="s">
        <v>1781</v>
      </c>
      <c r="X48" s="87">
        <v>5144085</v>
      </c>
      <c r="Y48" s="87">
        <f t="shared" si="3"/>
        <v>3167381</v>
      </c>
      <c r="Z48" s="85"/>
      <c r="AA48" s="87">
        <v>3167381</v>
      </c>
    </row>
    <row r="49" spans="1:27" ht="15">
      <c r="A49" s="105" t="s">
        <v>390</v>
      </c>
      <c r="B49" s="95" t="s">
        <v>1783</v>
      </c>
      <c r="C49" s="87">
        <v>20000</v>
      </c>
      <c r="D49" s="46">
        <f t="shared" si="0"/>
        <v>684640</v>
      </c>
      <c r="E49" s="87">
        <v>144401</v>
      </c>
      <c r="F49" s="87">
        <v>540239</v>
      </c>
      <c r="H49" s="105" t="s">
        <v>402</v>
      </c>
      <c r="I49" s="95" t="s">
        <v>1787</v>
      </c>
      <c r="J49" s="85"/>
      <c r="K49" s="46">
        <f t="shared" si="1"/>
        <v>35200</v>
      </c>
      <c r="L49" s="85"/>
      <c r="M49" s="87">
        <v>35200</v>
      </c>
      <c r="O49" s="105" t="s">
        <v>387</v>
      </c>
      <c r="P49" s="95" t="s">
        <v>1782</v>
      </c>
      <c r="Q49" s="87">
        <v>3360734</v>
      </c>
      <c r="R49" s="46">
        <f t="shared" si="2"/>
        <v>4080561</v>
      </c>
      <c r="S49" s="87">
        <v>593945</v>
      </c>
      <c r="T49" s="87">
        <v>3486616</v>
      </c>
      <c r="V49" s="105" t="s">
        <v>387</v>
      </c>
      <c r="W49" s="95" t="s">
        <v>1782</v>
      </c>
      <c r="X49" s="87">
        <v>4344800</v>
      </c>
      <c r="Y49" s="87">
        <f t="shared" si="3"/>
        <v>2312916</v>
      </c>
      <c r="Z49" s="87">
        <v>643210</v>
      </c>
      <c r="AA49" s="87">
        <v>1669706</v>
      </c>
    </row>
    <row r="50" spans="1:27" ht="15">
      <c r="A50" s="105" t="s">
        <v>393</v>
      </c>
      <c r="B50" s="95" t="s">
        <v>1784</v>
      </c>
      <c r="C50" s="87">
        <v>200</v>
      </c>
      <c r="D50" s="46">
        <f t="shared" si="0"/>
        <v>494552</v>
      </c>
      <c r="E50" s="87">
        <v>45208</v>
      </c>
      <c r="F50" s="87">
        <v>449344</v>
      </c>
      <c r="H50" s="105" t="s">
        <v>405</v>
      </c>
      <c r="I50" s="95" t="s">
        <v>1788</v>
      </c>
      <c r="J50" s="85"/>
      <c r="K50" s="46">
        <f t="shared" si="1"/>
        <v>20800</v>
      </c>
      <c r="L50" s="85"/>
      <c r="M50" s="87">
        <v>20800</v>
      </c>
      <c r="O50" s="105" t="s">
        <v>390</v>
      </c>
      <c r="P50" s="95" t="s">
        <v>1783</v>
      </c>
      <c r="Q50" s="87">
        <v>1057000</v>
      </c>
      <c r="R50" s="46">
        <f t="shared" si="2"/>
        <v>9901182</v>
      </c>
      <c r="S50" s="87">
        <v>3908342</v>
      </c>
      <c r="T50" s="87">
        <v>5992840</v>
      </c>
      <c r="V50" s="105" t="s">
        <v>390</v>
      </c>
      <c r="W50" s="95" t="s">
        <v>1783</v>
      </c>
      <c r="X50" s="85"/>
      <c r="Y50" s="87">
        <f t="shared" si="3"/>
        <v>5825132</v>
      </c>
      <c r="Z50" s="87">
        <v>37800</v>
      </c>
      <c r="AA50" s="87">
        <v>5787332</v>
      </c>
    </row>
    <row r="51" spans="1:27" ht="15">
      <c r="A51" s="105" t="s">
        <v>396</v>
      </c>
      <c r="B51" s="95" t="s">
        <v>1785</v>
      </c>
      <c r="C51" s="87">
        <v>1001</v>
      </c>
      <c r="D51" s="46">
        <f t="shared" si="0"/>
        <v>127364</v>
      </c>
      <c r="E51" s="85"/>
      <c r="F51" s="87">
        <v>127364</v>
      </c>
      <c r="H51" s="105" t="s">
        <v>408</v>
      </c>
      <c r="I51" s="95" t="s">
        <v>1789</v>
      </c>
      <c r="J51" s="85"/>
      <c r="K51" s="46">
        <f t="shared" si="1"/>
        <v>11266</v>
      </c>
      <c r="L51" s="85"/>
      <c r="M51" s="87">
        <v>11266</v>
      </c>
      <c r="O51" s="105" t="s">
        <v>393</v>
      </c>
      <c r="P51" s="95" t="s">
        <v>1784</v>
      </c>
      <c r="Q51" s="87">
        <v>1093950</v>
      </c>
      <c r="R51" s="46">
        <f t="shared" si="2"/>
        <v>10117556</v>
      </c>
      <c r="S51" s="87">
        <v>393808</v>
      </c>
      <c r="T51" s="87">
        <v>9723748</v>
      </c>
      <c r="V51" s="105" t="s">
        <v>393</v>
      </c>
      <c r="W51" s="95" t="s">
        <v>1784</v>
      </c>
      <c r="X51" s="87">
        <v>9307550</v>
      </c>
      <c r="Y51" s="87">
        <f t="shared" si="3"/>
        <v>29124914</v>
      </c>
      <c r="Z51" s="87">
        <v>67555</v>
      </c>
      <c r="AA51" s="87">
        <v>29057359</v>
      </c>
    </row>
    <row r="52" spans="1:27" ht="15">
      <c r="A52" s="105" t="s">
        <v>399</v>
      </c>
      <c r="B52" s="95" t="s">
        <v>1786</v>
      </c>
      <c r="C52" s="85"/>
      <c r="D52" s="46">
        <f t="shared" si="0"/>
        <v>31150</v>
      </c>
      <c r="E52" s="85"/>
      <c r="F52" s="87">
        <v>31150</v>
      </c>
      <c r="H52" s="105" t="s">
        <v>414</v>
      </c>
      <c r="I52" s="95" t="s">
        <v>1791</v>
      </c>
      <c r="J52" s="85"/>
      <c r="K52" s="46">
        <f t="shared" si="1"/>
        <v>24875</v>
      </c>
      <c r="L52" s="85"/>
      <c r="M52" s="87">
        <v>24875</v>
      </c>
      <c r="O52" s="105" t="s">
        <v>396</v>
      </c>
      <c r="P52" s="95" t="s">
        <v>1785</v>
      </c>
      <c r="Q52" s="87">
        <v>405852</v>
      </c>
      <c r="R52" s="46">
        <f t="shared" si="2"/>
        <v>3060386</v>
      </c>
      <c r="S52" s="87">
        <v>1108135</v>
      </c>
      <c r="T52" s="87">
        <v>1952251</v>
      </c>
      <c r="V52" s="105" t="s">
        <v>396</v>
      </c>
      <c r="W52" s="95" t="s">
        <v>1785</v>
      </c>
      <c r="X52" s="87">
        <v>18050</v>
      </c>
      <c r="Y52" s="87">
        <f t="shared" si="3"/>
        <v>1034320</v>
      </c>
      <c r="Z52" s="87">
        <v>960800</v>
      </c>
      <c r="AA52" s="87">
        <v>73520</v>
      </c>
    </row>
    <row r="53" spans="1:27" ht="15">
      <c r="A53" s="105" t="s">
        <v>402</v>
      </c>
      <c r="B53" s="95" t="s">
        <v>1787</v>
      </c>
      <c r="C53" s="85"/>
      <c r="D53" s="46">
        <f t="shared" si="0"/>
        <v>83358</v>
      </c>
      <c r="E53" s="87">
        <v>0</v>
      </c>
      <c r="F53" s="87">
        <v>83358</v>
      </c>
      <c r="H53" s="105" t="s">
        <v>417</v>
      </c>
      <c r="I53" s="95" t="s">
        <v>1792</v>
      </c>
      <c r="J53" s="85"/>
      <c r="K53" s="46">
        <f t="shared" si="1"/>
        <v>177950</v>
      </c>
      <c r="L53" s="85"/>
      <c r="M53" s="87">
        <v>177950</v>
      </c>
      <c r="O53" s="105" t="s">
        <v>399</v>
      </c>
      <c r="P53" s="95" t="s">
        <v>1786</v>
      </c>
      <c r="Q53" s="87">
        <v>3356275</v>
      </c>
      <c r="R53" s="46">
        <f t="shared" si="2"/>
        <v>4320184</v>
      </c>
      <c r="S53" s="87">
        <v>604135</v>
      </c>
      <c r="T53" s="87">
        <v>3716049</v>
      </c>
      <c r="V53" s="105" t="s">
        <v>399</v>
      </c>
      <c r="W53" s="95" t="s">
        <v>1786</v>
      </c>
      <c r="X53" s="87">
        <v>196312</v>
      </c>
      <c r="Y53" s="87">
        <f t="shared" si="3"/>
        <v>1769453</v>
      </c>
      <c r="Z53" s="85"/>
      <c r="AA53" s="87">
        <v>1769453</v>
      </c>
    </row>
    <row r="54" spans="1:27" ht="15">
      <c r="A54" s="105" t="s">
        <v>405</v>
      </c>
      <c r="B54" s="95" t="s">
        <v>1788</v>
      </c>
      <c r="C54" s="85"/>
      <c r="D54" s="46">
        <f t="shared" si="0"/>
        <v>250346</v>
      </c>
      <c r="E54" s="85"/>
      <c r="F54" s="87">
        <v>250346</v>
      </c>
      <c r="H54" s="105" t="s">
        <v>420</v>
      </c>
      <c r="I54" s="95" t="s">
        <v>1793</v>
      </c>
      <c r="J54" s="87">
        <v>16500</v>
      </c>
      <c r="K54" s="46">
        <f t="shared" si="1"/>
        <v>1208386</v>
      </c>
      <c r="L54" s="85"/>
      <c r="M54" s="87">
        <v>1208386</v>
      </c>
      <c r="O54" s="105" t="s">
        <v>402</v>
      </c>
      <c r="P54" s="95" t="s">
        <v>1787</v>
      </c>
      <c r="Q54" s="87">
        <v>404000</v>
      </c>
      <c r="R54" s="46">
        <f t="shared" si="2"/>
        <v>2152496</v>
      </c>
      <c r="S54" s="87">
        <v>864865</v>
      </c>
      <c r="T54" s="87">
        <v>1287631</v>
      </c>
      <c r="V54" s="105" t="s">
        <v>402</v>
      </c>
      <c r="W54" s="95" t="s">
        <v>1787</v>
      </c>
      <c r="X54" s="87">
        <v>28000</v>
      </c>
      <c r="Y54" s="87">
        <f t="shared" si="3"/>
        <v>1796289</v>
      </c>
      <c r="Z54" s="87">
        <v>852400</v>
      </c>
      <c r="AA54" s="87">
        <v>943889</v>
      </c>
    </row>
    <row r="55" spans="1:27" ht="15">
      <c r="A55" s="105" t="s">
        <v>408</v>
      </c>
      <c r="B55" s="95" t="s">
        <v>1789</v>
      </c>
      <c r="C55" s="85"/>
      <c r="D55" s="46">
        <f t="shared" si="0"/>
        <v>215210</v>
      </c>
      <c r="E55" s="85"/>
      <c r="F55" s="87">
        <v>215210</v>
      </c>
      <c r="H55" s="105" t="s">
        <v>423</v>
      </c>
      <c r="I55" s="95" t="s">
        <v>1794</v>
      </c>
      <c r="J55" s="87">
        <v>5600</v>
      </c>
      <c r="K55" s="46">
        <f t="shared" si="1"/>
        <v>898920</v>
      </c>
      <c r="L55" s="85"/>
      <c r="M55" s="87">
        <v>898920</v>
      </c>
      <c r="O55" s="105" t="s">
        <v>405</v>
      </c>
      <c r="P55" s="95" t="s">
        <v>1788</v>
      </c>
      <c r="Q55" s="87">
        <v>165950</v>
      </c>
      <c r="R55" s="46">
        <f t="shared" si="2"/>
        <v>5174731</v>
      </c>
      <c r="S55" s="87">
        <v>1292521</v>
      </c>
      <c r="T55" s="87">
        <v>3882210</v>
      </c>
      <c r="V55" s="105" t="s">
        <v>405</v>
      </c>
      <c r="W55" s="95" t="s">
        <v>1788</v>
      </c>
      <c r="X55" s="85"/>
      <c r="Y55" s="87">
        <f t="shared" si="3"/>
        <v>1183577</v>
      </c>
      <c r="Z55" s="85"/>
      <c r="AA55" s="87">
        <v>1183577</v>
      </c>
    </row>
    <row r="56" spans="1:27" ht="15">
      <c r="A56" s="105" t="s">
        <v>414</v>
      </c>
      <c r="B56" s="95" t="s">
        <v>1791</v>
      </c>
      <c r="C56" s="85"/>
      <c r="D56" s="46">
        <f t="shared" si="0"/>
        <v>220255</v>
      </c>
      <c r="E56" s="85"/>
      <c r="F56" s="87">
        <v>220255</v>
      </c>
      <c r="H56" s="105" t="s">
        <v>426</v>
      </c>
      <c r="I56" s="95" t="s">
        <v>1795</v>
      </c>
      <c r="J56" s="87">
        <v>168000</v>
      </c>
      <c r="K56" s="46">
        <f t="shared" si="1"/>
        <v>60524</v>
      </c>
      <c r="L56" s="87">
        <v>2000</v>
      </c>
      <c r="M56" s="87">
        <v>58524</v>
      </c>
      <c r="O56" s="105" t="s">
        <v>408</v>
      </c>
      <c r="P56" s="95" t="s">
        <v>1789</v>
      </c>
      <c r="Q56" s="87">
        <v>2048500</v>
      </c>
      <c r="R56" s="46">
        <f t="shared" si="2"/>
        <v>4174640</v>
      </c>
      <c r="S56" s="87">
        <v>1436679</v>
      </c>
      <c r="T56" s="87">
        <v>2737961</v>
      </c>
      <c r="V56" s="105" t="s">
        <v>408</v>
      </c>
      <c r="W56" s="95" t="s">
        <v>1789</v>
      </c>
      <c r="X56" s="87">
        <v>32150</v>
      </c>
      <c r="Y56" s="87">
        <f t="shared" si="3"/>
        <v>480022</v>
      </c>
      <c r="Z56" s="87">
        <v>22750</v>
      </c>
      <c r="AA56" s="87">
        <v>457272</v>
      </c>
    </row>
    <row r="57" spans="1:27" ht="15">
      <c r="A57" s="105" t="s">
        <v>417</v>
      </c>
      <c r="B57" s="95" t="s">
        <v>1792</v>
      </c>
      <c r="C57" s="85"/>
      <c r="D57" s="46">
        <f t="shared" si="0"/>
        <v>187633</v>
      </c>
      <c r="E57" s="87">
        <v>40800</v>
      </c>
      <c r="F57" s="87">
        <v>146833</v>
      </c>
      <c r="H57" s="105" t="s">
        <v>432</v>
      </c>
      <c r="I57" s="95" t="s">
        <v>1797</v>
      </c>
      <c r="J57" s="85"/>
      <c r="K57" s="46">
        <f t="shared" si="1"/>
        <v>209663</v>
      </c>
      <c r="L57" s="87">
        <v>4000</v>
      </c>
      <c r="M57" s="87">
        <v>205663</v>
      </c>
      <c r="O57" s="105" t="s">
        <v>411</v>
      </c>
      <c r="P57" s="95" t="s">
        <v>1790</v>
      </c>
      <c r="Q57" s="87">
        <v>900</v>
      </c>
      <c r="R57" s="46">
        <f t="shared" si="2"/>
        <v>3009332</v>
      </c>
      <c r="S57" s="87">
        <v>530205</v>
      </c>
      <c r="T57" s="87">
        <v>2479127</v>
      </c>
      <c r="V57" s="105" t="s">
        <v>411</v>
      </c>
      <c r="W57" s="95" t="s">
        <v>1790</v>
      </c>
      <c r="X57" s="85"/>
      <c r="Y57" s="87">
        <f t="shared" si="3"/>
        <v>639461</v>
      </c>
      <c r="Z57" s="87">
        <v>10000</v>
      </c>
      <c r="AA57" s="87">
        <v>629461</v>
      </c>
    </row>
    <row r="58" spans="1:27" ht="15">
      <c r="A58" s="105" t="s">
        <v>420</v>
      </c>
      <c r="B58" s="95" t="s">
        <v>1793</v>
      </c>
      <c r="C58" s="87">
        <v>113900</v>
      </c>
      <c r="D58" s="46">
        <f t="shared" si="0"/>
        <v>459327</v>
      </c>
      <c r="E58" s="87">
        <v>66200</v>
      </c>
      <c r="F58" s="87">
        <v>393127</v>
      </c>
      <c r="H58" s="105" t="s">
        <v>435</v>
      </c>
      <c r="I58" s="95" t="s">
        <v>1798</v>
      </c>
      <c r="J58" s="85"/>
      <c r="K58" s="46">
        <f t="shared" si="1"/>
        <v>25900</v>
      </c>
      <c r="L58" s="85"/>
      <c r="M58" s="87">
        <v>25900</v>
      </c>
      <c r="O58" s="105" t="s">
        <v>414</v>
      </c>
      <c r="P58" s="95" t="s">
        <v>1791</v>
      </c>
      <c r="Q58" s="87">
        <v>208600</v>
      </c>
      <c r="R58" s="46">
        <f t="shared" si="2"/>
        <v>4957677</v>
      </c>
      <c r="S58" s="87">
        <v>102200</v>
      </c>
      <c r="T58" s="87">
        <v>4855477</v>
      </c>
      <c r="V58" s="105" t="s">
        <v>414</v>
      </c>
      <c r="W58" s="95" t="s">
        <v>1791</v>
      </c>
      <c r="X58" s="85"/>
      <c r="Y58" s="87">
        <f t="shared" si="3"/>
        <v>1897288</v>
      </c>
      <c r="Z58" s="85"/>
      <c r="AA58" s="87">
        <v>1897288</v>
      </c>
    </row>
    <row r="59" spans="1:27" ht="15">
      <c r="A59" s="105" t="s">
        <v>423</v>
      </c>
      <c r="B59" s="95" t="s">
        <v>1794</v>
      </c>
      <c r="C59" s="87">
        <v>251</v>
      </c>
      <c r="D59" s="46">
        <f t="shared" si="0"/>
        <v>1155672</v>
      </c>
      <c r="E59" s="87">
        <v>98550</v>
      </c>
      <c r="F59" s="87">
        <v>1057122</v>
      </c>
      <c r="H59" s="105" t="s">
        <v>438</v>
      </c>
      <c r="I59" s="95" t="s">
        <v>1799</v>
      </c>
      <c r="J59" s="85"/>
      <c r="K59" s="46">
        <f t="shared" si="1"/>
        <v>10500</v>
      </c>
      <c r="L59" s="85"/>
      <c r="M59" s="87">
        <v>10500</v>
      </c>
      <c r="O59" s="105" t="s">
        <v>417</v>
      </c>
      <c r="P59" s="95" t="s">
        <v>1792</v>
      </c>
      <c r="Q59" s="85"/>
      <c r="R59" s="46">
        <f t="shared" si="2"/>
        <v>2901165</v>
      </c>
      <c r="S59" s="87">
        <v>300050</v>
      </c>
      <c r="T59" s="87">
        <v>2601115</v>
      </c>
      <c r="V59" s="105" t="s">
        <v>417</v>
      </c>
      <c r="W59" s="95" t="s">
        <v>1792</v>
      </c>
      <c r="X59" s="87">
        <v>3938700</v>
      </c>
      <c r="Y59" s="87">
        <f t="shared" si="3"/>
        <v>4782248</v>
      </c>
      <c r="Z59" s="87">
        <v>91500</v>
      </c>
      <c r="AA59" s="87">
        <v>4690748</v>
      </c>
    </row>
    <row r="60" spans="1:27" ht="15">
      <c r="A60" s="105" t="s">
        <v>426</v>
      </c>
      <c r="B60" s="95" t="s">
        <v>1795</v>
      </c>
      <c r="C60" s="87">
        <v>168000</v>
      </c>
      <c r="D60" s="46">
        <f t="shared" si="0"/>
        <v>285221</v>
      </c>
      <c r="E60" s="87">
        <v>13650</v>
      </c>
      <c r="F60" s="87">
        <v>271571</v>
      </c>
      <c r="H60" s="105" t="s">
        <v>441</v>
      </c>
      <c r="I60" s="95" t="s">
        <v>1800</v>
      </c>
      <c r="J60" s="85"/>
      <c r="K60" s="46">
        <f t="shared" si="1"/>
        <v>62350</v>
      </c>
      <c r="L60" s="87">
        <v>15000</v>
      </c>
      <c r="M60" s="87">
        <v>47350</v>
      </c>
      <c r="O60" s="105" t="s">
        <v>420</v>
      </c>
      <c r="P60" s="95" t="s">
        <v>1793</v>
      </c>
      <c r="Q60" s="87">
        <v>31380546</v>
      </c>
      <c r="R60" s="46">
        <f t="shared" si="2"/>
        <v>5857015</v>
      </c>
      <c r="S60" s="87">
        <v>663550</v>
      </c>
      <c r="T60" s="87">
        <v>5193465</v>
      </c>
      <c r="V60" s="105" t="s">
        <v>420</v>
      </c>
      <c r="W60" s="95" t="s">
        <v>1793</v>
      </c>
      <c r="X60" s="87">
        <v>332150</v>
      </c>
      <c r="Y60" s="87">
        <f t="shared" si="3"/>
        <v>7152155</v>
      </c>
      <c r="Z60" s="85"/>
      <c r="AA60" s="87">
        <v>7152155</v>
      </c>
    </row>
    <row r="61" spans="1:27" ht="15">
      <c r="A61" s="105" t="s">
        <v>432</v>
      </c>
      <c r="B61" s="95" t="s">
        <v>1797</v>
      </c>
      <c r="C61" s="87">
        <v>400000</v>
      </c>
      <c r="D61" s="46">
        <f t="shared" si="0"/>
        <v>502697</v>
      </c>
      <c r="E61" s="87">
        <v>201000</v>
      </c>
      <c r="F61" s="87">
        <v>301697</v>
      </c>
      <c r="H61" s="105" t="s">
        <v>450</v>
      </c>
      <c r="I61" s="95" t="s">
        <v>1803</v>
      </c>
      <c r="J61" s="85"/>
      <c r="K61" s="46">
        <f t="shared" si="1"/>
        <v>371850</v>
      </c>
      <c r="L61" s="85"/>
      <c r="M61" s="87">
        <v>371850</v>
      </c>
      <c r="O61" s="105" t="s">
        <v>423</v>
      </c>
      <c r="P61" s="95" t="s">
        <v>1794</v>
      </c>
      <c r="Q61" s="87">
        <v>2490219</v>
      </c>
      <c r="R61" s="46">
        <f t="shared" si="2"/>
        <v>17521503</v>
      </c>
      <c r="S61" s="87">
        <v>2137912</v>
      </c>
      <c r="T61" s="87">
        <v>15383591</v>
      </c>
      <c r="V61" s="105" t="s">
        <v>423</v>
      </c>
      <c r="W61" s="95" t="s">
        <v>1794</v>
      </c>
      <c r="X61" s="87">
        <v>6293600</v>
      </c>
      <c r="Y61" s="87">
        <f t="shared" si="3"/>
        <v>33447658</v>
      </c>
      <c r="Z61" s="87">
        <v>223050</v>
      </c>
      <c r="AA61" s="87">
        <v>33224608</v>
      </c>
    </row>
    <row r="62" spans="1:27" ht="15">
      <c r="A62" s="105" t="s">
        <v>435</v>
      </c>
      <c r="B62" s="95" t="s">
        <v>1798</v>
      </c>
      <c r="C62" s="85"/>
      <c r="D62" s="46">
        <f t="shared" si="0"/>
        <v>378450</v>
      </c>
      <c r="E62" s="85"/>
      <c r="F62" s="87">
        <v>378450</v>
      </c>
      <c r="H62" s="105" t="s">
        <v>454</v>
      </c>
      <c r="I62" s="95" t="s">
        <v>1804</v>
      </c>
      <c r="J62" s="87">
        <v>7000</v>
      </c>
      <c r="K62" s="46">
        <f t="shared" si="1"/>
        <v>128105</v>
      </c>
      <c r="L62" s="85"/>
      <c r="M62" s="87">
        <v>128105</v>
      </c>
      <c r="O62" s="105" t="s">
        <v>426</v>
      </c>
      <c r="P62" s="95" t="s">
        <v>1795</v>
      </c>
      <c r="Q62" s="87">
        <v>482500</v>
      </c>
      <c r="R62" s="46">
        <f t="shared" si="2"/>
        <v>3173429</v>
      </c>
      <c r="S62" s="87">
        <v>915625</v>
      </c>
      <c r="T62" s="87">
        <v>2257804</v>
      </c>
      <c r="V62" s="105" t="s">
        <v>426</v>
      </c>
      <c r="W62" s="95" t="s">
        <v>1795</v>
      </c>
      <c r="X62" s="87">
        <v>11215050</v>
      </c>
      <c r="Y62" s="87">
        <f t="shared" si="3"/>
        <v>4475649</v>
      </c>
      <c r="Z62" s="87">
        <v>302420</v>
      </c>
      <c r="AA62" s="87">
        <v>4173229</v>
      </c>
    </row>
    <row r="63" spans="1:27" ht="15">
      <c r="A63" s="105" t="s">
        <v>438</v>
      </c>
      <c r="B63" s="95" t="s">
        <v>1799</v>
      </c>
      <c r="C63" s="85"/>
      <c r="D63" s="46">
        <f t="shared" si="0"/>
        <v>596478</v>
      </c>
      <c r="E63" s="87">
        <v>320600</v>
      </c>
      <c r="F63" s="87">
        <v>275878</v>
      </c>
      <c r="H63" s="105" t="s">
        <v>457</v>
      </c>
      <c r="I63" s="95" t="s">
        <v>1805</v>
      </c>
      <c r="J63" s="85"/>
      <c r="K63" s="46">
        <f t="shared" si="1"/>
        <v>99650</v>
      </c>
      <c r="L63" s="85"/>
      <c r="M63" s="87">
        <v>99650</v>
      </c>
      <c r="O63" s="105" t="s">
        <v>429</v>
      </c>
      <c r="P63" s="95" t="s">
        <v>1796</v>
      </c>
      <c r="Q63" s="87">
        <v>200</v>
      </c>
      <c r="R63" s="46">
        <f t="shared" si="2"/>
        <v>2855002</v>
      </c>
      <c r="S63" s="87">
        <v>923960</v>
      </c>
      <c r="T63" s="87">
        <v>1931042</v>
      </c>
      <c r="V63" s="105" t="s">
        <v>429</v>
      </c>
      <c r="W63" s="95" t="s">
        <v>1796</v>
      </c>
      <c r="X63" s="85"/>
      <c r="Y63" s="87">
        <f t="shared" si="3"/>
        <v>3620061</v>
      </c>
      <c r="Z63" s="85"/>
      <c r="AA63" s="87">
        <v>3620061</v>
      </c>
    </row>
    <row r="64" spans="1:27" ht="15">
      <c r="A64" s="105" t="s">
        <v>441</v>
      </c>
      <c r="B64" s="95" t="s">
        <v>1800</v>
      </c>
      <c r="C64" s="85"/>
      <c r="D64" s="46">
        <f t="shared" si="0"/>
        <v>326158</v>
      </c>
      <c r="E64" s="87">
        <v>900</v>
      </c>
      <c r="F64" s="87">
        <v>325258</v>
      </c>
      <c r="H64" s="105" t="s">
        <v>460</v>
      </c>
      <c r="I64" s="95" t="s">
        <v>1806</v>
      </c>
      <c r="J64" s="85"/>
      <c r="K64" s="46">
        <f t="shared" si="1"/>
        <v>54300</v>
      </c>
      <c r="L64" s="85"/>
      <c r="M64" s="87">
        <v>54300</v>
      </c>
      <c r="O64" s="105" t="s">
        <v>432</v>
      </c>
      <c r="P64" s="95" t="s">
        <v>1797</v>
      </c>
      <c r="Q64" s="87">
        <v>10529380</v>
      </c>
      <c r="R64" s="46">
        <f t="shared" si="2"/>
        <v>4723500</v>
      </c>
      <c r="S64" s="87">
        <v>1920455</v>
      </c>
      <c r="T64" s="87">
        <v>2803045</v>
      </c>
      <c r="V64" s="105" t="s">
        <v>432</v>
      </c>
      <c r="W64" s="95" t="s">
        <v>1797</v>
      </c>
      <c r="X64" s="87">
        <v>1700502</v>
      </c>
      <c r="Y64" s="87">
        <f t="shared" si="3"/>
        <v>6893826</v>
      </c>
      <c r="Z64" s="87">
        <v>524316</v>
      </c>
      <c r="AA64" s="87">
        <v>6369510</v>
      </c>
    </row>
    <row r="65" spans="1:27" ht="15">
      <c r="A65" s="105" t="s">
        <v>444</v>
      </c>
      <c r="B65" s="95" t="s">
        <v>1801</v>
      </c>
      <c r="C65" s="85"/>
      <c r="D65" s="46">
        <f t="shared" si="0"/>
        <v>5500</v>
      </c>
      <c r="E65" s="85"/>
      <c r="F65" s="87">
        <v>5500</v>
      </c>
      <c r="H65" s="105" t="s">
        <v>463</v>
      </c>
      <c r="I65" s="95" t="s">
        <v>1807</v>
      </c>
      <c r="J65" s="85"/>
      <c r="K65" s="46">
        <f t="shared" si="1"/>
        <v>10321298</v>
      </c>
      <c r="L65" s="87">
        <v>5332982</v>
      </c>
      <c r="M65" s="87">
        <v>4988316</v>
      </c>
      <c r="O65" s="105" t="s">
        <v>435</v>
      </c>
      <c r="P65" s="95" t="s">
        <v>1798</v>
      </c>
      <c r="Q65" s="87">
        <v>393500</v>
      </c>
      <c r="R65" s="46">
        <f t="shared" si="2"/>
        <v>1541111</v>
      </c>
      <c r="S65" s="87">
        <v>35000</v>
      </c>
      <c r="T65" s="87">
        <v>1506111</v>
      </c>
      <c r="V65" s="105" t="s">
        <v>435</v>
      </c>
      <c r="W65" s="95" t="s">
        <v>1798</v>
      </c>
      <c r="X65" s="85"/>
      <c r="Y65" s="87">
        <f t="shared" si="3"/>
        <v>5801076</v>
      </c>
      <c r="Z65" s="85"/>
      <c r="AA65" s="87">
        <v>5801076</v>
      </c>
    </row>
    <row r="66" spans="1:27" ht="15">
      <c r="A66" s="105" t="s">
        <v>447</v>
      </c>
      <c r="B66" s="95" t="s">
        <v>1802</v>
      </c>
      <c r="C66" s="85"/>
      <c r="D66" s="46">
        <f t="shared" si="0"/>
        <v>233018</v>
      </c>
      <c r="E66" s="85"/>
      <c r="F66" s="87">
        <v>233018</v>
      </c>
      <c r="H66" s="105" t="s">
        <v>466</v>
      </c>
      <c r="I66" s="95" t="s">
        <v>1808</v>
      </c>
      <c r="J66" s="85"/>
      <c r="K66" s="46">
        <f t="shared" si="1"/>
        <v>788567</v>
      </c>
      <c r="L66" s="85"/>
      <c r="M66" s="87">
        <v>788567</v>
      </c>
      <c r="O66" s="105" t="s">
        <v>438</v>
      </c>
      <c r="P66" s="95" t="s">
        <v>1799</v>
      </c>
      <c r="Q66" s="87">
        <v>4161965</v>
      </c>
      <c r="R66" s="46">
        <f t="shared" si="2"/>
        <v>4778607</v>
      </c>
      <c r="S66" s="87">
        <v>1300400</v>
      </c>
      <c r="T66" s="87">
        <v>3478207</v>
      </c>
      <c r="V66" s="105" t="s">
        <v>438</v>
      </c>
      <c r="W66" s="95" t="s">
        <v>1799</v>
      </c>
      <c r="X66" s="85"/>
      <c r="Y66" s="87">
        <f t="shared" si="3"/>
        <v>1023231</v>
      </c>
      <c r="Z66" s="85"/>
      <c r="AA66" s="87">
        <v>1023231</v>
      </c>
    </row>
    <row r="67" spans="1:27" ht="15">
      <c r="A67" s="105" t="s">
        <v>450</v>
      </c>
      <c r="B67" s="95" t="s">
        <v>1803</v>
      </c>
      <c r="C67" s="85"/>
      <c r="D67" s="46">
        <f t="shared" si="0"/>
        <v>242572</v>
      </c>
      <c r="E67" s="87">
        <v>27750</v>
      </c>
      <c r="F67" s="87">
        <v>214822</v>
      </c>
      <c r="H67" s="105" t="s">
        <v>469</v>
      </c>
      <c r="I67" s="95" t="s">
        <v>1809</v>
      </c>
      <c r="J67" s="87">
        <v>77765</v>
      </c>
      <c r="K67" s="46">
        <f t="shared" si="1"/>
        <v>513859</v>
      </c>
      <c r="L67" s="87">
        <v>1000</v>
      </c>
      <c r="M67" s="87">
        <v>512859</v>
      </c>
      <c r="O67" s="105" t="s">
        <v>441</v>
      </c>
      <c r="P67" s="95" t="s">
        <v>1800</v>
      </c>
      <c r="Q67" s="87">
        <v>410000</v>
      </c>
      <c r="R67" s="46">
        <f t="shared" si="2"/>
        <v>4007424</v>
      </c>
      <c r="S67" s="87">
        <v>643552</v>
      </c>
      <c r="T67" s="87">
        <v>3363872</v>
      </c>
      <c r="V67" s="105" t="s">
        <v>441</v>
      </c>
      <c r="W67" s="95" t="s">
        <v>1800</v>
      </c>
      <c r="X67" s="85"/>
      <c r="Y67" s="87">
        <f t="shared" si="3"/>
        <v>2069756</v>
      </c>
      <c r="Z67" s="87">
        <v>115000</v>
      </c>
      <c r="AA67" s="87">
        <v>1954756</v>
      </c>
    </row>
    <row r="68" spans="1:27" ht="15">
      <c r="A68" s="105" t="s">
        <v>454</v>
      </c>
      <c r="B68" s="95" t="s">
        <v>1804</v>
      </c>
      <c r="C68" s="87">
        <v>850000</v>
      </c>
      <c r="D68" s="46">
        <f t="shared" si="0"/>
        <v>1002990</v>
      </c>
      <c r="E68" s="87">
        <v>750200</v>
      </c>
      <c r="F68" s="87">
        <v>252790</v>
      </c>
      <c r="H68" s="105" t="s">
        <v>472</v>
      </c>
      <c r="I68" s="95" t="s">
        <v>1810</v>
      </c>
      <c r="J68" s="85"/>
      <c r="K68" s="46">
        <f t="shared" si="1"/>
        <v>78249</v>
      </c>
      <c r="L68" s="85"/>
      <c r="M68" s="87">
        <v>78249</v>
      </c>
      <c r="O68" s="105" t="s">
        <v>444</v>
      </c>
      <c r="P68" s="95" t="s">
        <v>1801</v>
      </c>
      <c r="Q68" s="87">
        <v>100000</v>
      </c>
      <c r="R68" s="46">
        <f t="shared" si="2"/>
        <v>918173</v>
      </c>
      <c r="S68" s="87">
        <v>40270</v>
      </c>
      <c r="T68" s="87">
        <v>877903</v>
      </c>
      <c r="V68" s="105" t="s">
        <v>444</v>
      </c>
      <c r="W68" s="95" t="s">
        <v>1801</v>
      </c>
      <c r="X68" s="87">
        <v>1833992</v>
      </c>
      <c r="Y68" s="87">
        <f t="shared" si="3"/>
        <v>2918858</v>
      </c>
      <c r="Z68" s="85"/>
      <c r="AA68" s="87">
        <v>2918858</v>
      </c>
    </row>
    <row r="69" spans="1:27" ht="15">
      <c r="A69" s="105" t="s">
        <v>457</v>
      </c>
      <c r="B69" s="95" t="s">
        <v>1805</v>
      </c>
      <c r="C69" s="85"/>
      <c r="D69" s="46">
        <f t="shared" si="0"/>
        <v>633144</v>
      </c>
      <c r="E69" s="87">
        <v>339000</v>
      </c>
      <c r="F69" s="87">
        <v>294144</v>
      </c>
      <c r="H69" s="105" t="s">
        <v>475</v>
      </c>
      <c r="I69" s="95" t="s">
        <v>1811</v>
      </c>
      <c r="J69" s="85"/>
      <c r="K69" s="46">
        <f t="shared" si="1"/>
        <v>250600</v>
      </c>
      <c r="L69" s="85"/>
      <c r="M69" s="87">
        <v>250600</v>
      </c>
      <c r="O69" s="105" t="s">
        <v>447</v>
      </c>
      <c r="P69" s="95" t="s">
        <v>1802</v>
      </c>
      <c r="Q69" s="87">
        <v>1606000</v>
      </c>
      <c r="R69" s="46">
        <f t="shared" si="2"/>
        <v>3449909</v>
      </c>
      <c r="S69" s="87">
        <v>877800</v>
      </c>
      <c r="T69" s="87">
        <v>2572109</v>
      </c>
      <c r="V69" s="105" t="s">
        <v>447</v>
      </c>
      <c r="W69" s="95" t="s">
        <v>1802</v>
      </c>
      <c r="X69" s="85"/>
      <c r="Y69" s="87">
        <f t="shared" si="3"/>
        <v>37150</v>
      </c>
      <c r="Z69" s="85"/>
      <c r="AA69" s="87">
        <v>37150</v>
      </c>
    </row>
    <row r="70" spans="1:27" ht="15">
      <c r="A70" s="105" t="s">
        <v>460</v>
      </c>
      <c r="B70" s="95" t="s">
        <v>1806</v>
      </c>
      <c r="C70" s="87">
        <v>400</v>
      </c>
      <c r="D70" s="46">
        <f t="shared" si="0"/>
        <v>288601</v>
      </c>
      <c r="E70" s="85"/>
      <c r="F70" s="87">
        <v>288601</v>
      </c>
      <c r="H70" s="105" t="s">
        <v>481</v>
      </c>
      <c r="I70" s="95" t="s">
        <v>1813</v>
      </c>
      <c r="J70" s="85"/>
      <c r="K70" s="46">
        <f t="shared" si="1"/>
        <v>88500</v>
      </c>
      <c r="L70" s="85"/>
      <c r="M70" s="87">
        <v>88500</v>
      </c>
      <c r="O70" s="105" t="s">
        <v>450</v>
      </c>
      <c r="P70" s="95" t="s">
        <v>1803</v>
      </c>
      <c r="Q70" s="87">
        <v>847000</v>
      </c>
      <c r="R70" s="46">
        <f t="shared" si="2"/>
        <v>6223262</v>
      </c>
      <c r="S70" s="87">
        <v>1968960</v>
      </c>
      <c r="T70" s="87">
        <v>4254302</v>
      </c>
      <c r="V70" s="105" t="s">
        <v>450</v>
      </c>
      <c r="W70" s="95" t="s">
        <v>1803</v>
      </c>
      <c r="X70" s="87">
        <v>48000</v>
      </c>
      <c r="Y70" s="87">
        <f t="shared" si="3"/>
        <v>3251802</v>
      </c>
      <c r="Z70" s="87">
        <v>1003494</v>
      </c>
      <c r="AA70" s="87">
        <v>2248308</v>
      </c>
    </row>
    <row r="71" spans="1:27" ht="15">
      <c r="A71" s="105" t="s">
        <v>463</v>
      </c>
      <c r="B71" s="95" t="s">
        <v>1807</v>
      </c>
      <c r="C71" s="87">
        <v>1299250</v>
      </c>
      <c r="D71" s="46">
        <f aca="true" t="shared" si="4" ref="D71:D134">E71+F71</f>
        <v>1172416</v>
      </c>
      <c r="E71" s="87">
        <v>338460</v>
      </c>
      <c r="F71" s="87">
        <v>833956</v>
      </c>
      <c r="H71" s="105" t="s">
        <v>484</v>
      </c>
      <c r="I71" s="95" t="s">
        <v>1814</v>
      </c>
      <c r="J71" s="85"/>
      <c r="K71" s="46">
        <f aca="true" t="shared" si="5" ref="K71:K134">L71+M71</f>
        <v>200445</v>
      </c>
      <c r="L71" s="85"/>
      <c r="M71" s="87">
        <v>200445</v>
      </c>
      <c r="O71" s="105" t="s">
        <v>454</v>
      </c>
      <c r="P71" s="95" t="s">
        <v>1804</v>
      </c>
      <c r="Q71" s="87">
        <v>9397886</v>
      </c>
      <c r="R71" s="46">
        <f aca="true" t="shared" si="6" ref="R71:R134">S71+T71</f>
        <v>4216518</v>
      </c>
      <c r="S71" s="87">
        <v>2209546</v>
      </c>
      <c r="T71" s="87">
        <v>2006972</v>
      </c>
      <c r="V71" s="105" t="s">
        <v>454</v>
      </c>
      <c r="W71" s="95" t="s">
        <v>1804</v>
      </c>
      <c r="X71" s="87">
        <v>224700</v>
      </c>
      <c r="Y71" s="87">
        <f aca="true" t="shared" si="7" ref="Y71:Y134">Z71+AA71</f>
        <v>5514691</v>
      </c>
      <c r="Z71" s="87">
        <v>2000</v>
      </c>
      <c r="AA71" s="87">
        <v>5512691</v>
      </c>
    </row>
    <row r="72" spans="1:27" ht="15">
      <c r="A72" s="105" t="s">
        <v>466</v>
      </c>
      <c r="B72" s="95" t="s">
        <v>1808</v>
      </c>
      <c r="C72" s="85"/>
      <c r="D72" s="46">
        <f t="shared" si="4"/>
        <v>345160</v>
      </c>
      <c r="E72" s="87">
        <v>263500</v>
      </c>
      <c r="F72" s="87">
        <v>81660</v>
      </c>
      <c r="H72" s="105" t="s">
        <v>487</v>
      </c>
      <c r="I72" s="95" t="s">
        <v>1815</v>
      </c>
      <c r="J72" s="85"/>
      <c r="K72" s="46">
        <f t="shared" si="5"/>
        <v>360915</v>
      </c>
      <c r="L72" s="85"/>
      <c r="M72" s="87">
        <v>360915</v>
      </c>
      <c r="O72" s="105" t="s">
        <v>457</v>
      </c>
      <c r="P72" s="95" t="s">
        <v>1805</v>
      </c>
      <c r="Q72" s="87">
        <v>11700</v>
      </c>
      <c r="R72" s="46">
        <f t="shared" si="6"/>
        <v>5568138</v>
      </c>
      <c r="S72" s="87">
        <v>1429861</v>
      </c>
      <c r="T72" s="87">
        <v>4138277</v>
      </c>
      <c r="V72" s="105" t="s">
        <v>457</v>
      </c>
      <c r="W72" s="95" t="s">
        <v>1805</v>
      </c>
      <c r="X72" s="85"/>
      <c r="Y72" s="87">
        <f t="shared" si="7"/>
        <v>999597</v>
      </c>
      <c r="Z72" s="85"/>
      <c r="AA72" s="87">
        <v>999597</v>
      </c>
    </row>
    <row r="73" spans="1:27" ht="15">
      <c r="A73" s="105" t="s">
        <v>469</v>
      </c>
      <c r="B73" s="95" t="s">
        <v>1809</v>
      </c>
      <c r="C73" s="87">
        <v>550</v>
      </c>
      <c r="D73" s="46">
        <f t="shared" si="4"/>
        <v>360575</v>
      </c>
      <c r="E73" s="87">
        <v>60600</v>
      </c>
      <c r="F73" s="87">
        <v>299975</v>
      </c>
      <c r="H73" s="105" t="s">
        <v>490</v>
      </c>
      <c r="I73" s="95" t="s">
        <v>1816</v>
      </c>
      <c r="J73" s="85"/>
      <c r="K73" s="46">
        <f t="shared" si="5"/>
        <v>377609</v>
      </c>
      <c r="L73" s="85"/>
      <c r="M73" s="87">
        <v>377609</v>
      </c>
      <c r="O73" s="105" t="s">
        <v>460</v>
      </c>
      <c r="P73" s="95" t="s">
        <v>1806</v>
      </c>
      <c r="Q73" s="87">
        <v>13540900</v>
      </c>
      <c r="R73" s="46">
        <f t="shared" si="6"/>
        <v>1607429</v>
      </c>
      <c r="S73" s="87">
        <v>38800</v>
      </c>
      <c r="T73" s="87">
        <v>1568629</v>
      </c>
      <c r="V73" s="105" t="s">
        <v>460</v>
      </c>
      <c r="W73" s="95" t="s">
        <v>1806</v>
      </c>
      <c r="X73" s="85"/>
      <c r="Y73" s="87">
        <f t="shared" si="7"/>
        <v>2240566</v>
      </c>
      <c r="Z73" s="85"/>
      <c r="AA73" s="87">
        <v>2240566</v>
      </c>
    </row>
    <row r="74" spans="1:27" ht="15">
      <c r="A74" s="105" t="s">
        <v>472</v>
      </c>
      <c r="B74" s="95" t="s">
        <v>1810</v>
      </c>
      <c r="C74" s="87">
        <v>292600</v>
      </c>
      <c r="D74" s="46">
        <f t="shared" si="4"/>
        <v>354817</v>
      </c>
      <c r="E74" s="87">
        <v>126140</v>
      </c>
      <c r="F74" s="87">
        <v>228677</v>
      </c>
      <c r="H74" s="105" t="s">
        <v>493</v>
      </c>
      <c r="I74" s="95" t="s">
        <v>1817</v>
      </c>
      <c r="J74" s="87">
        <v>45500</v>
      </c>
      <c r="K74" s="46">
        <f t="shared" si="5"/>
        <v>6360892</v>
      </c>
      <c r="L74" s="85"/>
      <c r="M74" s="87">
        <v>6360892</v>
      </c>
      <c r="O74" s="105" t="s">
        <v>463</v>
      </c>
      <c r="P74" s="95" t="s">
        <v>1807</v>
      </c>
      <c r="Q74" s="87">
        <v>11868240</v>
      </c>
      <c r="R74" s="46">
        <f t="shared" si="6"/>
        <v>14386162</v>
      </c>
      <c r="S74" s="87">
        <v>5038806</v>
      </c>
      <c r="T74" s="87">
        <v>9347356</v>
      </c>
      <c r="V74" s="105" t="s">
        <v>463</v>
      </c>
      <c r="W74" s="95" t="s">
        <v>1807</v>
      </c>
      <c r="X74" s="87">
        <v>10462895</v>
      </c>
      <c r="Y74" s="87">
        <f t="shared" si="7"/>
        <v>118827879</v>
      </c>
      <c r="Z74" s="87">
        <v>6214232</v>
      </c>
      <c r="AA74" s="87">
        <v>112613647</v>
      </c>
    </row>
    <row r="75" spans="1:27" ht="15">
      <c r="A75" s="105" t="s">
        <v>475</v>
      </c>
      <c r="B75" s="95" t="s">
        <v>1811</v>
      </c>
      <c r="C75" s="85"/>
      <c r="D75" s="46">
        <f t="shared" si="4"/>
        <v>246872</v>
      </c>
      <c r="E75" s="85"/>
      <c r="F75" s="87">
        <v>246872</v>
      </c>
      <c r="H75" s="105" t="s">
        <v>496</v>
      </c>
      <c r="I75" s="95" t="s">
        <v>1818</v>
      </c>
      <c r="J75" s="85"/>
      <c r="K75" s="46">
        <f t="shared" si="5"/>
        <v>163257</v>
      </c>
      <c r="L75" s="87">
        <v>4750</v>
      </c>
      <c r="M75" s="87">
        <v>158507</v>
      </c>
      <c r="O75" s="105" t="s">
        <v>466</v>
      </c>
      <c r="P75" s="95" t="s">
        <v>1808</v>
      </c>
      <c r="Q75" s="87">
        <v>630000</v>
      </c>
      <c r="R75" s="46">
        <f t="shared" si="6"/>
        <v>3244435</v>
      </c>
      <c r="S75" s="87">
        <v>1211785</v>
      </c>
      <c r="T75" s="87">
        <v>2032650</v>
      </c>
      <c r="V75" s="105" t="s">
        <v>466</v>
      </c>
      <c r="W75" s="95" t="s">
        <v>1808</v>
      </c>
      <c r="X75" s="87">
        <v>0</v>
      </c>
      <c r="Y75" s="87">
        <f t="shared" si="7"/>
        <v>3345090</v>
      </c>
      <c r="Z75" s="85"/>
      <c r="AA75" s="87">
        <v>3345090</v>
      </c>
    </row>
    <row r="76" spans="1:27" ht="15">
      <c r="A76" s="105" t="s">
        <v>481</v>
      </c>
      <c r="B76" s="95" t="s">
        <v>1813</v>
      </c>
      <c r="C76" s="87">
        <v>246450</v>
      </c>
      <c r="D76" s="46">
        <f t="shared" si="4"/>
        <v>566940</v>
      </c>
      <c r="E76" s="87">
        <v>411045</v>
      </c>
      <c r="F76" s="87">
        <v>155895</v>
      </c>
      <c r="H76" s="105" t="s">
        <v>499</v>
      </c>
      <c r="I76" s="95" t="s">
        <v>2282</v>
      </c>
      <c r="J76" s="85"/>
      <c r="K76" s="46">
        <f t="shared" si="5"/>
        <v>281036</v>
      </c>
      <c r="L76" s="85"/>
      <c r="M76" s="87">
        <v>281036</v>
      </c>
      <c r="O76" s="105" t="s">
        <v>469</v>
      </c>
      <c r="P76" s="95" t="s">
        <v>1809</v>
      </c>
      <c r="Q76" s="87">
        <v>1696675</v>
      </c>
      <c r="R76" s="46">
        <f t="shared" si="6"/>
        <v>7677025</v>
      </c>
      <c r="S76" s="87">
        <v>2076875</v>
      </c>
      <c r="T76" s="87">
        <v>5600150</v>
      </c>
      <c r="V76" s="105" t="s">
        <v>469</v>
      </c>
      <c r="W76" s="95" t="s">
        <v>1809</v>
      </c>
      <c r="X76" s="87">
        <v>9681509</v>
      </c>
      <c r="Y76" s="87">
        <f t="shared" si="7"/>
        <v>9559989</v>
      </c>
      <c r="Z76" s="87">
        <v>1481230</v>
      </c>
      <c r="AA76" s="87">
        <v>8078759</v>
      </c>
    </row>
    <row r="77" spans="1:27" ht="15">
      <c r="A77" s="105" t="s">
        <v>484</v>
      </c>
      <c r="B77" s="95" t="s">
        <v>1814</v>
      </c>
      <c r="C77" s="87">
        <v>419000</v>
      </c>
      <c r="D77" s="46">
        <f t="shared" si="4"/>
        <v>441911</v>
      </c>
      <c r="E77" s="87">
        <v>63900</v>
      </c>
      <c r="F77" s="87">
        <v>378011</v>
      </c>
      <c r="H77" s="105" t="s">
        <v>502</v>
      </c>
      <c r="I77" s="95" t="s">
        <v>1819</v>
      </c>
      <c r="J77" s="85"/>
      <c r="K77" s="46">
        <f t="shared" si="5"/>
        <v>352750</v>
      </c>
      <c r="L77" s="87">
        <v>313350</v>
      </c>
      <c r="M77" s="87">
        <v>39400</v>
      </c>
      <c r="O77" s="105" t="s">
        <v>472</v>
      </c>
      <c r="P77" s="95" t="s">
        <v>1810</v>
      </c>
      <c r="Q77" s="87">
        <v>542585</v>
      </c>
      <c r="R77" s="46">
        <f t="shared" si="6"/>
        <v>2358017</v>
      </c>
      <c r="S77" s="87">
        <v>137340</v>
      </c>
      <c r="T77" s="87">
        <v>2220677</v>
      </c>
      <c r="V77" s="105" t="s">
        <v>472</v>
      </c>
      <c r="W77" s="95" t="s">
        <v>1810</v>
      </c>
      <c r="X77" s="85"/>
      <c r="Y77" s="87">
        <f t="shared" si="7"/>
        <v>5123782</v>
      </c>
      <c r="Z77" s="85"/>
      <c r="AA77" s="87">
        <v>5123782</v>
      </c>
    </row>
    <row r="78" spans="1:27" ht="15">
      <c r="A78" s="105" t="s">
        <v>487</v>
      </c>
      <c r="B78" s="95" t="s">
        <v>1815</v>
      </c>
      <c r="C78" s="85"/>
      <c r="D78" s="46">
        <f t="shared" si="4"/>
        <v>54814</v>
      </c>
      <c r="E78" s="85"/>
      <c r="F78" s="87">
        <v>54814</v>
      </c>
      <c r="H78" s="105" t="s">
        <v>504</v>
      </c>
      <c r="I78" s="95" t="s">
        <v>1820</v>
      </c>
      <c r="J78" s="85"/>
      <c r="K78" s="46">
        <f t="shared" si="5"/>
        <v>535475</v>
      </c>
      <c r="L78" s="85"/>
      <c r="M78" s="87">
        <v>535475</v>
      </c>
      <c r="O78" s="105" t="s">
        <v>475</v>
      </c>
      <c r="P78" s="95" t="s">
        <v>1811</v>
      </c>
      <c r="Q78" s="85"/>
      <c r="R78" s="46">
        <f t="shared" si="6"/>
        <v>2992836</v>
      </c>
      <c r="S78" s="87">
        <v>204250</v>
      </c>
      <c r="T78" s="87">
        <v>2788586</v>
      </c>
      <c r="V78" s="105" t="s">
        <v>475</v>
      </c>
      <c r="W78" s="95" t="s">
        <v>1811</v>
      </c>
      <c r="X78" s="87">
        <v>78000</v>
      </c>
      <c r="Y78" s="87">
        <f t="shared" si="7"/>
        <v>4167744</v>
      </c>
      <c r="Z78" s="85"/>
      <c r="AA78" s="87">
        <v>4167744</v>
      </c>
    </row>
    <row r="79" spans="1:27" ht="15">
      <c r="A79" s="105" t="s">
        <v>490</v>
      </c>
      <c r="B79" s="95" t="s">
        <v>1816</v>
      </c>
      <c r="C79" s="85"/>
      <c r="D79" s="46">
        <f t="shared" si="4"/>
        <v>3650</v>
      </c>
      <c r="E79" s="85"/>
      <c r="F79" s="87">
        <v>3650</v>
      </c>
      <c r="H79" s="105" t="s">
        <v>507</v>
      </c>
      <c r="I79" s="95" t="s">
        <v>1821</v>
      </c>
      <c r="J79" s="87">
        <v>9000000</v>
      </c>
      <c r="K79" s="46">
        <f t="shared" si="5"/>
        <v>48200</v>
      </c>
      <c r="L79" s="85"/>
      <c r="M79" s="87">
        <v>48200</v>
      </c>
      <c r="O79" s="105" t="s">
        <v>478</v>
      </c>
      <c r="P79" s="95" t="s">
        <v>1812</v>
      </c>
      <c r="Q79" s="87">
        <v>3666300</v>
      </c>
      <c r="R79" s="46">
        <f t="shared" si="6"/>
        <v>15807433</v>
      </c>
      <c r="S79" s="87">
        <v>5606119</v>
      </c>
      <c r="T79" s="87">
        <v>10201314</v>
      </c>
      <c r="V79" s="105" t="s">
        <v>478</v>
      </c>
      <c r="W79" s="95" t="s">
        <v>1812</v>
      </c>
      <c r="X79" s="87">
        <v>491325</v>
      </c>
      <c r="Y79" s="87">
        <f t="shared" si="7"/>
        <v>5919919</v>
      </c>
      <c r="Z79" s="87">
        <v>280000</v>
      </c>
      <c r="AA79" s="87">
        <v>5639919</v>
      </c>
    </row>
    <row r="80" spans="1:27" ht="15">
      <c r="A80" s="105" t="s">
        <v>493</v>
      </c>
      <c r="B80" s="95" t="s">
        <v>1817</v>
      </c>
      <c r="C80" s="85"/>
      <c r="D80" s="46">
        <f t="shared" si="4"/>
        <v>456308</v>
      </c>
      <c r="E80" s="87">
        <v>31000</v>
      </c>
      <c r="F80" s="87">
        <v>425308</v>
      </c>
      <c r="H80" s="105" t="s">
        <v>510</v>
      </c>
      <c r="I80" s="95" t="s">
        <v>2264</v>
      </c>
      <c r="J80" s="85"/>
      <c r="K80" s="46">
        <f t="shared" si="5"/>
        <v>690599</v>
      </c>
      <c r="L80" s="85"/>
      <c r="M80" s="87">
        <v>690599</v>
      </c>
      <c r="O80" s="105" t="s">
        <v>481</v>
      </c>
      <c r="P80" s="95" t="s">
        <v>1813</v>
      </c>
      <c r="Q80" s="87">
        <v>439450</v>
      </c>
      <c r="R80" s="46">
        <f t="shared" si="6"/>
        <v>7051751</v>
      </c>
      <c r="S80" s="87">
        <v>4170423</v>
      </c>
      <c r="T80" s="87">
        <v>2881328</v>
      </c>
      <c r="V80" s="105" t="s">
        <v>481</v>
      </c>
      <c r="W80" s="95" t="s">
        <v>1813</v>
      </c>
      <c r="X80" s="87">
        <v>5259000</v>
      </c>
      <c r="Y80" s="87">
        <f t="shared" si="7"/>
        <v>3142351</v>
      </c>
      <c r="Z80" s="85"/>
      <c r="AA80" s="87">
        <v>3142351</v>
      </c>
    </row>
    <row r="81" spans="1:27" ht="15">
      <c r="A81" s="105" t="s">
        <v>496</v>
      </c>
      <c r="B81" s="95" t="s">
        <v>1818</v>
      </c>
      <c r="C81" s="85"/>
      <c r="D81" s="46">
        <f t="shared" si="4"/>
        <v>414333</v>
      </c>
      <c r="E81" s="87">
        <v>185352</v>
      </c>
      <c r="F81" s="87">
        <v>228981</v>
      </c>
      <c r="H81" s="105" t="s">
        <v>513</v>
      </c>
      <c r="I81" s="95" t="s">
        <v>1822</v>
      </c>
      <c r="J81" s="85"/>
      <c r="K81" s="46">
        <f t="shared" si="5"/>
        <v>83502</v>
      </c>
      <c r="L81" s="85"/>
      <c r="M81" s="87">
        <v>83502</v>
      </c>
      <c r="O81" s="105" t="s">
        <v>484</v>
      </c>
      <c r="P81" s="95" t="s">
        <v>1814</v>
      </c>
      <c r="Q81" s="87">
        <v>4519600</v>
      </c>
      <c r="R81" s="46">
        <f t="shared" si="6"/>
        <v>6002253</v>
      </c>
      <c r="S81" s="87">
        <v>2064933</v>
      </c>
      <c r="T81" s="87">
        <v>3937320</v>
      </c>
      <c r="V81" s="105" t="s">
        <v>484</v>
      </c>
      <c r="W81" s="95" t="s">
        <v>1814</v>
      </c>
      <c r="X81" s="85"/>
      <c r="Y81" s="87">
        <f t="shared" si="7"/>
        <v>2141733</v>
      </c>
      <c r="Z81" s="85"/>
      <c r="AA81" s="87">
        <v>2141733</v>
      </c>
    </row>
    <row r="82" spans="1:27" ht="15">
      <c r="A82" s="105" t="s">
        <v>499</v>
      </c>
      <c r="B82" s="95" t="s">
        <v>2282</v>
      </c>
      <c r="C82" s="87">
        <v>13000</v>
      </c>
      <c r="D82" s="46">
        <f t="shared" si="4"/>
        <v>284063</v>
      </c>
      <c r="E82" s="87">
        <v>79950</v>
      </c>
      <c r="F82" s="87">
        <v>204113</v>
      </c>
      <c r="H82" s="105" t="s">
        <v>516</v>
      </c>
      <c r="I82" s="95" t="s">
        <v>1823</v>
      </c>
      <c r="J82" s="87">
        <v>150000</v>
      </c>
      <c r="K82" s="46">
        <f t="shared" si="5"/>
        <v>104870</v>
      </c>
      <c r="L82" s="85"/>
      <c r="M82" s="87">
        <v>104870</v>
      </c>
      <c r="O82" s="105" t="s">
        <v>487</v>
      </c>
      <c r="P82" s="95" t="s">
        <v>1815</v>
      </c>
      <c r="Q82" s="87">
        <v>1457700</v>
      </c>
      <c r="R82" s="46">
        <f t="shared" si="6"/>
        <v>1164670</v>
      </c>
      <c r="S82" s="87">
        <v>145450</v>
      </c>
      <c r="T82" s="87">
        <v>1019220</v>
      </c>
      <c r="V82" s="105" t="s">
        <v>487</v>
      </c>
      <c r="W82" s="95" t="s">
        <v>1815</v>
      </c>
      <c r="X82" s="85"/>
      <c r="Y82" s="87">
        <f t="shared" si="7"/>
        <v>3054797</v>
      </c>
      <c r="Z82" s="87">
        <v>417507</v>
      </c>
      <c r="AA82" s="87">
        <v>2637290</v>
      </c>
    </row>
    <row r="83" spans="1:27" ht="15">
      <c r="A83" s="105" t="s">
        <v>502</v>
      </c>
      <c r="B83" s="95" t="s">
        <v>1819</v>
      </c>
      <c r="C83" s="85"/>
      <c r="D83" s="46">
        <f t="shared" si="4"/>
        <v>17909</v>
      </c>
      <c r="E83" s="85"/>
      <c r="F83" s="87">
        <v>17909</v>
      </c>
      <c r="H83" s="105" t="s">
        <v>519</v>
      </c>
      <c r="I83" s="95" t="s">
        <v>1824</v>
      </c>
      <c r="J83" s="85"/>
      <c r="K83" s="46">
        <f t="shared" si="5"/>
        <v>2700</v>
      </c>
      <c r="L83" s="85"/>
      <c r="M83" s="87">
        <v>2700</v>
      </c>
      <c r="O83" s="105" t="s">
        <v>490</v>
      </c>
      <c r="P83" s="95" t="s">
        <v>1816</v>
      </c>
      <c r="Q83" s="87">
        <v>436500</v>
      </c>
      <c r="R83" s="46">
        <f t="shared" si="6"/>
        <v>93743</v>
      </c>
      <c r="S83" s="85"/>
      <c r="T83" s="87">
        <v>93743</v>
      </c>
      <c r="V83" s="105" t="s">
        <v>490</v>
      </c>
      <c r="W83" s="95" t="s">
        <v>1816</v>
      </c>
      <c r="X83" s="85"/>
      <c r="Y83" s="87">
        <f t="shared" si="7"/>
        <v>2916889</v>
      </c>
      <c r="Z83" s="85"/>
      <c r="AA83" s="87">
        <v>2916889</v>
      </c>
    </row>
    <row r="84" spans="1:27" ht="15">
      <c r="A84" s="105" t="s">
        <v>504</v>
      </c>
      <c r="B84" s="95" t="s">
        <v>1820</v>
      </c>
      <c r="C84" s="87">
        <v>49220</v>
      </c>
      <c r="D84" s="46">
        <f t="shared" si="4"/>
        <v>1830255</v>
      </c>
      <c r="E84" s="87">
        <v>476847</v>
      </c>
      <c r="F84" s="87">
        <v>1353408</v>
      </c>
      <c r="H84" s="105" t="s">
        <v>522</v>
      </c>
      <c r="I84" s="95" t="s">
        <v>1825</v>
      </c>
      <c r="J84" s="85"/>
      <c r="K84" s="46">
        <f t="shared" si="5"/>
        <v>113535</v>
      </c>
      <c r="L84" s="85"/>
      <c r="M84" s="87">
        <v>113535</v>
      </c>
      <c r="O84" s="105" t="s">
        <v>493</v>
      </c>
      <c r="P84" s="95" t="s">
        <v>1817</v>
      </c>
      <c r="Q84" s="87">
        <v>511450</v>
      </c>
      <c r="R84" s="46">
        <f t="shared" si="6"/>
        <v>8239518</v>
      </c>
      <c r="S84" s="87">
        <v>1141851</v>
      </c>
      <c r="T84" s="87">
        <v>7097667</v>
      </c>
      <c r="V84" s="105" t="s">
        <v>493</v>
      </c>
      <c r="W84" s="95" t="s">
        <v>1817</v>
      </c>
      <c r="X84" s="87">
        <v>78412</v>
      </c>
      <c r="Y84" s="87">
        <f t="shared" si="7"/>
        <v>13499433</v>
      </c>
      <c r="Z84" s="87">
        <v>41000</v>
      </c>
      <c r="AA84" s="87">
        <v>13458433</v>
      </c>
    </row>
    <row r="85" spans="1:27" ht="15">
      <c r="A85" s="105" t="s">
        <v>507</v>
      </c>
      <c r="B85" s="95" t="s">
        <v>1821</v>
      </c>
      <c r="C85" s="87">
        <v>2447000</v>
      </c>
      <c r="D85" s="46">
        <f t="shared" si="4"/>
        <v>484671</v>
      </c>
      <c r="E85" s="87">
        <v>8000</v>
      </c>
      <c r="F85" s="87">
        <v>476671</v>
      </c>
      <c r="H85" s="105" t="s">
        <v>525</v>
      </c>
      <c r="I85" s="95" t="s">
        <v>1826</v>
      </c>
      <c r="J85" s="85"/>
      <c r="K85" s="46">
        <f t="shared" si="5"/>
        <v>179000</v>
      </c>
      <c r="L85" s="85"/>
      <c r="M85" s="87">
        <v>179000</v>
      </c>
      <c r="O85" s="105" t="s">
        <v>496</v>
      </c>
      <c r="P85" s="95" t="s">
        <v>1818</v>
      </c>
      <c r="Q85" s="87">
        <v>968161</v>
      </c>
      <c r="R85" s="46">
        <f t="shared" si="6"/>
        <v>5264789</v>
      </c>
      <c r="S85" s="87">
        <v>1123987</v>
      </c>
      <c r="T85" s="87">
        <v>4140802</v>
      </c>
      <c r="V85" s="105" t="s">
        <v>496</v>
      </c>
      <c r="W85" s="95" t="s">
        <v>1818</v>
      </c>
      <c r="X85" s="87">
        <v>696500</v>
      </c>
      <c r="Y85" s="87">
        <f t="shared" si="7"/>
        <v>4571718</v>
      </c>
      <c r="Z85" s="87">
        <v>43750</v>
      </c>
      <c r="AA85" s="87">
        <v>4527968</v>
      </c>
    </row>
    <row r="86" spans="1:27" ht="15">
      <c r="A86" s="105" t="s">
        <v>513</v>
      </c>
      <c r="B86" s="95" t="s">
        <v>1822</v>
      </c>
      <c r="C86" s="87">
        <v>500</v>
      </c>
      <c r="D86" s="46">
        <f t="shared" si="4"/>
        <v>849585</v>
      </c>
      <c r="E86" s="87">
        <v>152</v>
      </c>
      <c r="F86" s="87">
        <v>849433</v>
      </c>
      <c r="H86" s="105" t="s">
        <v>528</v>
      </c>
      <c r="I86" s="95" t="s">
        <v>1827</v>
      </c>
      <c r="J86" s="85"/>
      <c r="K86" s="46">
        <f t="shared" si="5"/>
        <v>102100</v>
      </c>
      <c r="L86" s="85"/>
      <c r="M86" s="87">
        <v>102100</v>
      </c>
      <c r="O86" s="105" t="s">
        <v>499</v>
      </c>
      <c r="P86" s="95" t="s">
        <v>2282</v>
      </c>
      <c r="Q86" s="87">
        <v>6033396</v>
      </c>
      <c r="R86" s="46">
        <f t="shared" si="6"/>
        <v>16702787</v>
      </c>
      <c r="S86" s="87">
        <v>2506317</v>
      </c>
      <c r="T86" s="87">
        <v>14196470</v>
      </c>
      <c r="V86" s="105" t="s">
        <v>499</v>
      </c>
      <c r="W86" s="95" t="s">
        <v>2282</v>
      </c>
      <c r="X86" s="87">
        <v>200900</v>
      </c>
      <c r="Y86" s="87">
        <f t="shared" si="7"/>
        <v>3830194</v>
      </c>
      <c r="Z86" s="85"/>
      <c r="AA86" s="87">
        <v>3830194</v>
      </c>
    </row>
    <row r="87" spans="1:27" ht="15">
      <c r="A87" s="105" t="s">
        <v>516</v>
      </c>
      <c r="B87" s="95" t="s">
        <v>1823</v>
      </c>
      <c r="C87" s="85"/>
      <c r="D87" s="46">
        <f t="shared" si="4"/>
        <v>329500</v>
      </c>
      <c r="E87" s="87">
        <v>140000</v>
      </c>
      <c r="F87" s="87">
        <v>189500</v>
      </c>
      <c r="H87" s="105" t="s">
        <v>531</v>
      </c>
      <c r="I87" s="95" t="s">
        <v>1828</v>
      </c>
      <c r="J87" s="85"/>
      <c r="K87" s="46">
        <f t="shared" si="5"/>
        <v>206058</v>
      </c>
      <c r="L87" s="85"/>
      <c r="M87" s="87">
        <v>206058</v>
      </c>
      <c r="O87" s="105" t="s">
        <v>502</v>
      </c>
      <c r="P87" s="95" t="s">
        <v>1819</v>
      </c>
      <c r="Q87" s="85"/>
      <c r="R87" s="46">
        <f t="shared" si="6"/>
        <v>716019</v>
      </c>
      <c r="S87" s="87">
        <v>310150</v>
      </c>
      <c r="T87" s="87">
        <v>405869</v>
      </c>
      <c r="V87" s="105" t="s">
        <v>502</v>
      </c>
      <c r="W87" s="95" t="s">
        <v>1819</v>
      </c>
      <c r="X87" s="87">
        <v>4650</v>
      </c>
      <c r="Y87" s="87">
        <f t="shared" si="7"/>
        <v>2371142</v>
      </c>
      <c r="Z87" s="87">
        <v>314450</v>
      </c>
      <c r="AA87" s="87">
        <v>2056692</v>
      </c>
    </row>
    <row r="88" spans="1:27" ht="15">
      <c r="A88" s="105" t="s">
        <v>519</v>
      </c>
      <c r="B88" s="95" t="s">
        <v>1824</v>
      </c>
      <c r="C88" s="85"/>
      <c r="D88" s="46">
        <f t="shared" si="4"/>
        <v>56000</v>
      </c>
      <c r="E88" s="87">
        <v>21000</v>
      </c>
      <c r="F88" s="87">
        <v>35000</v>
      </c>
      <c r="H88" s="105" t="s">
        <v>534</v>
      </c>
      <c r="I88" s="95" t="s">
        <v>1829</v>
      </c>
      <c r="J88" s="85"/>
      <c r="K88" s="46">
        <f t="shared" si="5"/>
        <v>358686</v>
      </c>
      <c r="L88" s="85"/>
      <c r="M88" s="87">
        <v>358686</v>
      </c>
      <c r="O88" s="105" t="s">
        <v>504</v>
      </c>
      <c r="P88" s="95" t="s">
        <v>1820</v>
      </c>
      <c r="Q88" s="87">
        <v>7050373</v>
      </c>
      <c r="R88" s="46">
        <f t="shared" si="6"/>
        <v>19898012</v>
      </c>
      <c r="S88" s="87">
        <v>5415521</v>
      </c>
      <c r="T88" s="87">
        <v>14482491</v>
      </c>
      <c r="V88" s="105" t="s">
        <v>504</v>
      </c>
      <c r="W88" s="95" t="s">
        <v>1820</v>
      </c>
      <c r="X88" s="87">
        <v>882000</v>
      </c>
      <c r="Y88" s="87">
        <f t="shared" si="7"/>
        <v>66446277</v>
      </c>
      <c r="Z88" s="87">
        <v>52321100</v>
      </c>
      <c r="AA88" s="87">
        <v>14125177</v>
      </c>
    </row>
    <row r="89" spans="1:27" ht="15">
      <c r="A89" s="105" t="s">
        <v>522</v>
      </c>
      <c r="B89" s="95" t="s">
        <v>1825</v>
      </c>
      <c r="C89" s="85"/>
      <c r="D89" s="46">
        <f t="shared" si="4"/>
        <v>462336</v>
      </c>
      <c r="E89" s="87">
        <v>130200</v>
      </c>
      <c r="F89" s="87">
        <v>332136</v>
      </c>
      <c r="H89" s="105" t="s">
        <v>547</v>
      </c>
      <c r="I89" s="95" t="s">
        <v>1833</v>
      </c>
      <c r="J89" s="85"/>
      <c r="K89" s="46">
        <f t="shared" si="5"/>
        <v>247750</v>
      </c>
      <c r="L89" s="85"/>
      <c r="M89" s="87">
        <v>247750</v>
      </c>
      <c r="O89" s="105" t="s">
        <v>507</v>
      </c>
      <c r="P89" s="95" t="s">
        <v>1821</v>
      </c>
      <c r="Q89" s="87">
        <v>15137481</v>
      </c>
      <c r="R89" s="46">
        <f t="shared" si="6"/>
        <v>11332931</v>
      </c>
      <c r="S89" s="87">
        <v>4998604</v>
      </c>
      <c r="T89" s="87">
        <v>6334327</v>
      </c>
      <c r="V89" s="105" t="s">
        <v>507</v>
      </c>
      <c r="W89" s="95" t="s">
        <v>1821</v>
      </c>
      <c r="X89" s="87">
        <v>9014000</v>
      </c>
      <c r="Y89" s="87">
        <f t="shared" si="7"/>
        <v>2503476</v>
      </c>
      <c r="Z89" s="87">
        <v>6345</v>
      </c>
      <c r="AA89" s="87">
        <v>2497131</v>
      </c>
    </row>
    <row r="90" spans="1:27" ht="15">
      <c r="A90" s="105" t="s">
        <v>525</v>
      </c>
      <c r="B90" s="95" t="s">
        <v>1826</v>
      </c>
      <c r="C90" s="87">
        <v>153000</v>
      </c>
      <c r="D90" s="46">
        <f t="shared" si="4"/>
        <v>322323</v>
      </c>
      <c r="E90" s="85"/>
      <c r="F90" s="87">
        <v>322323</v>
      </c>
      <c r="H90" s="105" t="s">
        <v>550</v>
      </c>
      <c r="I90" s="95" t="s">
        <v>1834</v>
      </c>
      <c r="J90" s="85"/>
      <c r="K90" s="46">
        <f t="shared" si="5"/>
        <v>6500</v>
      </c>
      <c r="L90" s="85"/>
      <c r="M90" s="87">
        <v>6500</v>
      </c>
      <c r="O90" s="105" t="s">
        <v>510</v>
      </c>
      <c r="P90" s="95" t="s">
        <v>2264</v>
      </c>
      <c r="Q90" s="85"/>
      <c r="R90" s="46">
        <f t="shared" si="6"/>
        <v>2000</v>
      </c>
      <c r="S90" s="85"/>
      <c r="T90" s="87">
        <v>2000</v>
      </c>
      <c r="V90" s="105" t="s">
        <v>510</v>
      </c>
      <c r="W90" s="95" t="s">
        <v>2264</v>
      </c>
      <c r="X90" s="85"/>
      <c r="Y90" s="87">
        <f t="shared" si="7"/>
        <v>2572127</v>
      </c>
      <c r="Z90" s="85"/>
      <c r="AA90" s="87">
        <v>2572127</v>
      </c>
    </row>
    <row r="91" spans="1:27" ht="15">
      <c r="A91" s="105" t="s">
        <v>528</v>
      </c>
      <c r="B91" s="95" t="s">
        <v>1827</v>
      </c>
      <c r="C91" s="85"/>
      <c r="D91" s="46">
        <f t="shared" si="4"/>
        <v>449100</v>
      </c>
      <c r="E91" s="87">
        <v>260000</v>
      </c>
      <c r="F91" s="87">
        <v>189100</v>
      </c>
      <c r="H91" s="105" t="s">
        <v>553</v>
      </c>
      <c r="I91" s="95" t="s">
        <v>1835</v>
      </c>
      <c r="J91" s="87">
        <v>46000</v>
      </c>
      <c r="K91" s="46">
        <f t="shared" si="5"/>
        <v>6800</v>
      </c>
      <c r="L91" s="85"/>
      <c r="M91" s="87">
        <v>6800</v>
      </c>
      <c r="O91" s="105" t="s">
        <v>513</v>
      </c>
      <c r="P91" s="95" t="s">
        <v>1822</v>
      </c>
      <c r="Q91" s="87">
        <v>7933010</v>
      </c>
      <c r="R91" s="46">
        <f t="shared" si="6"/>
        <v>9874953</v>
      </c>
      <c r="S91" s="87">
        <v>3554134</v>
      </c>
      <c r="T91" s="87">
        <v>6320819</v>
      </c>
      <c r="V91" s="105" t="s">
        <v>513</v>
      </c>
      <c r="W91" s="95" t="s">
        <v>1822</v>
      </c>
      <c r="X91" s="85"/>
      <c r="Y91" s="87">
        <f t="shared" si="7"/>
        <v>3737340</v>
      </c>
      <c r="Z91" s="85"/>
      <c r="AA91" s="87">
        <v>3737340</v>
      </c>
    </row>
    <row r="92" spans="1:27" ht="15">
      <c r="A92" s="105" t="s">
        <v>531</v>
      </c>
      <c r="B92" s="95" t="s">
        <v>1828</v>
      </c>
      <c r="C92" s="85"/>
      <c r="D92" s="46">
        <f t="shared" si="4"/>
        <v>171405</v>
      </c>
      <c r="E92" s="85"/>
      <c r="F92" s="87">
        <v>171405</v>
      </c>
      <c r="H92" s="105" t="s">
        <v>556</v>
      </c>
      <c r="I92" s="95" t="s">
        <v>1836</v>
      </c>
      <c r="J92" s="85"/>
      <c r="K92" s="46">
        <f t="shared" si="5"/>
        <v>21000</v>
      </c>
      <c r="L92" s="85"/>
      <c r="M92" s="87">
        <v>21000</v>
      </c>
      <c r="O92" s="105" t="s">
        <v>516</v>
      </c>
      <c r="P92" s="95" t="s">
        <v>1823</v>
      </c>
      <c r="Q92" s="87">
        <v>1812500</v>
      </c>
      <c r="R92" s="46">
        <f t="shared" si="6"/>
        <v>3659955</v>
      </c>
      <c r="S92" s="87">
        <v>443325</v>
      </c>
      <c r="T92" s="87">
        <v>3216630</v>
      </c>
      <c r="V92" s="105" t="s">
        <v>516</v>
      </c>
      <c r="W92" s="95" t="s">
        <v>1823</v>
      </c>
      <c r="X92" s="87">
        <v>150000</v>
      </c>
      <c r="Y92" s="87">
        <f t="shared" si="7"/>
        <v>5245430</v>
      </c>
      <c r="Z92" s="87">
        <v>2200000</v>
      </c>
      <c r="AA92" s="87">
        <v>3045430</v>
      </c>
    </row>
    <row r="93" spans="1:27" ht="15">
      <c r="A93" s="105" t="s">
        <v>534</v>
      </c>
      <c r="B93" s="95" t="s">
        <v>1829</v>
      </c>
      <c r="C93" s="87">
        <v>816800</v>
      </c>
      <c r="D93" s="46">
        <f t="shared" si="4"/>
        <v>1215198</v>
      </c>
      <c r="E93" s="87">
        <v>500700</v>
      </c>
      <c r="F93" s="87">
        <v>714498</v>
      </c>
      <c r="H93" s="105" t="s">
        <v>559</v>
      </c>
      <c r="I93" s="95" t="s">
        <v>1837</v>
      </c>
      <c r="J93" s="87">
        <v>195804</v>
      </c>
      <c r="K93" s="46">
        <f t="shared" si="5"/>
        <v>66776</v>
      </c>
      <c r="L93" s="85"/>
      <c r="M93" s="87">
        <v>66776</v>
      </c>
      <c r="O93" s="105" t="s">
        <v>519</v>
      </c>
      <c r="P93" s="95" t="s">
        <v>1824</v>
      </c>
      <c r="Q93" s="87">
        <v>308000</v>
      </c>
      <c r="R93" s="46">
        <f t="shared" si="6"/>
        <v>1332966</v>
      </c>
      <c r="S93" s="87">
        <v>267300</v>
      </c>
      <c r="T93" s="87">
        <v>1065666</v>
      </c>
      <c r="V93" s="105" t="s">
        <v>519</v>
      </c>
      <c r="W93" s="95" t="s">
        <v>1824</v>
      </c>
      <c r="X93" s="85"/>
      <c r="Y93" s="87">
        <f t="shared" si="7"/>
        <v>514050</v>
      </c>
      <c r="Z93" s="87">
        <v>140350</v>
      </c>
      <c r="AA93" s="87">
        <v>373700</v>
      </c>
    </row>
    <row r="94" spans="1:27" ht="15">
      <c r="A94" s="105" t="s">
        <v>538</v>
      </c>
      <c r="B94" s="95" t="s">
        <v>1830</v>
      </c>
      <c r="C94" s="85"/>
      <c r="D94" s="46">
        <f t="shared" si="4"/>
        <v>145550</v>
      </c>
      <c r="E94" s="87">
        <v>45000</v>
      </c>
      <c r="F94" s="87">
        <v>100550</v>
      </c>
      <c r="H94" s="105" t="s">
        <v>562</v>
      </c>
      <c r="I94" s="95" t="s">
        <v>1838</v>
      </c>
      <c r="J94" s="87">
        <v>3100</v>
      </c>
      <c r="K94" s="46">
        <f t="shared" si="5"/>
        <v>0</v>
      </c>
      <c r="L94" s="85"/>
      <c r="M94" s="85"/>
      <c r="O94" s="105" t="s">
        <v>522</v>
      </c>
      <c r="P94" s="95" t="s">
        <v>1825</v>
      </c>
      <c r="Q94" s="87">
        <v>875500</v>
      </c>
      <c r="R94" s="46">
        <f t="shared" si="6"/>
        <v>5285507</v>
      </c>
      <c r="S94" s="87">
        <v>1817750</v>
      </c>
      <c r="T94" s="87">
        <v>3467757</v>
      </c>
      <c r="V94" s="105" t="s">
        <v>522</v>
      </c>
      <c r="W94" s="95" t="s">
        <v>1825</v>
      </c>
      <c r="X94" s="87">
        <v>322300</v>
      </c>
      <c r="Y94" s="87">
        <f t="shared" si="7"/>
        <v>2506492</v>
      </c>
      <c r="Z94" s="85"/>
      <c r="AA94" s="87">
        <v>2506492</v>
      </c>
    </row>
    <row r="95" spans="1:27" ht="15">
      <c r="A95" s="105" t="s">
        <v>541</v>
      </c>
      <c r="B95" s="95" t="s">
        <v>1831</v>
      </c>
      <c r="C95" s="85"/>
      <c r="D95" s="46">
        <f t="shared" si="4"/>
        <v>17600</v>
      </c>
      <c r="E95" s="85"/>
      <c r="F95" s="87">
        <v>17600</v>
      </c>
      <c r="H95" s="105" t="s">
        <v>565</v>
      </c>
      <c r="I95" s="95" t="s">
        <v>1839</v>
      </c>
      <c r="J95" s="87">
        <v>8600</v>
      </c>
      <c r="K95" s="46">
        <f t="shared" si="5"/>
        <v>33800</v>
      </c>
      <c r="L95" s="85"/>
      <c r="M95" s="87">
        <v>33800</v>
      </c>
      <c r="O95" s="105" t="s">
        <v>525</v>
      </c>
      <c r="P95" s="95" t="s">
        <v>1826</v>
      </c>
      <c r="Q95" s="87">
        <v>1783665</v>
      </c>
      <c r="R95" s="46">
        <f t="shared" si="6"/>
        <v>3930437</v>
      </c>
      <c r="S95" s="87">
        <v>204505</v>
      </c>
      <c r="T95" s="87">
        <v>3725932</v>
      </c>
      <c r="V95" s="105" t="s">
        <v>525</v>
      </c>
      <c r="W95" s="95" t="s">
        <v>1826</v>
      </c>
      <c r="X95" s="87">
        <v>87333</v>
      </c>
      <c r="Y95" s="87">
        <f t="shared" si="7"/>
        <v>6561827</v>
      </c>
      <c r="Z95" s="87">
        <v>216301</v>
      </c>
      <c r="AA95" s="87">
        <v>6345526</v>
      </c>
    </row>
    <row r="96" spans="1:27" ht="15">
      <c r="A96" s="105" t="s">
        <v>544</v>
      </c>
      <c r="B96" s="95" t="s">
        <v>1832</v>
      </c>
      <c r="C96" s="85"/>
      <c r="D96" s="46">
        <f t="shared" si="4"/>
        <v>33260</v>
      </c>
      <c r="E96" s="85"/>
      <c r="F96" s="87">
        <v>33260</v>
      </c>
      <c r="H96" s="105" t="s">
        <v>568</v>
      </c>
      <c r="I96" s="95" t="s">
        <v>1840</v>
      </c>
      <c r="J96" s="85"/>
      <c r="K96" s="46">
        <f t="shared" si="5"/>
        <v>10400</v>
      </c>
      <c r="L96" s="87">
        <v>400</v>
      </c>
      <c r="M96" s="87">
        <v>10000</v>
      </c>
      <c r="O96" s="105" t="s">
        <v>528</v>
      </c>
      <c r="P96" s="95" t="s">
        <v>1827</v>
      </c>
      <c r="Q96" s="87">
        <v>2567800</v>
      </c>
      <c r="R96" s="46">
        <f t="shared" si="6"/>
        <v>5741729</v>
      </c>
      <c r="S96" s="87">
        <v>2261600</v>
      </c>
      <c r="T96" s="87">
        <v>3480129</v>
      </c>
      <c r="V96" s="105" t="s">
        <v>528</v>
      </c>
      <c r="W96" s="95" t="s">
        <v>1827</v>
      </c>
      <c r="X96" s="85"/>
      <c r="Y96" s="87">
        <f t="shared" si="7"/>
        <v>3240400</v>
      </c>
      <c r="Z96" s="85"/>
      <c r="AA96" s="87">
        <v>3240400</v>
      </c>
    </row>
    <row r="97" spans="1:27" ht="15">
      <c r="A97" s="105" t="s">
        <v>547</v>
      </c>
      <c r="B97" s="95" t="s">
        <v>1833</v>
      </c>
      <c r="C97" s="85"/>
      <c r="D97" s="46">
        <f t="shared" si="4"/>
        <v>260982</v>
      </c>
      <c r="E97" s="87">
        <v>29550</v>
      </c>
      <c r="F97" s="87">
        <v>231432</v>
      </c>
      <c r="H97" s="105" t="s">
        <v>574</v>
      </c>
      <c r="I97" s="95" t="s">
        <v>1842</v>
      </c>
      <c r="J97" s="85"/>
      <c r="K97" s="46">
        <f t="shared" si="5"/>
        <v>1605495</v>
      </c>
      <c r="L97" s="87">
        <v>2200</v>
      </c>
      <c r="M97" s="87">
        <v>1603295</v>
      </c>
      <c r="O97" s="105" t="s">
        <v>531</v>
      </c>
      <c r="P97" s="95" t="s">
        <v>1828</v>
      </c>
      <c r="Q97" s="87">
        <v>891600</v>
      </c>
      <c r="R97" s="46">
        <f t="shared" si="6"/>
        <v>2394532</v>
      </c>
      <c r="S97" s="87">
        <v>497150</v>
      </c>
      <c r="T97" s="87">
        <v>1897382</v>
      </c>
      <c r="V97" s="105" t="s">
        <v>531</v>
      </c>
      <c r="W97" s="95" t="s">
        <v>1828</v>
      </c>
      <c r="X97" s="87">
        <v>44200</v>
      </c>
      <c r="Y97" s="87">
        <f t="shared" si="7"/>
        <v>1411127</v>
      </c>
      <c r="Z97" s="85"/>
      <c r="AA97" s="87">
        <v>1411127</v>
      </c>
    </row>
    <row r="98" spans="1:27" ht="15">
      <c r="A98" s="105" t="s">
        <v>550</v>
      </c>
      <c r="B98" s="95" t="s">
        <v>1834</v>
      </c>
      <c r="C98" s="85"/>
      <c r="D98" s="46">
        <f t="shared" si="4"/>
        <v>186421</v>
      </c>
      <c r="E98" s="85"/>
      <c r="F98" s="87">
        <v>186421</v>
      </c>
      <c r="H98" s="105" t="s">
        <v>580</v>
      </c>
      <c r="I98" s="95" t="s">
        <v>1844</v>
      </c>
      <c r="J98" s="87">
        <v>245001</v>
      </c>
      <c r="K98" s="46">
        <f t="shared" si="5"/>
        <v>269470</v>
      </c>
      <c r="L98" s="85"/>
      <c r="M98" s="87">
        <v>269470</v>
      </c>
      <c r="O98" s="105" t="s">
        <v>534</v>
      </c>
      <c r="P98" s="95" t="s">
        <v>1829</v>
      </c>
      <c r="Q98" s="87">
        <v>9380600</v>
      </c>
      <c r="R98" s="46">
        <f t="shared" si="6"/>
        <v>17723980</v>
      </c>
      <c r="S98" s="87">
        <v>7765920</v>
      </c>
      <c r="T98" s="87">
        <v>9958060</v>
      </c>
      <c r="V98" s="105" t="s">
        <v>534</v>
      </c>
      <c r="W98" s="95" t="s">
        <v>1829</v>
      </c>
      <c r="X98" s="87">
        <v>104600</v>
      </c>
      <c r="Y98" s="87">
        <f t="shared" si="7"/>
        <v>5270419</v>
      </c>
      <c r="Z98" s="87">
        <v>162460</v>
      </c>
      <c r="AA98" s="87">
        <v>5107959</v>
      </c>
    </row>
    <row r="99" spans="1:27" ht="15">
      <c r="A99" s="105" t="s">
        <v>553</v>
      </c>
      <c r="B99" s="95" t="s">
        <v>1835</v>
      </c>
      <c r="C99" s="85"/>
      <c r="D99" s="46">
        <f t="shared" si="4"/>
        <v>405649</v>
      </c>
      <c r="E99" s="87">
        <v>300</v>
      </c>
      <c r="F99" s="87">
        <v>405349</v>
      </c>
      <c r="H99" s="105" t="s">
        <v>583</v>
      </c>
      <c r="I99" s="95" t="s">
        <v>1845</v>
      </c>
      <c r="J99" s="87">
        <v>12800</v>
      </c>
      <c r="K99" s="46">
        <f t="shared" si="5"/>
        <v>103900</v>
      </c>
      <c r="L99" s="85"/>
      <c r="M99" s="87">
        <v>103900</v>
      </c>
      <c r="O99" s="105" t="s">
        <v>538</v>
      </c>
      <c r="P99" s="95" t="s">
        <v>1830</v>
      </c>
      <c r="Q99" s="87">
        <v>55300</v>
      </c>
      <c r="R99" s="46">
        <f t="shared" si="6"/>
        <v>561187</v>
      </c>
      <c r="S99" s="87">
        <v>55500</v>
      </c>
      <c r="T99" s="87">
        <v>505687</v>
      </c>
      <c r="V99" s="105" t="s">
        <v>538</v>
      </c>
      <c r="W99" s="95" t="s">
        <v>1830</v>
      </c>
      <c r="X99" s="85"/>
      <c r="Y99" s="87">
        <f t="shared" si="7"/>
        <v>438375</v>
      </c>
      <c r="Z99" s="85"/>
      <c r="AA99" s="87">
        <v>438375</v>
      </c>
    </row>
    <row r="100" spans="1:27" ht="15">
      <c r="A100" s="105" t="s">
        <v>556</v>
      </c>
      <c r="B100" s="95" t="s">
        <v>1836</v>
      </c>
      <c r="C100" s="87">
        <v>505500</v>
      </c>
      <c r="D100" s="46">
        <f t="shared" si="4"/>
        <v>62321</v>
      </c>
      <c r="E100" s="85"/>
      <c r="F100" s="87">
        <v>62321</v>
      </c>
      <c r="H100" s="105" t="s">
        <v>586</v>
      </c>
      <c r="I100" s="95" t="s">
        <v>1846</v>
      </c>
      <c r="J100" s="87">
        <v>40000</v>
      </c>
      <c r="K100" s="46">
        <f t="shared" si="5"/>
        <v>108363</v>
      </c>
      <c r="L100" s="87">
        <v>25000</v>
      </c>
      <c r="M100" s="87">
        <v>83363</v>
      </c>
      <c r="O100" s="105" t="s">
        <v>541</v>
      </c>
      <c r="P100" s="95" t="s">
        <v>1831</v>
      </c>
      <c r="Q100" s="85"/>
      <c r="R100" s="46">
        <f t="shared" si="6"/>
        <v>245399</v>
      </c>
      <c r="S100" s="85"/>
      <c r="T100" s="87">
        <v>245399</v>
      </c>
      <c r="V100" s="105" t="s">
        <v>541</v>
      </c>
      <c r="W100" s="95" t="s">
        <v>1831</v>
      </c>
      <c r="X100" s="87">
        <v>3200</v>
      </c>
      <c r="Y100" s="87">
        <f t="shared" si="7"/>
        <v>243796</v>
      </c>
      <c r="Z100" s="87">
        <v>4100</v>
      </c>
      <c r="AA100" s="87">
        <v>239696</v>
      </c>
    </row>
    <row r="101" spans="1:27" ht="15">
      <c r="A101" s="105" t="s">
        <v>559</v>
      </c>
      <c r="B101" s="95" t="s">
        <v>1837</v>
      </c>
      <c r="C101" s="85"/>
      <c r="D101" s="46">
        <f t="shared" si="4"/>
        <v>319571</v>
      </c>
      <c r="E101" s="87">
        <v>28380</v>
      </c>
      <c r="F101" s="87">
        <v>291191</v>
      </c>
      <c r="H101" s="105" t="s">
        <v>589</v>
      </c>
      <c r="I101" s="95" t="s">
        <v>1847</v>
      </c>
      <c r="J101" s="87">
        <v>300600</v>
      </c>
      <c r="K101" s="46">
        <f t="shared" si="5"/>
        <v>141750</v>
      </c>
      <c r="L101" s="87">
        <v>102000</v>
      </c>
      <c r="M101" s="87">
        <v>39750</v>
      </c>
      <c r="O101" s="105" t="s">
        <v>544</v>
      </c>
      <c r="P101" s="95" t="s">
        <v>1832</v>
      </c>
      <c r="Q101" s="87">
        <v>170000</v>
      </c>
      <c r="R101" s="46">
        <f t="shared" si="6"/>
        <v>859734</v>
      </c>
      <c r="S101" s="87">
        <v>62300</v>
      </c>
      <c r="T101" s="87">
        <v>797434</v>
      </c>
      <c r="V101" s="105" t="s">
        <v>544</v>
      </c>
      <c r="W101" s="95" t="s">
        <v>1832</v>
      </c>
      <c r="X101" s="87">
        <v>4300</v>
      </c>
      <c r="Y101" s="87">
        <f t="shared" si="7"/>
        <v>507639</v>
      </c>
      <c r="Z101" s="85"/>
      <c r="AA101" s="87">
        <v>507639</v>
      </c>
    </row>
    <row r="102" spans="1:27" ht="15">
      <c r="A102" s="105" t="s">
        <v>562</v>
      </c>
      <c r="B102" s="95" t="s">
        <v>1838</v>
      </c>
      <c r="C102" s="85"/>
      <c r="D102" s="46">
        <f t="shared" si="4"/>
        <v>33750</v>
      </c>
      <c r="E102" s="85"/>
      <c r="F102" s="87">
        <v>33750</v>
      </c>
      <c r="H102" s="105" t="s">
        <v>592</v>
      </c>
      <c r="I102" s="95" t="s">
        <v>1848</v>
      </c>
      <c r="J102" s="85"/>
      <c r="K102" s="46">
        <f t="shared" si="5"/>
        <v>151483</v>
      </c>
      <c r="L102" s="85"/>
      <c r="M102" s="87">
        <v>151483</v>
      </c>
      <c r="O102" s="105" t="s">
        <v>547</v>
      </c>
      <c r="P102" s="95" t="s">
        <v>1833</v>
      </c>
      <c r="Q102" s="87">
        <v>5327384</v>
      </c>
      <c r="R102" s="46">
        <f t="shared" si="6"/>
        <v>3340573</v>
      </c>
      <c r="S102" s="87">
        <v>69650</v>
      </c>
      <c r="T102" s="87">
        <v>3270923</v>
      </c>
      <c r="V102" s="105" t="s">
        <v>547</v>
      </c>
      <c r="W102" s="95" t="s">
        <v>1833</v>
      </c>
      <c r="X102" s="87">
        <v>2218328</v>
      </c>
      <c r="Y102" s="87">
        <f t="shared" si="7"/>
        <v>3528552</v>
      </c>
      <c r="Z102" s="85"/>
      <c r="AA102" s="87">
        <v>3528552</v>
      </c>
    </row>
    <row r="103" spans="1:27" ht="15">
      <c r="A103" s="105" t="s">
        <v>565</v>
      </c>
      <c r="B103" s="95" t="s">
        <v>1839</v>
      </c>
      <c r="C103" s="85"/>
      <c r="D103" s="46">
        <f t="shared" si="4"/>
        <v>220105</v>
      </c>
      <c r="E103" s="85"/>
      <c r="F103" s="87">
        <v>220105</v>
      </c>
      <c r="H103" s="105" t="s">
        <v>595</v>
      </c>
      <c r="I103" s="95" t="s">
        <v>1849</v>
      </c>
      <c r="J103" s="87">
        <v>3900</v>
      </c>
      <c r="K103" s="46">
        <f t="shared" si="5"/>
        <v>544663</v>
      </c>
      <c r="L103" s="85"/>
      <c r="M103" s="87">
        <v>544663</v>
      </c>
      <c r="O103" s="105" t="s">
        <v>550</v>
      </c>
      <c r="P103" s="95" t="s">
        <v>1834</v>
      </c>
      <c r="Q103" s="85"/>
      <c r="R103" s="46">
        <f t="shared" si="6"/>
        <v>1652632</v>
      </c>
      <c r="S103" s="87">
        <v>17900</v>
      </c>
      <c r="T103" s="87">
        <v>1634732</v>
      </c>
      <c r="V103" s="105" t="s">
        <v>550</v>
      </c>
      <c r="W103" s="95" t="s">
        <v>1834</v>
      </c>
      <c r="X103" s="87">
        <v>54750</v>
      </c>
      <c r="Y103" s="87">
        <f t="shared" si="7"/>
        <v>4087155</v>
      </c>
      <c r="Z103" s="87">
        <v>97250</v>
      </c>
      <c r="AA103" s="87">
        <v>3989905</v>
      </c>
    </row>
    <row r="104" spans="1:27" ht="15">
      <c r="A104" s="105" t="s">
        <v>568</v>
      </c>
      <c r="B104" s="95" t="s">
        <v>1840</v>
      </c>
      <c r="C104" s="85"/>
      <c r="D104" s="46">
        <f t="shared" si="4"/>
        <v>84611</v>
      </c>
      <c r="E104" s="87">
        <v>30000</v>
      </c>
      <c r="F104" s="87">
        <v>54611</v>
      </c>
      <c r="H104" s="105" t="s">
        <v>601</v>
      </c>
      <c r="I104" s="95" t="s">
        <v>1851</v>
      </c>
      <c r="J104" s="87">
        <v>83701</v>
      </c>
      <c r="K104" s="46">
        <f t="shared" si="5"/>
        <v>963095</v>
      </c>
      <c r="L104" s="87">
        <v>126500</v>
      </c>
      <c r="M104" s="87">
        <v>836595</v>
      </c>
      <c r="O104" s="105" t="s">
        <v>553</v>
      </c>
      <c r="P104" s="95" t="s">
        <v>1835</v>
      </c>
      <c r="Q104" s="87">
        <v>4233960</v>
      </c>
      <c r="R104" s="46">
        <f t="shared" si="6"/>
        <v>5538195</v>
      </c>
      <c r="S104" s="87">
        <v>488744</v>
      </c>
      <c r="T104" s="87">
        <v>5049451</v>
      </c>
      <c r="V104" s="105" t="s">
        <v>553</v>
      </c>
      <c r="W104" s="95" t="s">
        <v>1835</v>
      </c>
      <c r="X104" s="87">
        <v>1077260</v>
      </c>
      <c r="Y104" s="87">
        <f t="shared" si="7"/>
        <v>6542151</v>
      </c>
      <c r="Z104" s="87">
        <v>610149</v>
      </c>
      <c r="AA104" s="87">
        <v>5932002</v>
      </c>
    </row>
    <row r="105" spans="1:27" ht="15">
      <c r="A105" s="105" t="s">
        <v>571</v>
      </c>
      <c r="B105" s="95" t="s">
        <v>1841</v>
      </c>
      <c r="C105" s="85"/>
      <c r="D105" s="46">
        <f t="shared" si="4"/>
        <v>111848</v>
      </c>
      <c r="E105" s="85"/>
      <c r="F105" s="87">
        <v>111848</v>
      </c>
      <c r="H105" s="105" t="s">
        <v>604</v>
      </c>
      <c r="I105" s="95" t="s">
        <v>1852</v>
      </c>
      <c r="J105" s="87">
        <v>4500</v>
      </c>
      <c r="K105" s="46">
        <f t="shared" si="5"/>
        <v>42850</v>
      </c>
      <c r="L105" s="85"/>
      <c r="M105" s="87">
        <v>42850</v>
      </c>
      <c r="O105" s="105" t="s">
        <v>556</v>
      </c>
      <c r="P105" s="95" t="s">
        <v>1836</v>
      </c>
      <c r="Q105" s="87">
        <v>5929600</v>
      </c>
      <c r="R105" s="46">
        <f t="shared" si="6"/>
        <v>1728831</v>
      </c>
      <c r="S105" s="87">
        <v>174825</v>
      </c>
      <c r="T105" s="87">
        <v>1554006</v>
      </c>
      <c r="V105" s="105" t="s">
        <v>556</v>
      </c>
      <c r="W105" s="95" t="s">
        <v>1836</v>
      </c>
      <c r="X105" s="87">
        <v>279290</v>
      </c>
      <c r="Y105" s="87">
        <f t="shared" si="7"/>
        <v>509515</v>
      </c>
      <c r="Z105" s="85"/>
      <c r="AA105" s="87">
        <v>509515</v>
      </c>
    </row>
    <row r="106" spans="1:27" ht="15">
      <c r="A106" s="105" t="s">
        <v>574</v>
      </c>
      <c r="B106" s="95" t="s">
        <v>1842</v>
      </c>
      <c r="C106" s="87">
        <v>685495</v>
      </c>
      <c r="D106" s="46">
        <f t="shared" si="4"/>
        <v>180175</v>
      </c>
      <c r="E106" s="87">
        <v>76900</v>
      </c>
      <c r="F106" s="87">
        <v>103275</v>
      </c>
      <c r="H106" s="105" t="s">
        <v>607</v>
      </c>
      <c r="I106" s="95" t="s">
        <v>1853</v>
      </c>
      <c r="J106" s="87">
        <v>4800</v>
      </c>
      <c r="K106" s="46">
        <f t="shared" si="5"/>
        <v>1873464</v>
      </c>
      <c r="L106" s="85"/>
      <c r="M106" s="87">
        <v>1873464</v>
      </c>
      <c r="O106" s="105" t="s">
        <v>559</v>
      </c>
      <c r="P106" s="95" t="s">
        <v>1837</v>
      </c>
      <c r="Q106" s="87">
        <v>4987026</v>
      </c>
      <c r="R106" s="46">
        <f t="shared" si="6"/>
        <v>3313034</v>
      </c>
      <c r="S106" s="87">
        <v>255995</v>
      </c>
      <c r="T106" s="87">
        <v>3057039</v>
      </c>
      <c r="V106" s="105" t="s">
        <v>559</v>
      </c>
      <c r="W106" s="95" t="s">
        <v>1837</v>
      </c>
      <c r="X106" s="87">
        <v>600688</v>
      </c>
      <c r="Y106" s="87">
        <f t="shared" si="7"/>
        <v>2276915</v>
      </c>
      <c r="Z106" s="87">
        <v>442447</v>
      </c>
      <c r="AA106" s="87">
        <v>1834468</v>
      </c>
    </row>
    <row r="107" spans="1:27" ht="15">
      <c r="A107" s="105" t="s">
        <v>577</v>
      </c>
      <c r="B107" s="95" t="s">
        <v>1843</v>
      </c>
      <c r="C107" s="85"/>
      <c r="D107" s="46">
        <f t="shared" si="4"/>
        <v>10000</v>
      </c>
      <c r="E107" s="85"/>
      <c r="F107" s="87">
        <v>10000</v>
      </c>
      <c r="H107" s="105" t="s">
        <v>613</v>
      </c>
      <c r="I107" s="95" t="s">
        <v>1855</v>
      </c>
      <c r="J107" s="87">
        <v>12700</v>
      </c>
      <c r="K107" s="46">
        <f t="shared" si="5"/>
        <v>29784</v>
      </c>
      <c r="L107" s="85"/>
      <c r="M107" s="87">
        <v>29784</v>
      </c>
      <c r="O107" s="105" t="s">
        <v>562</v>
      </c>
      <c r="P107" s="95" t="s">
        <v>1838</v>
      </c>
      <c r="Q107" s="87">
        <v>772172</v>
      </c>
      <c r="R107" s="46">
        <f t="shared" si="6"/>
        <v>713417</v>
      </c>
      <c r="S107" s="85"/>
      <c r="T107" s="87">
        <v>713417</v>
      </c>
      <c r="V107" s="105" t="s">
        <v>562</v>
      </c>
      <c r="W107" s="95" t="s">
        <v>1838</v>
      </c>
      <c r="X107" s="87">
        <v>148600</v>
      </c>
      <c r="Y107" s="87">
        <f t="shared" si="7"/>
        <v>948084</v>
      </c>
      <c r="Z107" s="87">
        <v>106545</v>
      </c>
      <c r="AA107" s="87">
        <v>841539</v>
      </c>
    </row>
    <row r="108" spans="1:27" ht="15">
      <c r="A108" s="105" t="s">
        <v>580</v>
      </c>
      <c r="B108" s="95" t="s">
        <v>1844</v>
      </c>
      <c r="C108" s="87">
        <v>236850</v>
      </c>
      <c r="D108" s="46">
        <f t="shared" si="4"/>
        <v>249548</v>
      </c>
      <c r="E108" s="87">
        <v>1600</v>
      </c>
      <c r="F108" s="87">
        <v>247948</v>
      </c>
      <c r="H108" s="105" t="s">
        <v>616</v>
      </c>
      <c r="I108" s="95" t="s">
        <v>1856</v>
      </c>
      <c r="J108" s="85"/>
      <c r="K108" s="46">
        <f t="shared" si="5"/>
        <v>6900</v>
      </c>
      <c r="L108" s="85"/>
      <c r="M108" s="87">
        <v>6900</v>
      </c>
      <c r="O108" s="105" t="s">
        <v>565</v>
      </c>
      <c r="P108" s="95" t="s">
        <v>1839</v>
      </c>
      <c r="Q108" s="87">
        <v>332100</v>
      </c>
      <c r="R108" s="46">
        <f t="shared" si="6"/>
        <v>5157548</v>
      </c>
      <c r="S108" s="87">
        <v>265690</v>
      </c>
      <c r="T108" s="87">
        <v>4891858</v>
      </c>
      <c r="V108" s="105" t="s">
        <v>565</v>
      </c>
      <c r="W108" s="95" t="s">
        <v>1839</v>
      </c>
      <c r="X108" s="87">
        <v>770537</v>
      </c>
      <c r="Y108" s="87">
        <f t="shared" si="7"/>
        <v>2508767</v>
      </c>
      <c r="Z108" s="87">
        <v>20000</v>
      </c>
      <c r="AA108" s="87">
        <v>2488767</v>
      </c>
    </row>
    <row r="109" spans="1:27" ht="15">
      <c r="A109" s="105" t="s">
        <v>583</v>
      </c>
      <c r="B109" s="95" t="s">
        <v>1845</v>
      </c>
      <c r="C109" s="85"/>
      <c r="D109" s="46">
        <f t="shared" si="4"/>
        <v>207334</v>
      </c>
      <c r="E109" s="87">
        <v>40250</v>
      </c>
      <c r="F109" s="87">
        <v>167084</v>
      </c>
      <c r="H109" s="105" t="s">
        <v>622</v>
      </c>
      <c r="I109" s="95" t="s">
        <v>1858</v>
      </c>
      <c r="J109" s="85"/>
      <c r="K109" s="46">
        <f t="shared" si="5"/>
        <v>245225</v>
      </c>
      <c r="L109" s="85"/>
      <c r="M109" s="87">
        <v>245225</v>
      </c>
      <c r="O109" s="105" t="s">
        <v>568</v>
      </c>
      <c r="P109" s="95" t="s">
        <v>1840</v>
      </c>
      <c r="Q109" s="85"/>
      <c r="R109" s="46">
        <f t="shared" si="6"/>
        <v>1282738</v>
      </c>
      <c r="S109" s="87">
        <v>168760</v>
      </c>
      <c r="T109" s="87">
        <v>1113978</v>
      </c>
      <c r="V109" s="105" t="s">
        <v>568</v>
      </c>
      <c r="W109" s="95" t="s">
        <v>1840</v>
      </c>
      <c r="X109" s="87">
        <v>21000</v>
      </c>
      <c r="Y109" s="87">
        <f t="shared" si="7"/>
        <v>258006</v>
      </c>
      <c r="Z109" s="87">
        <v>97000</v>
      </c>
      <c r="AA109" s="87">
        <v>161006</v>
      </c>
    </row>
    <row r="110" spans="1:27" ht="15">
      <c r="A110" s="105" t="s">
        <v>586</v>
      </c>
      <c r="B110" s="95" t="s">
        <v>1846</v>
      </c>
      <c r="C110" s="85"/>
      <c r="D110" s="46">
        <f t="shared" si="4"/>
        <v>234508</v>
      </c>
      <c r="E110" s="85"/>
      <c r="F110" s="87">
        <v>234508</v>
      </c>
      <c r="H110" s="105" t="s">
        <v>628</v>
      </c>
      <c r="I110" s="95" t="s">
        <v>1860</v>
      </c>
      <c r="J110" s="85"/>
      <c r="K110" s="46">
        <f t="shared" si="5"/>
        <v>5901</v>
      </c>
      <c r="L110" s="85"/>
      <c r="M110" s="87">
        <v>5901</v>
      </c>
      <c r="O110" s="105" t="s">
        <v>571</v>
      </c>
      <c r="P110" s="95" t="s">
        <v>1841</v>
      </c>
      <c r="Q110" s="85"/>
      <c r="R110" s="46">
        <f t="shared" si="6"/>
        <v>1424908</v>
      </c>
      <c r="S110" s="87">
        <v>54400</v>
      </c>
      <c r="T110" s="87">
        <v>1370508</v>
      </c>
      <c r="V110" s="105" t="s">
        <v>571</v>
      </c>
      <c r="W110" s="95" t="s">
        <v>1841</v>
      </c>
      <c r="X110" s="85"/>
      <c r="Y110" s="87">
        <f t="shared" si="7"/>
        <v>185864</v>
      </c>
      <c r="Z110" s="85"/>
      <c r="AA110" s="87">
        <v>185864</v>
      </c>
    </row>
    <row r="111" spans="1:27" ht="15">
      <c r="A111" s="105" t="s">
        <v>589</v>
      </c>
      <c r="B111" s="95" t="s">
        <v>1847</v>
      </c>
      <c r="C111" s="87">
        <v>431100</v>
      </c>
      <c r="D111" s="46">
        <f t="shared" si="4"/>
        <v>221439</v>
      </c>
      <c r="E111" s="87">
        <v>47997</v>
      </c>
      <c r="F111" s="87">
        <v>173442</v>
      </c>
      <c r="H111" s="105" t="s">
        <v>631</v>
      </c>
      <c r="I111" s="95" t="s">
        <v>1861</v>
      </c>
      <c r="J111" s="87">
        <v>42200</v>
      </c>
      <c r="K111" s="46">
        <f t="shared" si="5"/>
        <v>3000</v>
      </c>
      <c r="L111" s="85"/>
      <c r="M111" s="87">
        <v>3000</v>
      </c>
      <c r="O111" s="105" t="s">
        <v>574</v>
      </c>
      <c r="P111" s="95" t="s">
        <v>1842</v>
      </c>
      <c r="Q111" s="87">
        <v>9844626</v>
      </c>
      <c r="R111" s="46">
        <f t="shared" si="6"/>
        <v>1883989</v>
      </c>
      <c r="S111" s="87">
        <v>1470404</v>
      </c>
      <c r="T111" s="87">
        <v>413585</v>
      </c>
      <c r="V111" s="105" t="s">
        <v>574</v>
      </c>
      <c r="W111" s="95" t="s">
        <v>1842</v>
      </c>
      <c r="X111" s="87">
        <v>4289802</v>
      </c>
      <c r="Y111" s="87">
        <f t="shared" si="7"/>
        <v>25951464</v>
      </c>
      <c r="Z111" s="87">
        <v>2829980</v>
      </c>
      <c r="AA111" s="87">
        <v>23121484</v>
      </c>
    </row>
    <row r="112" spans="1:27" ht="15">
      <c r="A112" s="105" t="s">
        <v>592</v>
      </c>
      <c r="B112" s="95" t="s">
        <v>1848</v>
      </c>
      <c r="C112" s="87">
        <v>145583</v>
      </c>
      <c r="D112" s="46">
        <f t="shared" si="4"/>
        <v>211344</v>
      </c>
      <c r="E112" s="87">
        <v>33201</v>
      </c>
      <c r="F112" s="87">
        <v>178143</v>
      </c>
      <c r="H112" s="105" t="s">
        <v>634</v>
      </c>
      <c r="I112" s="95" t="s">
        <v>1862</v>
      </c>
      <c r="J112" s="85"/>
      <c r="K112" s="46">
        <f t="shared" si="5"/>
        <v>44093</v>
      </c>
      <c r="L112" s="85"/>
      <c r="M112" s="87">
        <v>44093</v>
      </c>
      <c r="O112" s="105" t="s">
        <v>577</v>
      </c>
      <c r="P112" s="95" t="s">
        <v>1843</v>
      </c>
      <c r="Q112" s="85"/>
      <c r="R112" s="46">
        <f t="shared" si="6"/>
        <v>49090</v>
      </c>
      <c r="S112" s="85"/>
      <c r="T112" s="87">
        <v>49090</v>
      </c>
      <c r="V112" s="105" t="s">
        <v>577</v>
      </c>
      <c r="W112" s="95" t="s">
        <v>1843</v>
      </c>
      <c r="X112" s="85"/>
      <c r="Y112" s="87">
        <f t="shared" si="7"/>
        <v>41100</v>
      </c>
      <c r="Z112" s="87">
        <v>11900</v>
      </c>
      <c r="AA112" s="87">
        <v>29200</v>
      </c>
    </row>
    <row r="113" spans="1:27" ht="15">
      <c r="A113" s="105" t="s">
        <v>595</v>
      </c>
      <c r="B113" s="95" t="s">
        <v>1849</v>
      </c>
      <c r="C113" s="87">
        <v>584965</v>
      </c>
      <c r="D113" s="46">
        <f t="shared" si="4"/>
        <v>561066</v>
      </c>
      <c r="E113" s="87">
        <v>94500</v>
      </c>
      <c r="F113" s="87">
        <v>466566</v>
      </c>
      <c r="H113" s="105" t="s">
        <v>637</v>
      </c>
      <c r="I113" s="95" t="s">
        <v>1863</v>
      </c>
      <c r="J113" s="87">
        <v>8500</v>
      </c>
      <c r="K113" s="46">
        <f t="shared" si="5"/>
        <v>4983724</v>
      </c>
      <c r="L113" s="85"/>
      <c r="M113" s="87">
        <v>4983724</v>
      </c>
      <c r="O113" s="105" t="s">
        <v>580</v>
      </c>
      <c r="P113" s="95" t="s">
        <v>1844</v>
      </c>
      <c r="Q113" s="87">
        <v>3132578</v>
      </c>
      <c r="R113" s="46">
        <f t="shared" si="6"/>
        <v>3974274</v>
      </c>
      <c r="S113" s="87">
        <v>367063</v>
      </c>
      <c r="T113" s="87">
        <v>3607211</v>
      </c>
      <c r="V113" s="105" t="s">
        <v>580</v>
      </c>
      <c r="W113" s="95" t="s">
        <v>1844</v>
      </c>
      <c r="X113" s="87">
        <v>10560778</v>
      </c>
      <c r="Y113" s="87">
        <f t="shared" si="7"/>
        <v>5259163</v>
      </c>
      <c r="Z113" s="87">
        <v>14000</v>
      </c>
      <c r="AA113" s="87">
        <v>5245163</v>
      </c>
    </row>
    <row r="114" spans="1:27" ht="15">
      <c r="A114" s="105" t="s">
        <v>598</v>
      </c>
      <c r="B114" s="95" t="s">
        <v>1850</v>
      </c>
      <c r="C114" s="85"/>
      <c r="D114" s="46">
        <f t="shared" si="4"/>
        <v>3460</v>
      </c>
      <c r="E114" s="85"/>
      <c r="F114" s="87">
        <v>3460</v>
      </c>
      <c r="H114" s="105" t="s">
        <v>640</v>
      </c>
      <c r="I114" s="95" t="s">
        <v>1864</v>
      </c>
      <c r="J114" s="87">
        <v>17225</v>
      </c>
      <c r="K114" s="46">
        <f t="shared" si="5"/>
        <v>71098</v>
      </c>
      <c r="L114" s="87">
        <v>9400</v>
      </c>
      <c r="M114" s="87">
        <v>61698</v>
      </c>
      <c r="O114" s="105" t="s">
        <v>583</v>
      </c>
      <c r="P114" s="95" t="s">
        <v>1845</v>
      </c>
      <c r="Q114" s="87">
        <v>50367</v>
      </c>
      <c r="R114" s="46">
        <f t="shared" si="6"/>
        <v>2031088</v>
      </c>
      <c r="S114" s="87">
        <v>175440</v>
      </c>
      <c r="T114" s="87">
        <v>1855648</v>
      </c>
      <c r="V114" s="105" t="s">
        <v>583</v>
      </c>
      <c r="W114" s="95" t="s">
        <v>1845</v>
      </c>
      <c r="X114" s="87">
        <v>369574</v>
      </c>
      <c r="Y114" s="87">
        <f t="shared" si="7"/>
        <v>1283819</v>
      </c>
      <c r="Z114" s="85"/>
      <c r="AA114" s="87">
        <v>1283819</v>
      </c>
    </row>
    <row r="115" spans="1:27" ht="15">
      <c r="A115" s="105" t="s">
        <v>601</v>
      </c>
      <c r="B115" s="95" t="s">
        <v>1851</v>
      </c>
      <c r="C115" s="87">
        <v>1076350</v>
      </c>
      <c r="D115" s="46">
        <f t="shared" si="4"/>
        <v>1190196</v>
      </c>
      <c r="E115" s="87">
        <v>136200</v>
      </c>
      <c r="F115" s="87">
        <v>1053996</v>
      </c>
      <c r="H115" s="105" t="s">
        <v>643</v>
      </c>
      <c r="I115" s="95" t="s">
        <v>1825</v>
      </c>
      <c r="J115" s="87">
        <v>25000</v>
      </c>
      <c r="K115" s="46">
        <f t="shared" si="5"/>
        <v>12500</v>
      </c>
      <c r="L115" s="87">
        <v>12500</v>
      </c>
      <c r="M115" s="85"/>
      <c r="O115" s="105" t="s">
        <v>586</v>
      </c>
      <c r="P115" s="95" t="s">
        <v>1846</v>
      </c>
      <c r="Q115" s="87">
        <v>134465</v>
      </c>
      <c r="R115" s="46">
        <f t="shared" si="6"/>
        <v>2823820</v>
      </c>
      <c r="S115" s="87">
        <v>136126</v>
      </c>
      <c r="T115" s="87">
        <v>2687694</v>
      </c>
      <c r="V115" s="105" t="s">
        <v>586</v>
      </c>
      <c r="W115" s="95" t="s">
        <v>1846</v>
      </c>
      <c r="X115" s="87">
        <v>348352</v>
      </c>
      <c r="Y115" s="87">
        <f t="shared" si="7"/>
        <v>6269462</v>
      </c>
      <c r="Z115" s="87">
        <v>25000</v>
      </c>
      <c r="AA115" s="87">
        <v>6244462</v>
      </c>
    </row>
    <row r="116" spans="1:27" ht="15">
      <c r="A116" s="105" t="s">
        <v>604</v>
      </c>
      <c r="B116" s="95" t="s">
        <v>1852</v>
      </c>
      <c r="C116" s="87">
        <v>655190</v>
      </c>
      <c r="D116" s="46">
        <f t="shared" si="4"/>
        <v>222988</v>
      </c>
      <c r="E116" s="87">
        <v>54900</v>
      </c>
      <c r="F116" s="87">
        <v>168088</v>
      </c>
      <c r="H116" s="105" t="s">
        <v>645</v>
      </c>
      <c r="I116" s="95" t="s">
        <v>1865</v>
      </c>
      <c r="J116" s="85"/>
      <c r="K116" s="46">
        <f t="shared" si="5"/>
        <v>19625</v>
      </c>
      <c r="L116" s="85"/>
      <c r="M116" s="87">
        <v>19625</v>
      </c>
      <c r="O116" s="105" t="s">
        <v>589</v>
      </c>
      <c r="P116" s="95" t="s">
        <v>1847</v>
      </c>
      <c r="Q116" s="87">
        <v>3362550</v>
      </c>
      <c r="R116" s="46">
        <f t="shared" si="6"/>
        <v>2481216</v>
      </c>
      <c r="S116" s="87">
        <v>187438</v>
      </c>
      <c r="T116" s="87">
        <v>2293778</v>
      </c>
      <c r="V116" s="105" t="s">
        <v>589</v>
      </c>
      <c r="W116" s="95" t="s">
        <v>1847</v>
      </c>
      <c r="X116" s="87">
        <v>316100</v>
      </c>
      <c r="Y116" s="87">
        <f t="shared" si="7"/>
        <v>4639395</v>
      </c>
      <c r="Z116" s="87">
        <v>902000</v>
      </c>
      <c r="AA116" s="87">
        <v>3737395</v>
      </c>
    </row>
    <row r="117" spans="1:27" ht="15">
      <c r="A117" s="105" t="s">
        <v>607</v>
      </c>
      <c r="B117" s="95" t="s">
        <v>1853</v>
      </c>
      <c r="C117" s="87">
        <v>22900</v>
      </c>
      <c r="D117" s="46">
        <f t="shared" si="4"/>
        <v>796381</v>
      </c>
      <c r="E117" s="85"/>
      <c r="F117" s="87">
        <v>796381</v>
      </c>
      <c r="H117" s="105" t="s">
        <v>648</v>
      </c>
      <c r="I117" s="95" t="s">
        <v>1866</v>
      </c>
      <c r="J117" s="85"/>
      <c r="K117" s="46">
        <f t="shared" si="5"/>
        <v>521972</v>
      </c>
      <c r="L117" s="85"/>
      <c r="M117" s="87">
        <v>521972</v>
      </c>
      <c r="O117" s="105" t="s">
        <v>592</v>
      </c>
      <c r="P117" s="95" t="s">
        <v>1848</v>
      </c>
      <c r="Q117" s="87">
        <v>942030</v>
      </c>
      <c r="R117" s="46">
        <f t="shared" si="6"/>
        <v>2136132</v>
      </c>
      <c r="S117" s="87">
        <v>341219</v>
      </c>
      <c r="T117" s="87">
        <v>1794913</v>
      </c>
      <c r="V117" s="105" t="s">
        <v>592</v>
      </c>
      <c r="W117" s="95" t="s">
        <v>1848</v>
      </c>
      <c r="X117" s="87">
        <v>650551</v>
      </c>
      <c r="Y117" s="87">
        <f t="shared" si="7"/>
        <v>4162606</v>
      </c>
      <c r="Z117" s="87">
        <v>3801</v>
      </c>
      <c r="AA117" s="87">
        <v>4158805</v>
      </c>
    </row>
    <row r="118" spans="1:27" ht="15">
      <c r="A118" s="105" t="s">
        <v>613</v>
      </c>
      <c r="B118" s="95" t="s">
        <v>1855</v>
      </c>
      <c r="C118" s="85"/>
      <c r="D118" s="46">
        <f t="shared" si="4"/>
        <v>27153</v>
      </c>
      <c r="E118" s="85"/>
      <c r="F118" s="87">
        <v>27153</v>
      </c>
      <c r="H118" s="105" t="s">
        <v>658</v>
      </c>
      <c r="I118" s="95" t="s">
        <v>1868</v>
      </c>
      <c r="J118" s="85"/>
      <c r="K118" s="46">
        <f t="shared" si="5"/>
        <v>19565</v>
      </c>
      <c r="L118" s="85"/>
      <c r="M118" s="87">
        <v>19565</v>
      </c>
      <c r="O118" s="105" t="s">
        <v>595</v>
      </c>
      <c r="P118" s="95" t="s">
        <v>1849</v>
      </c>
      <c r="Q118" s="87">
        <v>13692962</v>
      </c>
      <c r="R118" s="46">
        <f t="shared" si="6"/>
        <v>6589525</v>
      </c>
      <c r="S118" s="87">
        <v>918938</v>
      </c>
      <c r="T118" s="87">
        <v>5670587</v>
      </c>
      <c r="V118" s="105" t="s">
        <v>595</v>
      </c>
      <c r="W118" s="95" t="s">
        <v>1849</v>
      </c>
      <c r="X118" s="87">
        <v>3181719</v>
      </c>
      <c r="Y118" s="87">
        <f t="shared" si="7"/>
        <v>4097529</v>
      </c>
      <c r="Z118" s="87">
        <v>254000</v>
      </c>
      <c r="AA118" s="87">
        <v>3843529</v>
      </c>
    </row>
    <row r="119" spans="1:27" ht="15">
      <c r="A119" s="105" t="s">
        <v>616</v>
      </c>
      <c r="B119" s="95" t="s">
        <v>1856</v>
      </c>
      <c r="C119" s="85"/>
      <c r="D119" s="46">
        <f t="shared" si="4"/>
        <v>209764</v>
      </c>
      <c r="E119" s="87">
        <v>84850</v>
      </c>
      <c r="F119" s="87">
        <v>124914</v>
      </c>
      <c r="H119" s="105" t="s">
        <v>661</v>
      </c>
      <c r="I119" s="95" t="s">
        <v>1869</v>
      </c>
      <c r="J119" s="85"/>
      <c r="K119" s="46">
        <f t="shared" si="5"/>
        <v>6600</v>
      </c>
      <c r="L119" s="85"/>
      <c r="M119" s="87">
        <v>6600</v>
      </c>
      <c r="O119" s="105" t="s">
        <v>598</v>
      </c>
      <c r="P119" s="95" t="s">
        <v>1850</v>
      </c>
      <c r="Q119" s="87">
        <v>37500</v>
      </c>
      <c r="R119" s="46">
        <f t="shared" si="6"/>
        <v>1024279</v>
      </c>
      <c r="S119" s="87">
        <v>50675</v>
      </c>
      <c r="T119" s="87">
        <v>973604</v>
      </c>
      <c r="V119" s="105" t="s">
        <v>598</v>
      </c>
      <c r="W119" s="95" t="s">
        <v>1850</v>
      </c>
      <c r="X119" s="87">
        <v>19000</v>
      </c>
      <c r="Y119" s="87">
        <f t="shared" si="7"/>
        <v>451140</v>
      </c>
      <c r="Z119" s="87">
        <v>398140</v>
      </c>
      <c r="AA119" s="87">
        <v>53000</v>
      </c>
    </row>
    <row r="120" spans="1:27" ht="15">
      <c r="A120" s="105" t="s">
        <v>619</v>
      </c>
      <c r="B120" s="95" t="s">
        <v>1857</v>
      </c>
      <c r="C120" s="85"/>
      <c r="D120" s="46">
        <f t="shared" si="4"/>
        <v>1100</v>
      </c>
      <c r="E120" s="85"/>
      <c r="F120" s="87">
        <v>1100</v>
      </c>
      <c r="H120" s="105" t="s">
        <v>664</v>
      </c>
      <c r="I120" s="95" t="s">
        <v>1870</v>
      </c>
      <c r="J120" s="85"/>
      <c r="K120" s="46">
        <f t="shared" si="5"/>
        <v>9491</v>
      </c>
      <c r="L120" s="85"/>
      <c r="M120" s="87">
        <v>9491</v>
      </c>
      <c r="O120" s="105" t="s">
        <v>601</v>
      </c>
      <c r="P120" s="95" t="s">
        <v>1851</v>
      </c>
      <c r="Q120" s="87">
        <v>8016811</v>
      </c>
      <c r="R120" s="46">
        <f t="shared" si="6"/>
        <v>11345386</v>
      </c>
      <c r="S120" s="87">
        <v>2293369</v>
      </c>
      <c r="T120" s="87">
        <v>9052017</v>
      </c>
      <c r="V120" s="105" t="s">
        <v>601</v>
      </c>
      <c r="W120" s="95" t="s">
        <v>1851</v>
      </c>
      <c r="X120" s="87">
        <v>16851327</v>
      </c>
      <c r="Y120" s="87">
        <f t="shared" si="7"/>
        <v>22995229</v>
      </c>
      <c r="Z120" s="87">
        <v>151500</v>
      </c>
      <c r="AA120" s="87">
        <v>22843729</v>
      </c>
    </row>
    <row r="121" spans="1:27" ht="15">
      <c r="A121" s="105" t="s">
        <v>622</v>
      </c>
      <c r="B121" s="95" t="s">
        <v>1858</v>
      </c>
      <c r="C121" s="87">
        <v>90000</v>
      </c>
      <c r="D121" s="46">
        <f t="shared" si="4"/>
        <v>274481</v>
      </c>
      <c r="E121" s="87">
        <v>13000</v>
      </c>
      <c r="F121" s="87">
        <v>261481</v>
      </c>
      <c r="H121" s="105" t="s">
        <v>667</v>
      </c>
      <c r="I121" s="95" t="s">
        <v>1871</v>
      </c>
      <c r="J121" s="85"/>
      <c r="K121" s="46">
        <f t="shared" si="5"/>
        <v>100250</v>
      </c>
      <c r="L121" s="85"/>
      <c r="M121" s="87">
        <v>100250</v>
      </c>
      <c r="O121" s="105" t="s">
        <v>604</v>
      </c>
      <c r="P121" s="95" t="s">
        <v>1852</v>
      </c>
      <c r="Q121" s="87">
        <v>6165491</v>
      </c>
      <c r="R121" s="46">
        <f t="shared" si="6"/>
        <v>2042944</v>
      </c>
      <c r="S121" s="87">
        <v>315113</v>
      </c>
      <c r="T121" s="87">
        <v>1727831</v>
      </c>
      <c r="V121" s="105" t="s">
        <v>604</v>
      </c>
      <c r="W121" s="95" t="s">
        <v>1852</v>
      </c>
      <c r="X121" s="87">
        <v>1835241</v>
      </c>
      <c r="Y121" s="87">
        <f t="shared" si="7"/>
        <v>4675774</v>
      </c>
      <c r="Z121" s="85"/>
      <c r="AA121" s="87">
        <v>4675774</v>
      </c>
    </row>
    <row r="122" spans="1:27" ht="15">
      <c r="A122" s="105" t="s">
        <v>625</v>
      </c>
      <c r="B122" s="95" t="s">
        <v>1859</v>
      </c>
      <c r="C122" s="85"/>
      <c r="D122" s="46">
        <f t="shared" si="4"/>
        <v>108885</v>
      </c>
      <c r="E122" s="85"/>
      <c r="F122" s="87">
        <v>108885</v>
      </c>
      <c r="H122" s="105" t="s">
        <v>670</v>
      </c>
      <c r="I122" s="95" t="s">
        <v>1872</v>
      </c>
      <c r="J122" s="85"/>
      <c r="K122" s="46">
        <f t="shared" si="5"/>
        <v>39875</v>
      </c>
      <c r="L122" s="85"/>
      <c r="M122" s="87">
        <v>39875</v>
      </c>
      <c r="O122" s="105" t="s">
        <v>607</v>
      </c>
      <c r="P122" s="95" t="s">
        <v>1853</v>
      </c>
      <c r="Q122" s="87">
        <v>11329791</v>
      </c>
      <c r="R122" s="46">
        <f t="shared" si="6"/>
        <v>15869197</v>
      </c>
      <c r="S122" s="87">
        <v>575895</v>
      </c>
      <c r="T122" s="87">
        <v>15293302</v>
      </c>
      <c r="V122" s="105" t="s">
        <v>607</v>
      </c>
      <c r="W122" s="95" t="s">
        <v>1853</v>
      </c>
      <c r="X122" s="87">
        <v>1149962</v>
      </c>
      <c r="Y122" s="87">
        <f t="shared" si="7"/>
        <v>16522906</v>
      </c>
      <c r="Z122" s="85"/>
      <c r="AA122" s="87">
        <v>16522906</v>
      </c>
    </row>
    <row r="123" spans="1:27" ht="15">
      <c r="A123" s="105" t="s">
        <v>628</v>
      </c>
      <c r="B123" s="95" t="s">
        <v>1860</v>
      </c>
      <c r="C123" s="85"/>
      <c r="D123" s="46">
        <f t="shared" si="4"/>
        <v>123512</v>
      </c>
      <c r="E123" s="85"/>
      <c r="F123" s="87">
        <v>123512</v>
      </c>
      <c r="H123" s="105" t="s">
        <v>673</v>
      </c>
      <c r="I123" s="95" t="s">
        <v>1873</v>
      </c>
      <c r="J123" s="85"/>
      <c r="K123" s="46">
        <f t="shared" si="5"/>
        <v>463100</v>
      </c>
      <c r="L123" s="85"/>
      <c r="M123" s="87">
        <v>463100</v>
      </c>
      <c r="O123" s="105" t="s">
        <v>610</v>
      </c>
      <c r="P123" s="95" t="s">
        <v>1854</v>
      </c>
      <c r="Q123" s="87">
        <v>80500</v>
      </c>
      <c r="R123" s="46">
        <f t="shared" si="6"/>
        <v>77302</v>
      </c>
      <c r="S123" s="85"/>
      <c r="T123" s="87">
        <v>77302</v>
      </c>
      <c r="V123" s="105" t="s">
        <v>610</v>
      </c>
      <c r="W123" s="95" t="s">
        <v>1854</v>
      </c>
      <c r="X123" s="87">
        <v>50785</v>
      </c>
      <c r="Y123" s="87">
        <f t="shared" si="7"/>
        <v>1830600</v>
      </c>
      <c r="Z123" s="85"/>
      <c r="AA123" s="87">
        <v>1830600</v>
      </c>
    </row>
    <row r="124" spans="1:27" ht="15">
      <c r="A124" s="105" t="s">
        <v>631</v>
      </c>
      <c r="B124" s="95" t="s">
        <v>1861</v>
      </c>
      <c r="C124" s="87">
        <v>7250</v>
      </c>
      <c r="D124" s="46">
        <f t="shared" si="4"/>
        <v>183163</v>
      </c>
      <c r="E124" s="87">
        <v>34380</v>
      </c>
      <c r="F124" s="87">
        <v>148783</v>
      </c>
      <c r="H124" s="105" t="s">
        <v>676</v>
      </c>
      <c r="I124" s="95" t="s">
        <v>1874</v>
      </c>
      <c r="J124" s="85"/>
      <c r="K124" s="46">
        <f t="shared" si="5"/>
        <v>1099</v>
      </c>
      <c r="L124" s="85"/>
      <c r="M124" s="87">
        <v>1099</v>
      </c>
      <c r="O124" s="105" t="s">
        <v>613</v>
      </c>
      <c r="P124" s="95" t="s">
        <v>1855</v>
      </c>
      <c r="Q124" s="87">
        <v>203340</v>
      </c>
      <c r="R124" s="46">
        <f t="shared" si="6"/>
        <v>1081487</v>
      </c>
      <c r="S124" s="87">
        <v>145100</v>
      </c>
      <c r="T124" s="87">
        <v>936387</v>
      </c>
      <c r="V124" s="105" t="s">
        <v>613</v>
      </c>
      <c r="W124" s="95" t="s">
        <v>1855</v>
      </c>
      <c r="X124" s="87">
        <v>98700</v>
      </c>
      <c r="Y124" s="87">
        <f t="shared" si="7"/>
        <v>641876</v>
      </c>
      <c r="Z124" s="85"/>
      <c r="AA124" s="87">
        <v>641876</v>
      </c>
    </row>
    <row r="125" spans="1:27" ht="15">
      <c r="A125" s="105" t="s">
        <v>634</v>
      </c>
      <c r="B125" s="95" t="s">
        <v>1862</v>
      </c>
      <c r="C125" s="85"/>
      <c r="D125" s="46">
        <f t="shared" si="4"/>
        <v>93242</v>
      </c>
      <c r="E125" s="85"/>
      <c r="F125" s="87">
        <v>93242</v>
      </c>
      <c r="H125" s="105" t="s">
        <v>679</v>
      </c>
      <c r="I125" s="95" t="s">
        <v>1875</v>
      </c>
      <c r="J125" s="87">
        <v>34780</v>
      </c>
      <c r="K125" s="46">
        <f t="shared" si="5"/>
        <v>805392</v>
      </c>
      <c r="L125" s="85"/>
      <c r="M125" s="87">
        <v>805392</v>
      </c>
      <c r="O125" s="105" t="s">
        <v>616</v>
      </c>
      <c r="P125" s="95" t="s">
        <v>1856</v>
      </c>
      <c r="Q125" s="87">
        <v>43000</v>
      </c>
      <c r="R125" s="46">
        <f t="shared" si="6"/>
        <v>1711565</v>
      </c>
      <c r="S125" s="87">
        <v>207550</v>
      </c>
      <c r="T125" s="87">
        <v>1504015</v>
      </c>
      <c r="V125" s="105" t="s">
        <v>616</v>
      </c>
      <c r="W125" s="95" t="s">
        <v>1856</v>
      </c>
      <c r="X125" s="85"/>
      <c r="Y125" s="87">
        <f t="shared" si="7"/>
        <v>480525</v>
      </c>
      <c r="Z125" s="85"/>
      <c r="AA125" s="87">
        <v>480525</v>
      </c>
    </row>
    <row r="126" spans="1:27" ht="15">
      <c r="A126" s="105" t="s">
        <v>637</v>
      </c>
      <c r="B126" s="95" t="s">
        <v>1863</v>
      </c>
      <c r="C126" s="85"/>
      <c r="D126" s="46">
        <f t="shared" si="4"/>
        <v>68732</v>
      </c>
      <c r="E126" s="85"/>
      <c r="F126" s="87">
        <v>68732</v>
      </c>
      <c r="H126" s="105" t="s">
        <v>682</v>
      </c>
      <c r="I126" s="95" t="s">
        <v>1876</v>
      </c>
      <c r="J126" s="85"/>
      <c r="K126" s="46">
        <f t="shared" si="5"/>
        <v>2295688</v>
      </c>
      <c r="L126" s="85"/>
      <c r="M126" s="87">
        <v>2295688</v>
      </c>
      <c r="O126" s="105" t="s">
        <v>619</v>
      </c>
      <c r="P126" s="95" t="s">
        <v>1857</v>
      </c>
      <c r="Q126" s="85"/>
      <c r="R126" s="46">
        <f t="shared" si="6"/>
        <v>197288</v>
      </c>
      <c r="S126" s="85"/>
      <c r="T126" s="87">
        <v>197288</v>
      </c>
      <c r="V126" s="105" t="s">
        <v>619</v>
      </c>
      <c r="W126" s="95" t="s">
        <v>1857</v>
      </c>
      <c r="X126" s="85"/>
      <c r="Y126" s="87">
        <f t="shared" si="7"/>
        <v>121967</v>
      </c>
      <c r="Z126" s="87">
        <v>1700</v>
      </c>
      <c r="AA126" s="87">
        <v>120267</v>
      </c>
    </row>
    <row r="127" spans="1:27" ht="15">
      <c r="A127" s="105" t="s">
        <v>640</v>
      </c>
      <c r="B127" s="95" t="s">
        <v>1864</v>
      </c>
      <c r="C127" s="85"/>
      <c r="D127" s="46">
        <f t="shared" si="4"/>
        <v>136125</v>
      </c>
      <c r="E127" s="87">
        <v>20000</v>
      </c>
      <c r="F127" s="87">
        <v>116125</v>
      </c>
      <c r="H127" s="105" t="s">
        <v>691</v>
      </c>
      <c r="I127" s="95" t="s">
        <v>1879</v>
      </c>
      <c r="J127" s="87">
        <v>621100</v>
      </c>
      <c r="K127" s="46">
        <f t="shared" si="5"/>
        <v>110200</v>
      </c>
      <c r="L127" s="87">
        <v>104000</v>
      </c>
      <c r="M127" s="87">
        <v>6200</v>
      </c>
      <c r="O127" s="105" t="s">
        <v>622</v>
      </c>
      <c r="P127" s="95" t="s">
        <v>1858</v>
      </c>
      <c r="Q127" s="87">
        <v>1328245</v>
      </c>
      <c r="R127" s="46">
        <f t="shared" si="6"/>
        <v>3894303</v>
      </c>
      <c r="S127" s="87">
        <v>104800</v>
      </c>
      <c r="T127" s="87">
        <v>3789503</v>
      </c>
      <c r="V127" s="105" t="s">
        <v>622</v>
      </c>
      <c r="W127" s="95" t="s">
        <v>1858</v>
      </c>
      <c r="X127" s="87">
        <v>851125</v>
      </c>
      <c r="Y127" s="87">
        <f t="shared" si="7"/>
        <v>2152479</v>
      </c>
      <c r="Z127" s="85"/>
      <c r="AA127" s="87">
        <v>2152479</v>
      </c>
    </row>
    <row r="128" spans="1:27" ht="15">
      <c r="A128" s="105" t="s">
        <v>643</v>
      </c>
      <c r="B128" s="95" t="s">
        <v>1825</v>
      </c>
      <c r="C128" s="85"/>
      <c r="D128" s="46">
        <f t="shared" si="4"/>
        <v>6800</v>
      </c>
      <c r="E128" s="85"/>
      <c r="F128" s="87">
        <v>6800</v>
      </c>
      <c r="H128" s="105" t="s">
        <v>694</v>
      </c>
      <c r="I128" s="95" t="s">
        <v>1880</v>
      </c>
      <c r="J128" s="85"/>
      <c r="K128" s="46">
        <f t="shared" si="5"/>
        <v>8520</v>
      </c>
      <c r="L128" s="85"/>
      <c r="M128" s="87">
        <v>8520</v>
      </c>
      <c r="O128" s="105" t="s">
        <v>625</v>
      </c>
      <c r="P128" s="95" t="s">
        <v>1859</v>
      </c>
      <c r="Q128" s="85"/>
      <c r="R128" s="46">
        <f t="shared" si="6"/>
        <v>1006218</v>
      </c>
      <c r="S128" s="87">
        <v>107660</v>
      </c>
      <c r="T128" s="87">
        <v>898558</v>
      </c>
      <c r="V128" s="105" t="s">
        <v>625</v>
      </c>
      <c r="W128" s="95" t="s">
        <v>1859</v>
      </c>
      <c r="X128" s="85"/>
      <c r="Y128" s="87">
        <f t="shared" si="7"/>
        <v>431677</v>
      </c>
      <c r="Z128" s="85"/>
      <c r="AA128" s="87">
        <v>431677</v>
      </c>
    </row>
    <row r="129" spans="1:27" ht="15">
      <c r="A129" s="105" t="s">
        <v>645</v>
      </c>
      <c r="B129" s="95" t="s">
        <v>1865</v>
      </c>
      <c r="C129" s="85"/>
      <c r="D129" s="46">
        <f t="shared" si="4"/>
        <v>183276</v>
      </c>
      <c r="E129" s="87">
        <v>60200</v>
      </c>
      <c r="F129" s="87">
        <v>123076</v>
      </c>
      <c r="H129" s="105" t="s">
        <v>697</v>
      </c>
      <c r="I129" s="95" t="s">
        <v>1881</v>
      </c>
      <c r="J129" s="85"/>
      <c r="K129" s="46">
        <f t="shared" si="5"/>
        <v>402069</v>
      </c>
      <c r="L129" s="85"/>
      <c r="M129" s="87">
        <v>402069</v>
      </c>
      <c r="O129" s="105" t="s">
        <v>628</v>
      </c>
      <c r="P129" s="95" t="s">
        <v>1860</v>
      </c>
      <c r="Q129" s="85"/>
      <c r="R129" s="46">
        <f t="shared" si="6"/>
        <v>1119183</v>
      </c>
      <c r="S129" s="87">
        <v>151903</v>
      </c>
      <c r="T129" s="87">
        <v>967280</v>
      </c>
      <c r="V129" s="105" t="s">
        <v>628</v>
      </c>
      <c r="W129" s="95" t="s">
        <v>1860</v>
      </c>
      <c r="X129" s="87">
        <v>16800</v>
      </c>
      <c r="Y129" s="87">
        <f t="shared" si="7"/>
        <v>506951</v>
      </c>
      <c r="Z129" s="85"/>
      <c r="AA129" s="87">
        <v>506951</v>
      </c>
    </row>
    <row r="130" spans="1:27" ht="15">
      <c r="A130" s="105" t="s">
        <v>648</v>
      </c>
      <c r="B130" s="95" t="s">
        <v>1866</v>
      </c>
      <c r="C130" s="87">
        <v>22000</v>
      </c>
      <c r="D130" s="46">
        <f t="shared" si="4"/>
        <v>606987</v>
      </c>
      <c r="E130" s="85"/>
      <c r="F130" s="87">
        <v>606987</v>
      </c>
      <c r="H130" s="105" t="s">
        <v>700</v>
      </c>
      <c r="I130" s="95" t="s">
        <v>1882</v>
      </c>
      <c r="J130" s="87">
        <v>32117</v>
      </c>
      <c r="K130" s="46">
        <f t="shared" si="5"/>
        <v>399181</v>
      </c>
      <c r="L130" s="87">
        <v>145550</v>
      </c>
      <c r="M130" s="87">
        <v>253631</v>
      </c>
      <c r="O130" s="105" t="s">
        <v>631</v>
      </c>
      <c r="P130" s="95" t="s">
        <v>1861</v>
      </c>
      <c r="Q130" s="87">
        <v>245750</v>
      </c>
      <c r="R130" s="46">
        <f t="shared" si="6"/>
        <v>2155637</v>
      </c>
      <c r="S130" s="87">
        <v>315280</v>
      </c>
      <c r="T130" s="87">
        <v>1840357</v>
      </c>
      <c r="V130" s="105" t="s">
        <v>631</v>
      </c>
      <c r="W130" s="95" t="s">
        <v>1861</v>
      </c>
      <c r="X130" s="87">
        <v>153200</v>
      </c>
      <c r="Y130" s="87">
        <f t="shared" si="7"/>
        <v>239209</v>
      </c>
      <c r="Z130" s="87">
        <v>91000</v>
      </c>
      <c r="AA130" s="87">
        <v>148209</v>
      </c>
    </row>
    <row r="131" spans="1:27" ht="15">
      <c r="A131" s="105" t="s">
        <v>651</v>
      </c>
      <c r="B131" s="95" t="s">
        <v>1867</v>
      </c>
      <c r="C131" s="85"/>
      <c r="D131" s="46">
        <f t="shared" si="4"/>
        <v>3350</v>
      </c>
      <c r="E131" s="85"/>
      <c r="F131" s="87">
        <v>3350</v>
      </c>
      <c r="H131" s="105" t="s">
        <v>703</v>
      </c>
      <c r="I131" s="95" t="s">
        <v>1883</v>
      </c>
      <c r="J131" s="85"/>
      <c r="K131" s="46">
        <f t="shared" si="5"/>
        <v>34214</v>
      </c>
      <c r="L131" s="85"/>
      <c r="M131" s="87">
        <v>34214</v>
      </c>
      <c r="O131" s="105" t="s">
        <v>634</v>
      </c>
      <c r="P131" s="95" t="s">
        <v>1862</v>
      </c>
      <c r="Q131" s="87">
        <v>2400</v>
      </c>
      <c r="R131" s="46">
        <f t="shared" si="6"/>
        <v>3196480</v>
      </c>
      <c r="S131" s="87">
        <v>266733</v>
      </c>
      <c r="T131" s="87">
        <v>2929747</v>
      </c>
      <c r="V131" s="105" t="s">
        <v>634</v>
      </c>
      <c r="W131" s="95" t="s">
        <v>1862</v>
      </c>
      <c r="X131" s="87">
        <v>553345</v>
      </c>
      <c r="Y131" s="87">
        <f t="shared" si="7"/>
        <v>2302527</v>
      </c>
      <c r="Z131" s="87">
        <v>19500</v>
      </c>
      <c r="AA131" s="87">
        <v>2283027</v>
      </c>
    </row>
    <row r="132" spans="1:27" ht="15">
      <c r="A132" s="105" t="s">
        <v>658</v>
      </c>
      <c r="B132" s="95" t="s">
        <v>1868</v>
      </c>
      <c r="C132" s="85"/>
      <c r="D132" s="46">
        <f t="shared" si="4"/>
        <v>264492</v>
      </c>
      <c r="E132" s="85"/>
      <c r="F132" s="87">
        <v>264492</v>
      </c>
      <c r="H132" s="105" t="s">
        <v>706</v>
      </c>
      <c r="I132" s="95" t="s">
        <v>1884</v>
      </c>
      <c r="J132" s="87">
        <v>8000</v>
      </c>
      <c r="K132" s="46">
        <f t="shared" si="5"/>
        <v>162495</v>
      </c>
      <c r="L132" s="85"/>
      <c r="M132" s="87">
        <v>162495</v>
      </c>
      <c r="O132" s="105" t="s">
        <v>637</v>
      </c>
      <c r="P132" s="95" t="s">
        <v>1863</v>
      </c>
      <c r="Q132" s="85"/>
      <c r="R132" s="46">
        <f t="shared" si="6"/>
        <v>978175</v>
      </c>
      <c r="S132" s="85"/>
      <c r="T132" s="87">
        <v>978175</v>
      </c>
      <c r="V132" s="105" t="s">
        <v>637</v>
      </c>
      <c r="W132" s="95" t="s">
        <v>1863</v>
      </c>
      <c r="X132" s="87">
        <v>176700</v>
      </c>
      <c r="Y132" s="87">
        <f t="shared" si="7"/>
        <v>5654411</v>
      </c>
      <c r="Z132" s="85"/>
      <c r="AA132" s="87">
        <v>5654411</v>
      </c>
    </row>
    <row r="133" spans="1:27" ht="15">
      <c r="A133" s="105" t="s">
        <v>664</v>
      </c>
      <c r="B133" s="95" t="s">
        <v>1870</v>
      </c>
      <c r="C133" s="87">
        <v>28485</v>
      </c>
      <c r="D133" s="46">
        <f t="shared" si="4"/>
        <v>128625</v>
      </c>
      <c r="E133" s="85"/>
      <c r="F133" s="87">
        <v>128625</v>
      </c>
      <c r="H133" s="105" t="s">
        <v>709</v>
      </c>
      <c r="I133" s="95" t="s">
        <v>1885</v>
      </c>
      <c r="J133" s="87">
        <v>16500</v>
      </c>
      <c r="K133" s="46">
        <f t="shared" si="5"/>
        <v>8700</v>
      </c>
      <c r="L133" s="85"/>
      <c r="M133" s="87">
        <v>8700</v>
      </c>
      <c r="O133" s="105" t="s">
        <v>640</v>
      </c>
      <c r="P133" s="95" t="s">
        <v>1864</v>
      </c>
      <c r="Q133" s="87">
        <v>73800</v>
      </c>
      <c r="R133" s="46">
        <f t="shared" si="6"/>
        <v>2151583</v>
      </c>
      <c r="S133" s="87">
        <v>300450</v>
      </c>
      <c r="T133" s="87">
        <v>1851133</v>
      </c>
      <c r="V133" s="105" t="s">
        <v>640</v>
      </c>
      <c r="W133" s="95" t="s">
        <v>1864</v>
      </c>
      <c r="X133" s="87">
        <v>294914</v>
      </c>
      <c r="Y133" s="87">
        <f t="shared" si="7"/>
        <v>687847</v>
      </c>
      <c r="Z133" s="87">
        <v>24650</v>
      </c>
      <c r="AA133" s="87">
        <v>663197</v>
      </c>
    </row>
    <row r="134" spans="1:27" ht="15">
      <c r="A134" s="105" t="s">
        <v>667</v>
      </c>
      <c r="B134" s="95" t="s">
        <v>1871</v>
      </c>
      <c r="C134" s="85"/>
      <c r="D134" s="46">
        <f t="shared" si="4"/>
        <v>178448</v>
      </c>
      <c r="E134" s="87">
        <v>37350</v>
      </c>
      <c r="F134" s="87">
        <v>141098</v>
      </c>
      <c r="H134" s="105" t="s">
        <v>718</v>
      </c>
      <c r="I134" s="95" t="s">
        <v>1888</v>
      </c>
      <c r="J134" s="85"/>
      <c r="K134" s="46">
        <f t="shared" si="5"/>
        <v>405000</v>
      </c>
      <c r="L134" s="85"/>
      <c r="M134" s="87">
        <v>405000</v>
      </c>
      <c r="O134" s="105" t="s">
        <v>643</v>
      </c>
      <c r="P134" s="95" t="s">
        <v>1825</v>
      </c>
      <c r="Q134" s="87">
        <v>284914</v>
      </c>
      <c r="R134" s="46">
        <f t="shared" si="6"/>
        <v>318467</v>
      </c>
      <c r="S134" s="87">
        <v>82801</v>
      </c>
      <c r="T134" s="87">
        <v>235666</v>
      </c>
      <c r="V134" s="105" t="s">
        <v>643</v>
      </c>
      <c r="W134" s="95" t="s">
        <v>1825</v>
      </c>
      <c r="X134" s="87">
        <v>73780</v>
      </c>
      <c r="Y134" s="87">
        <f t="shared" si="7"/>
        <v>160848</v>
      </c>
      <c r="Z134" s="87">
        <v>12500</v>
      </c>
      <c r="AA134" s="87">
        <v>148348</v>
      </c>
    </row>
    <row r="135" spans="1:27" ht="15">
      <c r="A135" s="105" t="s">
        <v>670</v>
      </c>
      <c r="B135" s="95" t="s">
        <v>1872</v>
      </c>
      <c r="C135" s="85"/>
      <c r="D135" s="46">
        <f aca="true" t="shared" si="8" ref="D135:D198">E135+F135</f>
        <v>92705</v>
      </c>
      <c r="E135" s="85"/>
      <c r="F135" s="87">
        <v>92705</v>
      </c>
      <c r="H135" s="105" t="s">
        <v>721</v>
      </c>
      <c r="I135" s="95" t="s">
        <v>1889</v>
      </c>
      <c r="J135" s="85"/>
      <c r="K135" s="46">
        <f aca="true" t="shared" si="9" ref="K135:K198">L135+M135</f>
        <v>12130</v>
      </c>
      <c r="L135" s="85"/>
      <c r="M135" s="87">
        <v>12130</v>
      </c>
      <c r="O135" s="105" t="s">
        <v>645</v>
      </c>
      <c r="P135" s="95" t="s">
        <v>1865</v>
      </c>
      <c r="Q135" s="87">
        <v>19000</v>
      </c>
      <c r="R135" s="46">
        <f aca="true" t="shared" si="10" ref="R135:R198">S135+T135</f>
        <v>2315926</v>
      </c>
      <c r="S135" s="87">
        <v>311750</v>
      </c>
      <c r="T135" s="87">
        <v>2004176</v>
      </c>
      <c r="V135" s="105" t="s">
        <v>645</v>
      </c>
      <c r="W135" s="95" t="s">
        <v>1865</v>
      </c>
      <c r="X135" s="87">
        <v>33909</v>
      </c>
      <c r="Y135" s="87">
        <f aca="true" t="shared" si="11" ref="Y135:Y198">Z135+AA135</f>
        <v>2454527</v>
      </c>
      <c r="Z135" s="87">
        <v>15700</v>
      </c>
      <c r="AA135" s="87">
        <v>2438827</v>
      </c>
    </row>
    <row r="136" spans="1:27" ht="15">
      <c r="A136" s="105" t="s">
        <v>673</v>
      </c>
      <c r="B136" s="95" t="s">
        <v>1873</v>
      </c>
      <c r="C136" s="87">
        <v>205000</v>
      </c>
      <c r="D136" s="46">
        <f t="shared" si="8"/>
        <v>45435</v>
      </c>
      <c r="E136" s="85"/>
      <c r="F136" s="87">
        <v>45435</v>
      </c>
      <c r="H136" s="105" t="s">
        <v>730</v>
      </c>
      <c r="I136" s="95" t="s">
        <v>1892</v>
      </c>
      <c r="J136" s="85"/>
      <c r="K136" s="46">
        <f t="shared" si="9"/>
        <v>349</v>
      </c>
      <c r="L136" s="85"/>
      <c r="M136" s="87">
        <v>349</v>
      </c>
      <c r="O136" s="105" t="s">
        <v>648</v>
      </c>
      <c r="P136" s="95" t="s">
        <v>1866</v>
      </c>
      <c r="Q136" s="87">
        <v>134200</v>
      </c>
      <c r="R136" s="46">
        <f t="shared" si="10"/>
        <v>7788726</v>
      </c>
      <c r="S136" s="87">
        <v>369596</v>
      </c>
      <c r="T136" s="87">
        <v>7419130</v>
      </c>
      <c r="V136" s="105" t="s">
        <v>648</v>
      </c>
      <c r="W136" s="95" t="s">
        <v>1866</v>
      </c>
      <c r="X136" s="87">
        <v>140897</v>
      </c>
      <c r="Y136" s="87">
        <f t="shared" si="11"/>
        <v>9578809</v>
      </c>
      <c r="Z136" s="87">
        <v>140075</v>
      </c>
      <c r="AA136" s="87">
        <v>9438734</v>
      </c>
    </row>
    <row r="137" spans="1:27" ht="15">
      <c r="A137" s="105" t="s">
        <v>676</v>
      </c>
      <c r="B137" s="95" t="s">
        <v>1874</v>
      </c>
      <c r="C137" s="85"/>
      <c r="D137" s="46">
        <f t="shared" si="8"/>
        <v>19279</v>
      </c>
      <c r="E137" s="85"/>
      <c r="F137" s="87">
        <v>19279</v>
      </c>
      <c r="H137" s="105" t="s">
        <v>733</v>
      </c>
      <c r="I137" s="95" t="s">
        <v>1893</v>
      </c>
      <c r="J137" s="85"/>
      <c r="K137" s="46">
        <f t="shared" si="9"/>
        <v>300</v>
      </c>
      <c r="L137" s="85"/>
      <c r="M137" s="87">
        <v>300</v>
      </c>
      <c r="O137" s="105" t="s">
        <v>651</v>
      </c>
      <c r="P137" s="95" t="s">
        <v>1867</v>
      </c>
      <c r="Q137" s="87">
        <v>143000</v>
      </c>
      <c r="R137" s="46">
        <f t="shared" si="10"/>
        <v>163394</v>
      </c>
      <c r="S137" s="87">
        <v>25700</v>
      </c>
      <c r="T137" s="87">
        <v>137694</v>
      </c>
      <c r="V137" s="105" t="s">
        <v>651</v>
      </c>
      <c r="W137" s="95" t="s">
        <v>1867</v>
      </c>
      <c r="X137" s="87">
        <v>90830</v>
      </c>
      <c r="Y137" s="87">
        <f t="shared" si="11"/>
        <v>182448</v>
      </c>
      <c r="Z137" s="85"/>
      <c r="AA137" s="87">
        <v>182448</v>
      </c>
    </row>
    <row r="138" spans="1:27" ht="15">
      <c r="A138" s="105" t="s">
        <v>679</v>
      </c>
      <c r="B138" s="95" t="s">
        <v>1875</v>
      </c>
      <c r="C138" s="85"/>
      <c r="D138" s="46">
        <f t="shared" si="8"/>
        <v>661661</v>
      </c>
      <c r="E138" s="87">
        <v>17300</v>
      </c>
      <c r="F138" s="87">
        <v>644361</v>
      </c>
      <c r="H138" s="105" t="s">
        <v>736</v>
      </c>
      <c r="I138" s="95" t="s">
        <v>1894</v>
      </c>
      <c r="J138" s="85"/>
      <c r="K138" s="46">
        <f t="shared" si="9"/>
        <v>1356194</v>
      </c>
      <c r="L138" s="85"/>
      <c r="M138" s="87">
        <v>1356194</v>
      </c>
      <c r="O138" s="105" t="s">
        <v>654</v>
      </c>
      <c r="P138" s="95" t="s">
        <v>2295</v>
      </c>
      <c r="Q138" s="85"/>
      <c r="R138" s="46">
        <f t="shared" si="10"/>
        <v>34720</v>
      </c>
      <c r="S138" s="85"/>
      <c r="T138" s="87">
        <v>34720</v>
      </c>
      <c r="V138" s="105" t="s">
        <v>654</v>
      </c>
      <c r="W138" s="95" t="s">
        <v>2295</v>
      </c>
      <c r="X138" s="85"/>
      <c r="Y138" s="87">
        <f t="shared" si="11"/>
        <v>42850</v>
      </c>
      <c r="Z138" s="85"/>
      <c r="AA138" s="87">
        <v>42850</v>
      </c>
    </row>
    <row r="139" spans="1:27" ht="15">
      <c r="A139" s="105" t="s">
        <v>682</v>
      </c>
      <c r="B139" s="95" t="s">
        <v>1876</v>
      </c>
      <c r="C139" s="87">
        <v>1087000</v>
      </c>
      <c r="D139" s="46">
        <f t="shared" si="8"/>
        <v>1580177</v>
      </c>
      <c r="E139" s="87">
        <v>68750</v>
      </c>
      <c r="F139" s="87">
        <v>1511427</v>
      </c>
      <c r="H139" s="105" t="s">
        <v>739</v>
      </c>
      <c r="I139" s="95" t="s">
        <v>1895</v>
      </c>
      <c r="J139" s="85"/>
      <c r="K139" s="46">
        <f t="shared" si="9"/>
        <v>549750</v>
      </c>
      <c r="L139" s="85"/>
      <c r="M139" s="87">
        <v>549750</v>
      </c>
      <c r="O139" s="105" t="s">
        <v>658</v>
      </c>
      <c r="P139" s="95" t="s">
        <v>1868</v>
      </c>
      <c r="Q139" s="87">
        <v>251500</v>
      </c>
      <c r="R139" s="46">
        <f t="shared" si="10"/>
        <v>1660170</v>
      </c>
      <c r="S139" s="87">
        <v>213200</v>
      </c>
      <c r="T139" s="87">
        <v>1446970</v>
      </c>
      <c r="V139" s="105" t="s">
        <v>658</v>
      </c>
      <c r="W139" s="95" t="s">
        <v>1868</v>
      </c>
      <c r="X139" s="87">
        <v>45750</v>
      </c>
      <c r="Y139" s="87">
        <f t="shared" si="11"/>
        <v>937685</v>
      </c>
      <c r="Z139" s="85"/>
      <c r="AA139" s="87">
        <v>937685</v>
      </c>
    </row>
    <row r="140" spans="1:27" ht="15">
      <c r="A140" s="105" t="s">
        <v>685</v>
      </c>
      <c r="B140" s="95" t="s">
        <v>1877</v>
      </c>
      <c r="C140" s="85"/>
      <c r="D140" s="46">
        <f t="shared" si="8"/>
        <v>7214</v>
      </c>
      <c r="E140" s="85"/>
      <c r="F140" s="87">
        <v>7214</v>
      </c>
      <c r="H140" s="105" t="s">
        <v>745</v>
      </c>
      <c r="I140" s="95" t="s">
        <v>1896</v>
      </c>
      <c r="J140" s="87">
        <v>217700</v>
      </c>
      <c r="K140" s="46">
        <f t="shared" si="9"/>
        <v>229677</v>
      </c>
      <c r="L140" s="87">
        <v>100000</v>
      </c>
      <c r="M140" s="87">
        <v>129677</v>
      </c>
      <c r="O140" s="105" t="s">
        <v>661</v>
      </c>
      <c r="P140" s="95" t="s">
        <v>1869</v>
      </c>
      <c r="Q140" s="85"/>
      <c r="R140" s="46">
        <f t="shared" si="10"/>
        <v>33218</v>
      </c>
      <c r="S140" s="87">
        <v>24453</v>
      </c>
      <c r="T140" s="87">
        <v>8765</v>
      </c>
      <c r="V140" s="105" t="s">
        <v>661</v>
      </c>
      <c r="W140" s="95" t="s">
        <v>1869</v>
      </c>
      <c r="X140" s="87">
        <v>4376</v>
      </c>
      <c r="Y140" s="87">
        <f t="shared" si="11"/>
        <v>13800</v>
      </c>
      <c r="Z140" s="85"/>
      <c r="AA140" s="87">
        <v>13800</v>
      </c>
    </row>
    <row r="141" spans="1:27" ht="15">
      <c r="A141" s="105" t="s">
        <v>688</v>
      </c>
      <c r="B141" s="95" t="s">
        <v>1878</v>
      </c>
      <c r="C141" s="85"/>
      <c r="D141" s="46">
        <f t="shared" si="8"/>
        <v>2000</v>
      </c>
      <c r="E141" s="85"/>
      <c r="F141" s="87">
        <v>2000</v>
      </c>
      <c r="H141" s="105" t="s">
        <v>748</v>
      </c>
      <c r="I141" s="95" t="s">
        <v>1897</v>
      </c>
      <c r="J141" s="85"/>
      <c r="K141" s="46">
        <f t="shared" si="9"/>
        <v>62360</v>
      </c>
      <c r="L141" s="85"/>
      <c r="M141" s="87">
        <v>62360</v>
      </c>
      <c r="O141" s="105" t="s">
        <v>664</v>
      </c>
      <c r="P141" s="95" t="s">
        <v>1870</v>
      </c>
      <c r="Q141" s="87">
        <v>291935</v>
      </c>
      <c r="R141" s="46">
        <f t="shared" si="10"/>
        <v>1528938</v>
      </c>
      <c r="S141" s="87">
        <v>207550</v>
      </c>
      <c r="T141" s="87">
        <v>1321388</v>
      </c>
      <c r="V141" s="105" t="s">
        <v>664</v>
      </c>
      <c r="W141" s="95" t="s">
        <v>1870</v>
      </c>
      <c r="X141" s="87">
        <v>2500</v>
      </c>
      <c r="Y141" s="87">
        <f t="shared" si="11"/>
        <v>1016830</v>
      </c>
      <c r="Z141" s="85"/>
      <c r="AA141" s="87">
        <v>1016830</v>
      </c>
    </row>
    <row r="142" spans="1:27" ht="15">
      <c r="A142" s="105" t="s">
        <v>691</v>
      </c>
      <c r="B142" s="95" t="s">
        <v>1879</v>
      </c>
      <c r="C142" s="85"/>
      <c r="D142" s="46">
        <f t="shared" si="8"/>
        <v>246406</v>
      </c>
      <c r="E142" s="87">
        <v>105340</v>
      </c>
      <c r="F142" s="87">
        <v>141066</v>
      </c>
      <c r="H142" s="105" t="s">
        <v>751</v>
      </c>
      <c r="I142" s="95" t="s">
        <v>1898</v>
      </c>
      <c r="J142" s="85"/>
      <c r="K142" s="46">
        <f t="shared" si="9"/>
        <v>28280</v>
      </c>
      <c r="L142" s="85"/>
      <c r="M142" s="87">
        <v>28280</v>
      </c>
      <c r="O142" s="105" t="s">
        <v>667</v>
      </c>
      <c r="P142" s="95" t="s">
        <v>1871</v>
      </c>
      <c r="Q142" s="87">
        <v>177000</v>
      </c>
      <c r="R142" s="46">
        <f t="shared" si="10"/>
        <v>1986243</v>
      </c>
      <c r="S142" s="87">
        <v>474286</v>
      </c>
      <c r="T142" s="87">
        <v>1511957</v>
      </c>
      <c r="V142" s="105" t="s">
        <v>667</v>
      </c>
      <c r="W142" s="95" t="s">
        <v>1871</v>
      </c>
      <c r="X142" s="85"/>
      <c r="Y142" s="87">
        <f t="shared" si="11"/>
        <v>5544725</v>
      </c>
      <c r="Z142" s="87">
        <v>49000</v>
      </c>
      <c r="AA142" s="87">
        <v>5495725</v>
      </c>
    </row>
    <row r="143" spans="1:27" ht="15">
      <c r="A143" s="105" t="s">
        <v>694</v>
      </c>
      <c r="B143" s="95" t="s">
        <v>1880</v>
      </c>
      <c r="C143" s="85"/>
      <c r="D143" s="46">
        <f t="shared" si="8"/>
        <v>41021</v>
      </c>
      <c r="E143" s="85"/>
      <c r="F143" s="87">
        <v>41021</v>
      </c>
      <c r="H143" s="105" t="s">
        <v>757</v>
      </c>
      <c r="I143" s="95" t="s">
        <v>1899</v>
      </c>
      <c r="J143" s="87">
        <v>931000</v>
      </c>
      <c r="K143" s="46">
        <f t="shared" si="9"/>
        <v>1586809</v>
      </c>
      <c r="L143" s="87">
        <v>56179</v>
      </c>
      <c r="M143" s="87">
        <v>1530630</v>
      </c>
      <c r="O143" s="105" t="s">
        <v>670</v>
      </c>
      <c r="P143" s="95" t="s">
        <v>1872</v>
      </c>
      <c r="Q143" s="87">
        <v>452182</v>
      </c>
      <c r="R143" s="46">
        <f t="shared" si="10"/>
        <v>1056984</v>
      </c>
      <c r="S143" s="87">
        <v>101400</v>
      </c>
      <c r="T143" s="87">
        <v>955584</v>
      </c>
      <c r="V143" s="105" t="s">
        <v>670</v>
      </c>
      <c r="W143" s="95" t="s">
        <v>1872</v>
      </c>
      <c r="X143" s="87">
        <v>63100</v>
      </c>
      <c r="Y143" s="87">
        <f t="shared" si="11"/>
        <v>1574243</v>
      </c>
      <c r="Z143" s="85"/>
      <c r="AA143" s="87">
        <v>1574243</v>
      </c>
    </row>
    <row r="144" spans="1:27" ht="15">
      <c r="A144" s="105" t="s">
        <v>697</v>
      </c>
      <c r="B144" s="95" t="s">
        <v>1881</v>
      </c>
      <c r="C144" s="85"/>
      <c r="D144" s="46">
        <f t="shared" si="8"/>
        <v>155695</v>
      </c>
      <c r="E144" s="85"/>
      <c r="F144" s="87">
        <v>155695</v>
      </c>
      <c r="H144" s="105" t="s">
        <v>760</v>
      </c>
      <c r="I144" s="95" t="s">
        <v>1900</v>
      </c>
      <c r="J144" s="85"/>
      <c r="K144" s="46">
        <f t="shared" si="9"/>
        <v>3200</v>
      </c>
      <c r="L144" s="85"/>
      <c r="M144" s="87">
        <v>3200</v>
      </c>
      <c r="O144" s="105" t="s">
        <v>673</v>
      </c>
      <c r="P144" s="95" t="s">
        <v>1873</v>
      </c>
      <c r="Q144" s="87">
        <v>2052951</v>
      </c>
      <c r="R144" s="46">
        <f t="shared" si="10"/>
        <v>903477</v>
      </c>
      <c r="S144" s="87">
        <v>2500</v>
      </c>
      <c r="T144" s="87">
        <v>900977</v>
      </c>
      <c r="V144" s="105" t="s">
        <v>673</v>
      </c>
      <c r="W144" s="95" t="s">
        <v>1873</v>
      </c>
      <c r="X144" s="87">
        <v>3655303</v>
      </c>
      <c r="Y144" s="87">
        <f t="shared" si="11"/>
        <v>3240855</v>
      </c>
      <c r="Z144" s="87">
        <v>1479500</v>
      </c>
      <c r="AA144" s="87">
        <v>1761355</v>
      </c>
    </row>
    <row r="145" spans="1:27" ht="15">
      <c r="A145" s="105" t="s">
        <v>700</v>
      </c>
      <c r="B145" s="95" t="s">
        <v>1882</v>
      </c>
      <c r="C145" s="87">
        <v>7234</v>
      </c>
      <c r="D145" s="46">
        <f t="shared" si="8"/>
        <v>768655</v>
      </c>
      <c r="E145" s="87">
        <v>87300</v>
      </c>
      <c r="F145" s="87">
        <v>681355</v>
      </c>
      <c r="H145" s="105" t="s">
        <v>763</v>
      </c>
      <c r="I145" s="95" t="s">
        <v>1901</v>
      </c>
      <c r="J145" s="87">
        <v>14850</v>
      </c>
      <c r="K145" s="46">
        <f t="shared" si="9"/>
        <v>2582638</v>
      </c>
      <c r="L145" s="85"/>
      <c r="M145" s="87">
        <v>2582638</v>
      </c>
      <c r="O145" s="105" t="s">
        <v>676</v>
      </c>
      <c r="P145" s="95" t="s">
        <v>1874</v>
      </c>
      <c r="Q145" s="85"/>
      <c r="R145" s="46">
        <f t="shared" si="10"/>
        <v>217927</v>
      </c>
      <c r="S145" s="85"/>
      <c r="T145" s="87">
        <v>217927</v>
      </c>
      <c r="V145" s="105" t="s">
        <v>676</v>
      </c>
      <c r="W145" s="95" t="s">
        <v>1874</v>
      </c>
      <c r="X145" s="85"/>
      <c r="Y145" s="87">
        <f t="shared" si="11"/>
        <v>604352</v>
      </c>
      <c r="Z145" s="85"/>
      <c r="AA145" s="87">
        <v>604352</v>
      </c>
    </row>
    <row r="146" spans="1:27" ht="15">
      <c r="A146" s="105" t="s">
        <v>703</v>
      </c>
      <c r="B146" s="95" t="s">
        <v>1883</v>
      </c>
      <c r="C146" s="85"/>
      <c r="D146" s="46">
        <f t="shared" si="8"/>
        <v>330116</v>
      </c>
      <c r="E146" s="87">
        <v>24700</v>
      </c>
      <c r="F146" s="87">
        <v>305416</v>
      </c>
      <c r="H146" s="105" t="s">
        <v>770</v>
      </c>
      <c r="I146" s="95" t="s">
        <v>1903</v>
      </c>
      <c r="J146" s="85"/>
      <c r="K146" s="46">
        <f t="shared" si="9"/>
        <v>103745</v>
      </c>
      <c r="L146" s="85"/>
      <c r="M146" s="87">
        <v>103745</v>
      </c>
      <c r="O146" s="105" t="s">
        <v>679</v>
      </c>
      <c r="P146" s="95" t="s">
        <v>1875</v>
      </c>
      <c r="Q146" s="87">
        <v>2280360</v>
      </c>
      <c r="R146" s="46">
        <f t="shared" si="10"/>
        <v>8230733</v>
      </c>
      <c r="S146" s="87">
        <v>31370</v>
      </c>
      <c r="T146" s="87">
        <v>8199363</v>
      </c>
      <c r="V146" s="105" t="s">
        <v>679</v>
      </c>
      <c r="W146" s="95" t="s">
        <v>1875</v>
      </c>
      <c r="X146" s="87">
        <v>20452216</v>
      </c>
      <c r="Y146" s="87">
        <f t="shared" si="11"/>
        <v>43211787</v>
      </c>
      <c r="Z146" s="87">
        <v>3174782</v>
      </c>
      <c r="AA146" s="87">
        <v>40037005</v>
      </c>
    </row>
    <row r="147" spans="1:27" ht="15">
      <c r="A147" s="105" t="s">
        <v>706</v>
      </c>
      <c r="B147" s="95" t="s">
        <v>1884</v>
      </c>
      <c r="C147" s="87">
        <v>1108000</v>
      </c>
      <c r="D147" s="46">
        <f t="shared" si="8"/>
        <v>499954</v>
      </c>
      <c r="E147" s="87">
        <v>277000</v>
      </c>
      <c r="F147" s="87">
        <v>222954</v>
      </c>
      <c r="H147" s="105" t="s">
        <v>773</v>
      </c>
      <c r="I147" s="95" t="s">
        <v>1904</v>
      </c>
      <c r="J147" s="87">
        <v>42300</v>
      </c>
      <c r="K147" s="46">
        <f t="shared" si="9"/>
        <v>186350</v>
      </c>
      <c r="L147" s="85"/>
      <c r="M147" s="87">
        <v>186350</v>
      </c>
      <c r="O147" s="105" t="s">
        <v>682</v>
      </c>
      <c r="P147" s="95" t="s">
        <v>1876</v>
      </c>
      <c r="Q147" s="87">
        <v>7394296</v>
      </c>
      <c r="R147" s="46">
        <f t="shared" si="10"/>
        <v>19272569</v>
      </c>
      <c r="S147" s="87">
        <v>1383686</v>
      </c>
      <c r="T147" s="87">
        <v>17888883</v>
      </c>
      <c r="V147" s="105" t="s">
        <v>682</v>
      </c>
      <c r="W147" s="95" t="s">
        <v>1876</v>
      </c>
      <c r="X147" s="87">
        <v>7485085</v>
      </c>
      <c r="Y147" s="87">
        <f t="shared" si="11"/>
        <v>29028298</v>
      </c>
      <c r="Z147" s="87">
        <v>1289450</v>
      </c>
      <c r="AA147" s="87">
        <v>27738848</v>
      </c>
    </row>
    <row r="148" spans="1:27" ht="15">
      <c r="A148" s="105" t="s">
        <v>709</v>
      </c>
      <c r="B148" s="95" t="s">
        <v>1885</v>
      </c>
      <c r="C148" s="87">
        <v>0</v>
      </c>
      <c r="D148" s="46">
        <f t="shared" si="8"/>
        <v>241241</v>
      </c>
      <c r="E148" s="87">
        <v>123000</v>
      </c>
      <c r="F148" s="87">
        <v>118241</v>
      </c>
      <c r="H148" s="105" t="s">
        <v>779</v>
      </c>
      <c r="I148" s="95" t="s">
        <v>1906</v>
      </c>
      <c r="J148" s="85"/>
      <c r="K148" s="46">
        <f t="shared" si="9"/>
        <v>38775</v>
      </c>
      <c r="L148" s="85"/>
      <c r="M148" s="87">
        <v>38775</v>
      </c>
      <c r="O148" s="105" t="s">
        <v>685</v>
      </c>
      <c r="P148" s="95" t="s">
        <v>1877</v>
      </c>
      <c r="Q148" s="85"/>
      <c r="R148" s="46">
        <f t="shared" si="10"/>
        <v>213465</v>
      </c>
      <c r="S148" s="87">
        <v>1500</v>
      </c>
      <c r="T148" s="87">
        <v>211965</v>
      </c>
      <c r="V148" s="105" t="s">
        <v>685</v>
      </c>
      <c r="W148" s="95" t="s">
        <v>1877</v>
      </c>
      <c r="X148" s="87">
        <v>3275</v>
      </c>
      <c r="Y148" s="87">
        <f t="shared" si="11"/>
        <v>45501</v>
      </c>
      <c r="Z148" s="85"/>
      <c r="AA148" s="87">
        <v>45501</v>
      </c>
    </row>
    <row r="149" spans="1:27" ht="15">
      <c r="A149" s="105" t="s">
        <v>712</v>
      </c>
      <c r="B149" s="95" t="s">
        <v>1886</v>
      </c>
      <c r="C149" s="85"/>
      <c r="D149" s="46">
        <f t="shared" si="8"/>
        <v>8300</v>
      </c>
      <c r="E149" s="85"/>
      <c r="F149" s="87">
        <v>8300</v>
      </c>
      <c r="H149" s="105" t="s">
        <v>782</v>
      </c>
      <c r="I149" s="95" t="s">
        <v>1907</v>
      </c>
      <c r="J149" s="87">
        <v>13600</v>
      </c>
      <c r="K149" s="46">
        <f t="shared" si="9"/>
        <v>415581</v>
      </c>
      <c r="L149" s="85"/>
      <c r="M149" s="87">
        <v>415581</v>
      </c>
      <c r="O149" s="105" t="s">
        <v>688</v>
      </c>
      <c r="P149" s="95" t="s">
        <v>1878</v>
      </c>
      <c r="Q149" s="87">
        <v>145000</v>
      </c>
      <c r="R149" s="46">
        <f t="shared" si="10"/>
        <v>512250</v>
      </c>
      <c r="S149" s="85"/>
      <c r="T149" s="87">
        <v>512250</v>
      </c>
      <c r="V149" s="105" t="s">
        <v>688</v>
      </c>
      <c r="W149" s="95" t="s">
        <v>1878</v>
      </c>
      <c r="X149" s="87">
        <v>11000</v>
      </c>
      <c r="Y149" s="87">
        <f t="shared" si="11"/>
        <v>328607</v>
      </c>
      <c r="Z149" s="87">
        <v>151000</v>
      </c>
      <c r="AA149" s="87">
        <v>177607</v>
      </c>
    </row>
    <row r="150" spans="1:27" ht="15">
      <c r="A150" s="105" t="s">
        <v>715</v>
      </c>
      <c r="B150" s="95" t="s">
        <v>1887</v>
      </c>
      <c r="C150" s="85"/>
      <c r="D150" s="46">
        <f t="shared" si="8"/>
        <v>10744</v>
      </c>
      <c r="E150" s="85"/>
      <c r="F150" s="87">
        <v>10744</v>
      </c>
      <c r="H150" s="105" t="s">
        <v>785</v>
      </c>
      <c r="I150" s="95" t="s">
        <v>1908</v>
      </c>
      <c r="J150" s="85"/>
      <c r="K150" s="46">
        <f t="shared" si="9"/>
        <v>372162</v>
      </c>
      <c r="L150" s="85"/>
      <c r="M150" s="87">
        <v>372162</v>
      </c>
      <c r="O150" s="105" t="s">
        <v>691</v>
      </c>
      <c r="P150" s="95" t="s">
        <v>1879</v>
      </c>
      <c r="Q150" s="87">
        <v>4372377</v>
      </c>
      <c r="R150" s="46">
        <f t="shared" si="10"/>
        <v>3945236</v>
      </c>
      <c r="S150" s="87">
        <v>663447</v>
      </c>
      <c r="T150" s="87">
        <v>3281789</v>
      </c>
      <c r="V150" s="105" t="s">
        <v>691</v>
      </c>
      <c r="W150" s="95" t="s">
        <v>1879</v>
      </c>
      <c r="X150" s="87">
        <v>3037100</v>
      </c>
      <c r="Y150" s="87">
        <f t="shared" si="11"/>
        <v>1134666</v>
      </c>
      <c r="Z150" s="87">
        <v>104000</v>
      </c>
      <c r="AA150" s="87">
        <v>1030666</v>
      </c>
    </row>
    <row r="151" spans="1:27" ht="15">
      <c r="A151" s="105" t="s">
        <v>718</v>
      </c>
      <c r="B151" s="95" t="s">
        <v>1888</v>
      </c>
      <c r="C151" s="85"/>
      <c r="D151" s="46">
        <f t="shared" si="8"/>
        <v>5625</v>
      </c>
      <c r="E151" s="85"/>
      <c r="F151" s="87">
        <v>5625</v>
      </c>
      <c r="H151" s="105" t="s">
        <v>788</v>
      </c>
      <c r="I151" s="95" t="s">
        <v>1909</v>
      </c>
      <c r="J151" s="85"/>
      <c r="K151" s="46">
        <f t="shared" si="9"/>
        <v>237475</v>
      </c>
      <c r="L151" s="87">
        <v>127700</v>
      </c>
      <c r="M151" s="87">
        <v>109775</v>
      </c>
      <c r="O151" s="105" t="s">
        <v>694</v>
      </c>
      <c r="P151" s="95" t="s">
        <v>1880</v>
      </c>
      <c r="Q151" s="87">
        <v>15000</v>
      </c>
      <c r="R151" s="46">
        <f t="shared" si="10"/>
        <v>331965</v>
      </c>
      <c r="S151" s="85"/>
      <c r="T151" s="87">
        <v>331965</v>
      </c>
      <c r="V151" s="105" t="s">
        <v>694</v>
      </c>
      <c r="W151" s="95" t="s">
        <v>1880</v>
      </c>
      <c r="X151" s="85"/>
      <c r="Y151" s="87">
        <f t="shared" si="11"/>
        <v>253891</v>
      </c>
      <c r="Z151" s="85"/>
      <c r="AA151" s="87">
        <v>253891</v>
      </c>
    </row>
    <row r="152" spans="1:27" ht="15">
      <c r="A152" s="105" t="s">
        <v>721</v>
      </c>
      <c r="B152" s="95" t="s">
        <v>1889</v>
      </c>
      <c r="C152" s="85"/>
      <c r="D152" s="46">
        <f t="shared" si="8"/>
        <v>80628</v>
      </c>
      <c r="E152" s="85"/>
      <c r="F152" s="87">
        <v>80628</v>
      </c>
      <c r="H152" s="105" t="s">
        <v>791</v>
      </c>
      <c r="I152" s="95" t="s">
        <v>1910</v>
      </c>
      <c r="J152" s="87">
        <v>95500</v>
      </c>
      <c r="K152" s="46">
        <f t="shared" si="9"/>
        <v>82525</v>
      </c>
      <c r="L152" s="85"/>
      <c r="M152" s="87">
        <v>82525</v>
      </c>
      <c r="O152" s="105" t="s">
        <v>697</v>
      </c>
      <c r="P152" s="95" t="s">
        <v>1881</v>
      </c>
      <c r="Q152" s="87">
        <v>17700</v>
      </c>
      <c r="R152" s="46">
        <f t="shared" si="10"/>
        <v>1627548</v>
      </c>
      <c r="S152" s="87">
        <v>132050</v>
      </c>
      <c r="T152" s="87">
        <v>1495498</v>
      </c>
      <c r="V152" s="105" t="s">
        <v>697</v>
      </c>
      <c r="W152" s="95" t="s">
        <v>1881</v>
      </c>
      <c r="X152" s="87">
        <v>1626750</v>
      </c>
      <c r="Y152" s="87">
        <f t="shared" si="11"/>
        <v>9699857</v>
      </c>
      <c r="Z152" s="85"/>
      <c r="AA152" s="87">
        <v>9699857</v>
      </c>
    </row>
    <row r="153" spans="1:27" ht="15">
      <c r="A153" s="105" t="s">
        <v>724</v>
      </c>
      <c r="B153" s="95" t="s">
        <v>1890</v>
      </c>
      <c r="C153" s="85"/>
      <c r="D153" s="46">
        <f t="shared" si="8"/>
        <v>25108</v>
      </c>
      <c r="E153" s="85"/>
      <c r="F153" s="87">
        <v>25108</v>
      </c>
      <c r="H153" s="105" t="s">
        <v>794</v>
      </c>
      <c r="I153" s="95" t="s">
        <v>1911</v>
      </c>
      <c r="J153" s="85"/>
      <c r="K153" s="46">
        <f t="shared" si="9"/>
        <v>8732</v>
      </c>
      <c r="L153" s="85"/>
      <c r="M153" s="87">
        <v>8732</v>
      </c>
      <c r="O153" s="105" t="s">
        <v>700</v>
      </c>
      <c r="P153" s="95" t="s">
        <v>1882</v>
      </c>
      <c r="Q153" s="87">
        <v>11138001</v>
      </c>
      <c r="R153" s="46">
        <f t="shared" si="10"/>
        <v>12413135</v>
      </c>
      <c r="S153" s="87">
        <v>852874</v>
      </c>
      <c r="T153" s="87">
        <v>11560261</v>
      </c>
      <c r="V153" s="105" t="s">
        <v>700</v>
      </c>
      <c r="W153" s="95" t="s">
        <v>1882</v>
      </c>
      <c r="X153" s="87">
        <v>10725538</v>
      </c>
      <c r="Y153" s="87">
        <f t="shared" si="11"/>
        <v>24806803</v>
      </c>
      <c r="Z153" s="87">
        <v>891450</v>
      </c>
      <c r="AA153" s="87">
        <v>23915353</v>
      </c>
    </row>
    <row r="154" spans="1:27" ht="15">
      <c r="A154" s="105" t="s">
        <v>727</v>
      </c>
      <c r="B154" s="95" t="s">
        <v>1891</v>
      </c>
      <c r="C154" s="85"/>
      <c r="D154" s="46">
        <f t="shared" si="8"/>
        <v>54508</v>
      </c>
      <c r="E154" s="85"/>
      <c r="F154" s="87">
        <v>54508</v>
      </c>
      <c r="H154" s="105" t="s">
        <v>797</v>
      </c>
      <c r="I154" s="95" t="s">
        <v>1912</v>
      </c>
      <c r="J154" s="85"/>
      <c r="K154" s="46">
        <f t="shared" si="9"/>
        <v>183400</v>
      </c>
      <c r="L154" s="85"/>
      <c r="M154" s="87">
        <v>183400</v>
      </c>
      <c r="O154" s="105" t="s">
        <v>703</v>
      </c>
      <c r="P154" s="95" t="s">
        <v>1883</v>
      </c>
      <c r="Q154" s="87">
        <v>358850</v>
      </c>
      <c r="R154" s="46">
        <f t="shared" si="10"/>
        <v>3915086</v>
      </c>
      <c r="S154" s="87">
        <v>765346</v>
      </c>
      <c r="T154" s="87">
        <v>3149740</v>
      </c>
      <c r="V154" s="105" t="s">
        <v>703</v>
      </c>
      <c r="W154" s="95" t="s">
        <v>1883</v>
      </c>
      <c r="X154" s="85"/>
      <c r="Y154" s="87">
        <f t="shared" si="11"/>
        <v>827754</v>
      </c>
      <c r="Z154" s="87">
        <v>136400</v>
      </c>
      <c r="AA154" s="87">
        <v>691354</v>
      </c>
    </row>
    <row r="155" spans="1:27" ht="15">
      <c r="A155" s="105" t="s">
        <v>730</v>
      </c>
      <c r="B155" s="95" t="s">
        <v>1892</v>
      </c>
      <c r="C155" s="85"/>
      <c r="D155" s="46">
        <f t="shared" si="8"/>
        <v>14446</v>
      </c>
      <c r="E155" s="85"/>
      <c r="F155" s="87">
        <v>14446</v>
      </c>
      <c r="H155" s="105" t="s">
        <v>800</v>
      </c>
      <c r="I155" s="95" t="s">
        <v>1913</v>
      </c>
      <c r="J155" s="85"/>
      <c r="K155" s="46">
        <f t="shared" si="9"/>
        <v>197153</v>
      </c>
      <c r="L155" s="85"/>
      <c r="M155" s="87">
        <v>197153</v>
      </c>
      <c r="O155" s="105" t="s">
        <v>706</v>
      </c>
      <c r="P155" s="95" t="s">
        <v>1884</v>
      </c>
      <c r="Q155" s="87">
        <v>2670500</v>
      </c>
      <c r="R155" s="46">
        <f t="shared" si="10"/>
        <v>7948119</v>
      </c>
      <c r="S155" s="87">
        <v>3765550</v>
      </c>
      <c r="T155" s="87">
        <v>4182569</v>
      </c>
      <c r="V155" s="105" t="s">
        <v>706</v>
      </c>
      <c r="W155" s="95" t="s">
        <v>1884</v>
      </c>
      <c r="X155" s="87">
        <v>353975</v>
      </c>
      <c r="Y155" s="87">
        <f t="shared" si="11"/>
        <v>1910225</v>
      </c>
      <c r="Z155" s="87">
        <v>715900</v>
      </c>
      <c r="AA155" s="87">
        <v>1194325</v>
      </c>
    </row>
    <row r="156" spans="1:27" ht="15">
      <c r="A156" s="105" t="s">
        <v>733</v>
      </c>
      <c r="B156" s="95" t="s">
        <v>1893</v>
      </c>
      <c r="C156" s="85"/>
      <c r="D156" s="46">
        <f t="shared" si="8"/>
        <v>109833</v>
      </c>
      <c r="E156" s="85"/>
      <c r="F156" s="87">
        <v>109833</v>
      </c>
      <c r="H156" s="105" t="s">
        <v>809</v>
      </c>
      <c r="I156" s="95" t="s">
        <v>1916</v>
      </c>
      <c r="J156" s="85"/>
      <c r="K156" s="46">
        <f t="shared" si="9"/>
        <v>542800</v>
      </c>
      <c r="L156" s="85"/>
      <c r="M156" s="87">
        <v>542800</v>
      </c>
      <c r="O156" s="105" t="s">
        <v>709</v>
      </c>
      <c r="P156" s="95" t="s">
        <v>1885</v>
      </c>
      <c r="Q156" s="87">
        <v>366801</v>
      </c>
      <c r="R156" s="46">
        <f t="shared" si="10"/>
        <v>2451724</v>
      </c>
      <c r="S156" s="87">
        <v>581569</v>
      </c>
      <c r="T156" s="87">
        <v>1870155</v>
      </c>
      <c r="V156" s="105" t="s">
        <v>709</v>
      </c>
      <c r="W156" s="95" t="s">
        <v>1885</v>
      </c>
      <c r="X156" s="87">
        <v>16500</v>
      </c>
      <c r="Y156" s="87">
        <f t="shared" si="11"/>
        <v>383033</v>
      </c>
      <c r="Z156" s="85"/>
      <c r="AA156" s="87">
        <v>383033</v>
      </c>
    </row>
    <row r="157" spans="1:27" ht="15">
      <c r="A157" s="105" t="s">
        <v>736</v>
      </c>
      <c r="B157" s="95" t="s">
        <v>1894</v>
      </c>
      <c r="C157" s="85"/>
      <c r="D157" s="46">
        <f t="shared" si="8"/>
        <v>436850</v>
      </c>
      <c r="E157" s="87">
        <v>31700</v>
      </c>
      <c r="F157" s="87">
        <v>405150</v>
      </c>
      <c r="H157" s="105" t="s">
        <v>812</v>
      </c>
      <c r="I157" s="95" t="s">
        <v>1917</v>
      </c>
      <c r="J157" s="85"/>
      <c r="K157" s="46">
        <f t="shared" si="9"/>
        <v>501</v>
      </c>
      <c r="L157" s="85"/>
      <c r="M157" s="87">
        <v>501</v>
      </c>
      <c r="O157" s="105" t="s">
        <v>712</v>
      </c>
      <c r="P157" s="95" t="s">
        <v>1886</v>
      </c>
      <c r="Q157" s="85"/>
      <c r="R157" s="46">
        <f t="shared" si="10"/>
        <v>64991</v>
      </c>
      <c r="S157" s="85"/>
      <c r="T157" s="87">
        <v>64991</v>
      </c>
      <c r="V157" s="105" t="s">
        <v>712</v>
      </c>
      <c r="W157" s="95" t="s">
        <v>1886</v>
      </c>
      <c r="X157" s="85"/>
      <c r="Y157" s="87">
        <f t="shared" si="11"/>
        <v>25000</v>
      </c>
      <c r="Z157" s="85"/>
      <c r="AA157" s="87">
        <v>25000</v>
      </c>
    </row>
    <row r="158" spans="1:27" ht="15">
      <c r="A158" s="105" t="s">
        <v>739</v>
      </c>
      <c r="B158" s="95" t="s">
        <v>1895</v>
      </c>
      <c r="C158" s="85"/>
      <c r="D158" s="46">
        <f t="shared" si="8"/>
        <v>38558</v>
      </c>
      <c r="E158" s="85"/>
      <c r="F158" s="87">
        <v>38558</v>
      </c>
      <c r="H158" s="105" t="s">
        <v>815</v>
      </c>
      <c r="I158" s="95" t="s">
        <v>1918</v>
      </c>
      <c r="J158" s="85"/>
      <c r="K158" s="46">
        <f t="shared" si="9"/>
        <v>27650</v>
      </c>
      <c r="L158" s="85"/>
      <c r="M158" s="87">
        <v>27650</v>
      </c>
      <c r="O158" s="105" t="s">
        <v>715</v>
      </c>
      <c r="P158" s="95" t="s">
        <v>1887</v>
      </c>
      <c r="Q158" s="85"/>
      <c r="R158" s="46">
        <f t="shared" si="10"/>
        <v>210115</v>
      </c>
      <c r="S158" s="87">
        <v>16900</v>
      </c>
      <c r="T158" s="87">
        <v>193215</v>
      </c>
      <c r="V158" s="105" t="s">
        <v>715</v>
      </c>
      <c r="W158" s="95" t="s">
        <v>1887</v>
      </c>
      <c r="X158" s="85"/>
      <c r="Y158" s="87">
        <f t="shared" si="11"/>
        <v>194796</v>
      </c>
      <c r="Z158" s="85"/>
      <c r="AA158" s="87">
        <v>194796</v>
      </c>
    </row>
    <row r="159" spans="1:27" ht="15">
      <c r="A159" s="105" t="s">
        <v>745</v>
      </c>
      <c r="B159" s="95" t="s">
        <v>1896</v>
      </c>
      <c r="C159" s="85"/>
      <c r="D159" s="46">
        <f t="shared" si="8"/>
        <v>96884</v>
      </c>
      <c r="E159" s="85"/>
      <c r="F159" s="87">
        <v>96884</v>
      </c>
      <c r="H159" s="105" t="s">
        <v>819</v>
      </c>
      <c r="I159" s="95" t="s">
        <v>1919</v>
      </c>
      <c r="J159" s="85"/>
      <c r="K159" s="46">
        <f t="shared" si="9"/>
        <v>77550</v>
      </c>
      <c r="L159" s="85"/>
      <c r="M159" s="87">
        <v>77550</v>
      </c>
      <c r="O159" s="105" t="s">
        <v>718</v>
      </c>
      <c r="P159" s="95" t="s">
        <v>1888</v>
      </c>
      <c r="Q159" s="87">
        <v>53200</v>
      </c>
      <c r="R159" s="46">
        <f t="shared" si="10"/>
        <v>284598</v>
      </c>
      <c r="S159" s="85"/>
      <c r="T159" s="87">
        <v>284598</v>
      </c>
      <c r="V159" s="105" t="s">
        <v>718</v>
      </c>
      <c r="W159" s="95" t="s">
        <v>1888</v>
      </c>
      <c r="X159" s="87">
        <v>134800</v>
      </c>
      <c r="Y159" s="87">
        <f t="shared" si="11"/>
        <v>4945167</v>
      </c>
      <c r="Z159" s="85"/>
      <c r="AA159" s="87">
        <v>4945167</v>
      </c>
    </row>
    <row r="160" spans="1:27" ht="15">
      <c r="A160" s="105" t="s">
        <v>748</v>
      </c>
      <c r="B160" s="95" t="s">
        <v>1897</v>
      </c>
      <c r="C160" s="87">
        <v>828000</v>
      </c>
      <c r="D160" s="46">
        <f t="shared" si="8"/>
        <v>130522</v>
      </c>
      <c r="E160" s="85"/>
      <c r="F160" s="87">
        <v>130522</v>
      </c>
      <c r="H160" s="105" t="s">
        <v>825</v>
      </c>
      <c r="I160" s="95" t="s">
        <v>1921</v>
      </c>
      <c r="J160" s="85"/>
      <c r="K160" s="46">
        <f t="shared" si="9"/>
        <v>100</v>
      </c>
      <c r="L160" s="85"/>
      <c r="M160" s="87">
        <v>100</v>
      </c>
      <c r="O160" s="105" t="s">
        <v>721</v>
      </c>
      <c r="P160" s="95" t="s">
        <v>1889</v>
      </c>
      <c r="Q160" s="87">
        <v>1063900</v>
      </c>
      <c r="R160" s="46">
        <f t="shared" si="10"/>
        <v>1660271</v>
      </c>
      <c r="S160" s="87">
        <v>12050</v>
      </c>
      <c r="T160" s="87">
        <v>1648221</v>
      </c>
      <c r="V160" s="105" t="s">
        <v>721</v>
      </c>
      <c r="W160" s="95" t="s">
        <v>1889</v>
      </c>
      <c r="X160" s="87">
        <v>318698</v>
      </c>
      <c r="Y160" s="87">
        <f t="shared" si="11"/>
        <v>731506</v>
      </c>
      <c r="Z160" s="85"/>
      <c r="AA160" s="87">
        <v>731506</v>
      </c>
    </row>
    <row r="161" spans="1:27" ht="15">
      <c r="A161" s="105" t="s">
        <v>751</v>
      </c>
      <c r="B161" s="95" t="s">
        <v>1898</v>
      </c>
      <c r="C161" s="85"/>
      <c r="D161" s="46">
        <f t="shared" si="8"/>
        <v>139889</v>
      </c>
      <c r="E161" s="85"/>
      <c r="F161" s="87">
        <v>139889</v>
      </c>
      <c r="H161" s="105" t="s">
        <v>831</v>
      </c>
      <c r="I161" s="95" t="s">
        <v>2265</v>
      </c>
      <c r="J161" s="85"/>
      <c r="K161" s="46">
        <f t="shared" si="9"/>
        <v>5700</v>
      </c>
      <c r="L161" s="85"/>
      <c r="M161" s="87">
        <v>5700</v>
      </c>
      <c r="O161" s="105" t="s">
        <v>724</v>
      </c>
      <c r="P161" s="95" t="s">
        <v>1890</v>
      </c>
      <c r="Q161" s="87">
        <v>75000</v>
      </c>
      <c r="R161" s="46">
        <f t="shared" si="10"/>
        <v>813114</v>
      </c>
      <c r="S161" s="87">
        <v>66250</v>
      </c>
      <c r="T161" s="87">
        <v>746864</v>
      </c>
      <c r="V161" s="105" t="s">
        <v>724</v>
      </c>
      <c r="W161" s="95" t="s">
        <v>1890</v>
      </c>
      <c r="X161" s="87">
        <v>391645</v>
      </c>
      <c r="Y161" s="87">
        <f t="shared" si="11"/>
        <v>1082757</v>
      </c>
      <c r="Z161" s="87">
        <v>611470</v>
      </c>
      <c r="AA161" s="87">
        <v>471287</v>
      </c>
    </row>
    <row r="162" spans="1:27" ht="15">
      <c r="A162" s="105" t="s">
        <v>757</v>
      </c>
      <c r="B162" s="95" t="s">
        <v>1899</v>
      </c>
      <c r="C162" s="85"/>
      <c r="D162" s="46">
        <f t="shared" si="8"/>
        <v>159068</v>
      </c>
      <c r="E162" s="85"/>
      <c r="F162" s="87">
        <v>159068</v>
      </c>
      <c r="H162" s="105" t="s">
        <v>834</v>
      </c>
      <c r="I162" s="95" t="s">
        <v>1923</v>
      </c>
      <c r="J162" s="85"/>
      <c r="K162" s="46">
        <f t="shared" si="9"/>
        <v>500</v>
      </c>
      <c r="L162" s="85"/>
      <c r="M162" s="87">
        <v>500</v>
      </c>
      <c r="O162" s="105" t="s">
        <v>727</v>
      </c>
      <c r="P162" s="95" t="s">
        <v>1891</v>
      </c>
      <c r="Q162" s="87">
        <v>28500</v>
      </c>
      <c r="R162" s="46">
        <f t="shared" si="10"/>
        <v>1153022</v>
      </c>
      <c r="S162" s="85"/>
      <c r="T162" s="87">
        <v>1153022</v>
      </c>
      <c r="V162" s="105" t="s">
        <v>727</v>
      </c>
      <c r="W162" s="95" t="s">
        <v>1891</v>
      </c>
      <c r="X162" s="85"/>
      <c r="Y162" s="87">
        <f t="shared" si="11"/>
        <v>386221</v>
      </c>
      <c r="Z162" s="85"/>
      <c r="AA162" s="87">
        <v>386221</v>
      </c>
    </row>
    <row r="163" spans="1:27" ht="15">
      <c r="A163" s="105" t="s">
        <v>760</v>
      </c>
      <c r="B163" s="95" t="s">
        <v>1900</v>
      </c>
      <c r="C163" s="87">
        <v>690</v>
      </c>
      <c r="D163" s="46">
        <f t="shared" si="8"/>
        <v>130306</v>
      </c>
      <c r="E163" s="85"/>
      <c r="F163" s="87">
        <v>130306</v>
      </c>
      <c r="H163" s="105" t="s">
        <v>837</v>
      </c>
      <c r="I163" s="95" t="s">
        <v>1924</v>
      </c>
      <c r="J163" s="87">
        <v>9420</v>
      </c>
      <c r="K163" s="46">
        <f t="shared" si="9"/>
        <v>59031</v>
      </c>
      <c r="L163" s="85"/>
      <c r="M163" s="87">
        <v>59031</v>
      </c>
      <c r="O163" s="105" t="s">
        <v>730</v>
      </c>
      <c r="P163" s="95" t="s">
        <v>1892</v>
      </c>
      <c r="Q163" s="87">
        <v>188725</v>
      </c>
      <c r="R163" s="46">
        <f t="shared" si="10"/>
        <v>792761</v>
      </c>
      <c r="S163" s="87">
        <v>75625</v>
      </c>
      <c r="T163" s="87">
        <v>717136</v>
      </c>
      <c r="V163" s="105" t="s">
        <v>730</v>
      </c>
      <c r="W163" s="95" t="s">
        <v>1892</v>
      </c>
      <c r="X163" s="87">
        <v>392645</v>
      </c>
      <c r="Y163" s="87">
        <f t="shared" si="11"/>
        <v>105129</v>
      </c>
      <c r="Z163" s="85"/>
      <c r="AA163" s="87">
        <v>105129</v>
      </c>
    </row>
    <row r="164" spans="1:27" ht="15">
      <c r="A164" s="105" t="s">
        <v>763</v>
      </c>
      <c r="B164" s="95" t="s">
        <v>1901</v>
      </c>
      <c r="C164" s="87">
        <v>247100</v>
      </c>
      <c r="D164" s="46">
        <f t="shared" si="8"/>
        <v>636244</v>
      </c>
      <c r="E164" s="85"/>
      <c r="F164" s="87">
        <v>636244</v>
      </c>
      <c r="H164" s="105" t="s">
        <v>843</v>
      </c>
      <c r="I164" s="95" t="s">
        <v>1926</v>
      </c>
      <c r="J164" s="85"/>
      <c r="K164" s="46">
        <f t="shared" si="9"/>
        <v>37730</v>
      </c>
      <c r="L164" s="85"/>
      <c r="M164" s="87">
        <v>37730</v>
      </c>
      <c r="O164" s="105" t="s">
        <v>733</v>
      </c>
      <c r="P164" s="95" t="s">
        <v>1893</v>
      </c>
      <c r="Q164" s="85"/>
      <c r="R164" s="46">
        <f t="shared" si="10"/>
        <v>1016878</v>
      </c>
      <c r="S164" s="87">
        <v>101650</v>
      </c>
      <c r="T164" s="87">
        <v>915228</v>
      </c>
      <c r="V164" s="105" t="s">
        <v>733</v>
      </c>
      <c r="W164" s="95" t="s">
        <v>1893</v>
      </c>
      <c r="X164" s="85"/>
      <c r="Y164" s="87">
        <f t="shared" si="11"/>
        <v>65801</v>
      </c>
      <c r="Z164" s="85"/>
      <c r="AA164" s="87">
        <v>65801</v>
      </c>
    </row>
    <row r="165" spans="1:27" ht="15">
      <c r="A165" s="105" t="s">
        <v>766</v>
      </c>
      <c r="B165" s="95" t="s">
        <v>1902</v>
      </c>
      <c r="C165" s="85"/>
      <c r="D165" s="46">
        <f t="shared" si="8"/>
        <v>2098</v>
      </c>
      <c r="E165" s="85"/>
      <c r="F165" s="87">
        <v>2098</v>
      </c>
      <c r="H165" s="105" t="s">
        <v>855</v>
      </c>
      <c r="I165" s="95" t="s">
        <v>1930</v>
      </c>
      <c r="J165" s="85"/>
      <c r="K165" s="46">
        <f t="shared" si="9"/>
        <v>376630</v>
      </c>
      <c r="L165" s="85"/>
      <c r="M165" s="87">
        <v>376630</v>
      </c>
      <c r="O165" s="105" t="s">
        <v>736</v>
      </c>
      <c r="P165" s="95" t="s">
        <v>1894</v>
      </c>
      <c r="Q165" s="87">
        <v>368730</v>
      </c>
      <c r="R165" s="46">
        <f t="shared" si="10"/>
        <v>5114202</v>
      </c>
      <c r="S165" s="87">
        <v>290985</v>
      </c>
      <c r="T165" s="87">
        <v>4823217</v>
      </c>
      <c r="V165" s="105" t="s">
        <v>736</v>
      </c>
      <c r="W165" s="95" t="s">
        <v>1894</v>
      </c>
      <c r="X165" s="87">
        <v>2436500</v>
      </c>
      <c r="Y165" s="87">
        <f t="shared" si="11"/>
        <v>12607786</v>
      </c>
      <c r="Z165" s="87">
        <v>1717026</v>
      </c>
      <c r="AA165" s="87">
        <v>10890760</v>
      </c>
    </row>
    <row r="166" spans="1:27" ht="15">
      <c r="A166" s="105" t="s">
        <v>770</v>
      </c>
      <c r="B166" s="95" t="s">
        <v>1903</v>
      </c>
      <c r="C166" s="87">
        <v>8105850</v>
      </c>
      <c r="D166" s="46">
        <f t="shared" si="8"/>
        <v>984817</v>
      </c>
      <c r="E166" s="87">
        <v>196650</v>
      </c>
      <c r="F166" s="87">
        <v>788167</v>
      </c>
      <c r="H166" s="105" t="s">
        <v>858</v>
      </c>
      <c r="I166" s="95" t="s">
        <v>1931</v>
      </c>
      <c r="J166" s="87">
        <v>78302</v>
      </c>
      <c r="K166" s="46">
        <f t="shared" si="9"/>
        <v>423388</v>
      </c>
      <c r="L166" s="87">
        <v>65800</v>
      </c>
      <c r="M166" s="87">
        <v>357588</v>
      </c>
      <c r="O166" s="105" t="s">
        <v>739</v>
      </c>
      <c r="P166" s="95" t="s">
        <v>1895</v>
      </c>
      <c r="Q166" s="87">
        <v>1769266</v>
      </c>
      <c r="R166" s="46">
        <f t="shared" si="10"/>
        <v>1741463</v>
      </c>
      <c r="S166" s="87">
        <v>26500</v>
      </c>
      <c r="T166" s="87">
        <v>1714963</v>
      </c>
      <c r="V166" s="105" t="s">
        <v>739</v>
      </c>
      <c r="W166" s="95" t="s">
        <v>1895</v>
      </c>
      <c r="X166" s="87">
        <v>143025</v>
      </c>
      <c r="Y166" s="87">
        <f t="shared" si="11"/>
        <v>2557648</v>
      </c>
      <c r="Z166" s="85"/>
      <c r="AA166" s="87">
        <v>2557648</v>
      </c>
    </row>
    <row r="167" spans="1:27" ht="15">
      <c r="A167" s="105" t="s">
        <v>773</v>
      </c>
      <c r="B167" s="95" t="s">
        <v>1904</v>
      </c>
      <c r="C167" s="87">
        <v>902800</v>
      </c>
      <c r="D167" s="46">
        <f t="shared" si="8"/>
        <v>398901</v>
      </c>
      <c r="E167" s="85"/>
      <c r="F167" s="87">
        <v>398901</v>
      </c>
      <c r="H167" s="105" t="s">
        <v>862</v>
      </c>
      <c r="I167" s="95" t="s">
        <v>1932</v>
      </c>
      <c r="J167" s="85"/>
      <c r="K167" s="46">
        <f t="shared" si="9"/>
        <v>669481</v>
      </c>
      <c r="L167" s="87">
        <v>253371</v>
      </c>
      <c r="M167" s="87">
        <v>416110</v>
      </c>
      <c r="O167" s="105" t="s">
        <v>742</v>
      </c>
      <c r="P167" s="95" t="s">
        <v>2283</v>
      </c>
      <c r="Q167" s="87">
        <v>224200</v>
      </c>
      <c r="R167" s="46">
        <f t="shared" si="10"/>
        <v>21450</v>
      </c>
      <c r="S167" s="85"/>
      <c r="T167" s="87">
        <v>21450</v>
      </c>
      <c r="V167" s="105" t="s">
        <v>745</v>
      </c>
      <c r="W167" s="95" t="s">
        <v>1896</v>
      </c>
      <c r="X167" s="87">
        <v>1003800</v>
      </c>
      <c r="Y167" s="87">
        <f t="shared" si="11"/>
        <v>1391557</v>
      </c>
      <c r="Z167" s="87">
        <v>588000</v>
      </c>
      <c r="AA167" s="87">
        <v>803557</v>
      </c>
    </row>
    <row r="168" spans="1:27" ht="15">
      <c r="A168" s="105" t="s">
        <v>776</v>
      </c>
      <c r="B168" s="95" t="s">
        <v>1905</v>
      </c>
      <c r="C168" s="85"/>
      <c r="D168" s="46">
        <f t="shared" si="8"/>
        <v>43990</v>
      </c>
      <c r="E168" s="85"/>
      <c r="F168" s="87">
        <v>43990</v>
      </c>
      <c r="H168" s="105" t="s">
        <v>868</v>
      </c>
      <c r="I168" s="95" t="s">
        <v>1934</v>
      </c>
      <c r="J168" s="85"/>
      <c r="K168" s="46">
        <f t="shared" si="9"/>
        <v>179586</v>
      </c>
      <c r="L168" s="85"/>
      <c r="M168" s="87">
        <v>179586</v>
      </c>
      <c r="O168" s="105" t="s">
        <v>745</v>
      </c>
      <c r="P168" s="95" t="s">
        <v>1896</v>
      </c>
      <c r="Q168" s="87">
        <v>177000</v>
      </c>
      <c r="R168" s="46">
        <f t="shared" si="10"/>
        <v>1883914</v>
      </c>
      <c r="S168" s="87">
        <v>232935</v>
      </c>
      <c r="T168" s="87">
        <v>1650979</v>
      </c>
      <c r="V168" s="105" t="s">
        <v>748</v>
      </c>
      <c r="W168" s="95" t="s">
        <v>1897</v>
      </c>
      <c r="X168" s="87">
        <v>5600</v>
      </c>
      <c r="Y168" s="87">
        <f t="shared" si="11"/>
        <v>757339</v>
      </c>
      <c r="Z168" s="85"/>
      <c r="AA168" s="87">
        <v>757339</v>
      </c>
    </row>
    <row r="169" spans="1:27" ht="15">
      <c r="A169" s="105" t="s">
        <v>779</v>
      </c>
      <c r="B169" s="95" t="s">
        <v>1906</v>
      </c>
      <c r="C169" s="87">
        <v>184950</v>
      </c>
      <c r="D169" s="46">
        <f t="shared" si="8"/>
        <v>147398</v>
      </c>
      <c r="E169" s="87">
        <v>52250</v>
      </c>
      <c r="F169" s="87">
        <v>95148</v>
      </c>
      <c r="H169" s="105" t="s">
        <v>871</v>
      </c>
      <c r="I169" s="95" t="s">
        <v>1935</v>
      </c>
      <c r="J169" s="87">
        <v>5745000</v>
      </c>
      <c r="K169" s="46">
        <f t="shared" si="9"/>
        <v>345187</v>
      </c>
      <c r="L169" s="87">
        <v>145000</v>
      </c>
      <c r="M169" s="87">
        <v>200187</v>
      </c>
      <c r="O169" s="105" t="s">
        <v>748</v>
      </c>
      <c r="P169" s="95" t="s">
        <v>1897</v>
      </c>
      <c r="Q169" s="87">
        <v>4903855</v>
      </c>
      <c r="R169" s="46">
        <f t="shared" si="10"/>
        <v>1051565</v>
      </c>
      <c r="S169" s="87">
        <v>30200</v>
      </c>
      <c r="T169" s="87">
        <v>1021365</v>
      </c>
      <c r="V169" s="105" t="s">
        <v>751</v>
      </c>
      <c r="W169" s="95" t="s">
        <v>1898</v>
      </c>
      <c r="X169" s="85"/>
      <c r="Y169" s="87">
        <f t="shared" si="11"/>
        <v>1128239</v>
      </c>
      <c r="Z169" s="85"/>
      <c r="AA169" s="87">
        <v>1128239</v>
      </c>
    </row>
    <row r="170" spans="1:27" ht="15">
      <c r="A170" s="105" t="s">
        <v>782</v>
      </c>
      <c r="B170" s="95" t="s">
        <v>1907</v>
      </c>
      <c r="C170" s="87">
        <v>365451</v>
      </c>
      <c r="D170" s="46">
        <f t="shared" si="8"/>
        <v>688781</v>
      </c>
      <c r="E170" s="87">
        <v>279625</v>
      </c>
      <c r="F170" s="87">
        <v>409156</v>
      </c>
      <c r="H170" s="105" t="s">
        <v>874</v>
      </c>
      <c r="I170" s="95" t="s">
        <v>1936</v>
      </c>
      <c r="J170" s="87">
        <v>9700</v>
      </c>
      <c r="K170" s="46">
        <f t="shared" si="9"/>
        <v>201901</v>
      </c>
      <c r="L170" s="85"/>
      <c r="M170" s="87">
        <v>201901</v>
      </c>
      <c r="O170" s="105" t="s">
        <v>751</v>
      </c>
      <c r="P170" s="95" t="s">
        <v>1898</v>
      </c>
      <c r="Q170" s="87">
        <v>78000</v>
      </c>
      <c r="R170" s="46">
        <f t="shared" si="10"/>
        <v>1201803</v>
      </c>
      <c r="S170" s="87">
        <v>251240</v>
      </c>
      <c r="T170" s="87">
        <v>950563</v>
      </c>
      <c r="V170" s="105" t="s">
        <v>757</v>
      </c>
      <c r="W170" s="95" t="s">
        <v>1899</v>
      </c>
      <c r="X170" s="87">
        <v>6036400</v>
      </c>
      <c r="Y170" s="87">
        <f t="shared" si="11"/>
        <v>13507370</v>
      </c>
      <c r="Z170" s="87">
        <v>1165605</v>
      </c>
      <c r="AA170" s="87">
        <v>12341765</v>
      </c>
    </row>
    <row r="171" spans="1:27" ht="15">
      <c r="A171" s="105" t="s">
        <v>785</v>
      </c>
      <c r="B171" s="95" t="s">
        <v>1908</v>
      </c>
      <c r="C171" s="87">
        <v>703525</v>
      </c>
      <c r="D171" s="46">
        <f t="shared" si="8"/>
        <v>390813</v>
      </c>
      <c r="E171" s="85"/>
      <c r="F171" s="87">
        <v>390813</v>
      </c>
      <c r="H171" s="105" t="s">
        <v>880</v>
      </c>
      <c r="I171" s="95" t="s">
        <v>1938</v>
      </c>
      <c r="J171" s="87">
        <v>11000</v>
      </c>
      <c r="K171" s="46">
        <f t="shared" si="9"/>
        <v>398767</v>
      </c>
      <c r="L171" s="85"/>
      <c r="M171" s="87">
        <v>398767</v>
      </c>
      <c r="O171" s="105" t="s">
        <v>757</v>
      </c>
      <c r="P171" s="95" t="s">
        <v>1899</v>
      </c>
      <c r="Q171" s="87">
        <v>1323830</v>
      </c>
      <c r="R171" s="46">
        <f t="shared" si="10"/>
        <v>5554050</v>
      </c>
      <c r="S171" s="87">
        <v>175600</v>
      </c>
      <c r="T171" s="87">
        <v>5378450</v>
      </c>
      <c r="V171" s="105" t="s">
        <v>760</v>
      </c>
      <c r="W171" s="95" t="s">
        <v>1900</v>
      </c>
      <c r="X171" s="87">
        <v>119619</v>
      </c>
      <c r="Y171" s="87">
        <f t="shared" si="11"/>
        <v>1091909</v>
      </c>
      <c r="Z171" s="87">
        <v>60550</v>
      </c>
      <c r="AA171" s="87">
        <v>1031359</v>
      </c>
    </row>
    <row r="172" spans="1:27" ht="15">
      <c r="A172" s="105" t="s">
        <v>788</v>
      </c>
      <c r="B172" s="95" t="s">
        <v>1909</v>
      </c>
      <c r="C172" s="87">
        <v>544750</v>
      </c>
      <c r="D172" s="46">
        <f t="shared" si="8"/>
        <v>307259</v>
      </c>
      <c r="E172" s="87">
        <v>52800</v>
      </c>
      <c r="F172" s="87">
        <v>254459</v>
      </c>
      <c r="H172" s="105" t="s">
        <v>882</v>
      </c>
      <c r="I172" s="95" t="s">
        <v>1939</v>
      </c>
      <c r="J172" s="85"/>
      <c r="K172" s="46">
        <f t="shared" si="9"/>
        <v>1296374</v>
      </c>
      <c r="L172" s="85"/>
      <c r="M172" s="87">
        <v>1296374</v>
      </c>
      <c r="O172" s="105" t="s">
        <v>760</v>
      </c>
      <c r="P172" s="95" t="s">
        <v>1900</v>
      </c>
      <c r="Q172" s="87">
        <v>3334415</v>
      </c>
      <c r="R172" s="46">
        <f t="shared" si="10"/>
        <v>2151283</v>
      </c>
      <c r="S172" s="87">
        <v>259605</v>
      </c>
      <c r="T172" s="87">
        <v>1891678</v>
      </c>
      <c r="V172" s="105" t="s">
        <v>763</v>
      </c>
      <c r="W172" s="95" t="s">
        <v>1901</v>
      </c>
      <c r="X172" s="87">
        <v>1146998</v>
      </c>
      <c r="Y172" s="87">
        <f t="shared" si="11"/>
        <v>6825858</v>
      </c>
      <c r="Z172" s="87">
        <v>45906</v>
      </c>
      <c r="AA172" s="87">
        <v>6779952</v>
      </c>
    </row>
    <row r="173" spans="1:27" ht="15">
      <c r="A173" s="105" t="s">
        <v>791</v>
      </c>
      <c r="B173" s="95" t="s">
        <v>1910</v>
      </c>
      <c r="C173" s="87">
        <v>7191975</v>
      </c>
      <c r="D173" s="46">
        <f t="shared" si="8"/>
        <v>2524774</v>
      </c>
      <c r="E173" s="87">
        <v>162350</v>
      </c>
      <c r="F173" s="87">
        <v>2362424</v>
      </c>
      <c r="H173" s="105" t="s">
        <v>885</v>
      </c>
      <c r="I173" s="95" t="s">
        <v>1940</v>
      </c>
      <c r="J173" s="85"/>
      <c r="K173" s="46">
        <f t="shared" si="9"/>
        <v>408291</v>
      </c>
      <c r="L173" s="85"/>
      <c r="M173" s="87">
        <v>408291</v>
      </c>
      <c r="O173" s="105" t="s">
        <v>763</v>
      </c>
      <c r="P173" s="95" t="s">
        <v>1901</v>
      </c>
      <c r="Q173" s="87">
        <v>3230629</v>
      </c>
      <c r="R173" s="46">
        <f t="shared" si="10"/>
        <v>5475238</v>
      </c>
      <c r="S173" s="87">
        <v>548936</v>
      </c>
      <c r="T173" s="87">
        <v>4926302</v>
      </c>
      <c r="V173" s="105" t="s">
        <v>766</v>
      </c>
      <c r="W173" s="95" t="s">
        <v>1902</v>
      </c>
      <c r="X173" s="85"/>
      <c r="Y173" s="87">
        <f t="shared" si="11"/>
        <v>35000</v>
      </c>
      <c r="Z173" s="85"/>
      <c r="AA173" s="87">
        <v>35000</v>
      </c>
    </row>
    <row r="174" spans="1:27" ht="15">
      <c r="A174" s="105" t="s">
        <v>794</v>
      </c>
      <c r="B174" s="95" t="s">
        <v>1911</v>
      </c>
      <c r="C174" s="87">
        <v>1954000</v>
      </c>
      <c r="D174" s="46">
        <f t="shared" si="8"/>
        <v>446412</v>
      </c>
      <c r="E174" s="85"/>
      <c r="F174" s="87">
        <v>446412</v>
      </c>
      <c r="H174" s="105" t="s">
        <v>888</v>
      </c>
      <c r="I174" s="95" t="s">
        <v>1941</v>
      </c>
      <c r="J174" s="87">
        <v>11800</v>
      </c>
      <c r="K174" s="46">
        <f t="shared" si="9"/>
        <v>865173</v>
      </c>
      <c r="L174" s="85"/>
      <c r="M174" s="87">
        <v>865173</v>
      </c>
      <c r="O174" s="105" t="s">
        <v>766</v>
      </c>
      <c r="P174" s="95" t="s">
        <v>1902</v>
      </c>
      <c r="Q174" s="85"/>
      <c r="R174" s="46">
        <f t="shared" si="10"/>
        <v>113517</v>
      </c>
      <c r="S174" s="85"/>
      <c r="T174" s="87">
        <v>113517</v>
      </c>
      <c r="V174" s="105" t="s">
        <v>770</v>
      </c>
      <c r="W174" s="95" t="s">
        <v>1903</v>
      </c>
      <c r="X174" s="87">
        <v>67000</v>
      </c>
      <c r="Y174" s="87">
        <f t="shared" si="11"/>
        <v>2534223</v>
      </c>
      <c r="Z174" s="85"/>
      <c r="AA174" s="87">
        <v>2534223</v>
      </c>
    </row>
    <row r="175" spans="1:27" ht="15">
      <c r="A175" s="105" t="s">
        <v>797</v>
      </c>
      <c r="B175" s="95" t="s">
        <v>1912</v>
      </c>
      <c r="C175" s="87">
        <v>2471455</v>
      </c>
      <c r="D175" s="46">
        <f t="shared" si="8"/>
        <v>480625</v>
      </c>
      <c r="E175" s="85"/>
      <c r="F175" s="87">
        <v>480625</v>
      </c>
      <c r="H175" s="105" t="s">
        <v>891</v>
      </c>
      <c r="I175" s="95" t="s">
        <v>1942</v>
      </c>
      <c r="J175" s="85"/>
      <c r="K175" s="46">
        <f t="shared" si="9"/>
        <v>130200</v>
      </c>
      <c r="L175" s="87">
        <v>100</v>
      </c>
      <c r="M175" s="87">
        <v>130100</v>
      </c>
      <c r="O175" s="105" t="s">
        <v>770</v>
      </c>
      <c r="P175" s="95" t="s">
        <v>1903</v>
      </c>
      <c r="Q175" s="87">
        <v>40992594</v>
      </c>
      <c r="R175" s="46">
        <f t="shared" si="10"/>
        <v>7129906</v>
      </c>
      <c r="S175" s="87">
        <v>1959750</v>
      </c>
      <c r="T175" s="87">
        <v>5170156</v>
      </c>
      <c r="V175" s="105" t="s">
        <v>773</v>
      </c>
      <c r="W175" s="95" t="s">
        <v>1904</v>
      </c>
      <c r="X175" s="87">
        <v>47500</v>
      </c>
      <c r="Y175" s="87">
        <f t="shared" si="11"/>
        <v>1166975</v>
      </c>
      <c r="Z175" s="87">
        <v>2401</v>
      </c>
      <c r="AA175" s="87">
        <v>1164574</v>
      </c>
    </row>
    <row r="176" spans="1:27" ht="15">
      <c r="A176" s="105" t="s">
        <v>800</v>
      </c>
      <c r="B176" s="95" t="s">
        <v>1913</v>
      </c>
      <c r="C176" s="85"/>
      <c r="D176" s="46">
        <f t="shared" si="8"/>
        <v>491794</v>
      </c>
      <c r="E176" s="87">
        <v>218800</v>
      </c>
      <c r="F176" s="87">
        <v>272994</v>
      </c>
      <c r="H176" s="105" t="s">
        <v>894</v>
      </c>
      <c r="I176" s="95" t="s">
        <v>2284</v>
      </c>
      <c r="J176" s="87">
        <v>20000</v>
      </c>
      <c r="K176" s="46">
        <f t="shared" si="9"/>
        <v>428539</v>
      </c>
      <c r="L176" s="87">
        <v>28500</v>
      </c>
      <c r="M176" s="87">
        <v>400039</v>
      </c>
      <c r="O176" s="105" t="s">
        <v>773</v>
      </c>
      <c r="P176" s="95" t="s">
        <v>1904</v>
      </c>
      <c r="Q176" s="87">
        <v>2662326</v>
      </c>
      <c r="R176" s="46">
        <f t="shared" si="10"/>
        <v>4619220</v>
      </c>
      <c r="S176" s="87">
        <v>731340</v>
      </c>
      <c r="T176" s="87">
        <v>3887880</v>
      </c>
      <c r="V176" s="105" t="s">
        <v>776</v>
      </c>
      <c r="W176" s="95" t="s">
        <v>1905</v>
      </c>
      <c r="X176" s="85"/>
      <c r="Y176" s="87">
        <f t="shared" si="11"/>
        <v>36951</v>
      </c>
      <c r="Z176" s="85"/>
      <c r="AA176" s="87">
        <v>36951</v>
      </c>
    </row>
    <row r="177" spans="1:27" ht="15">
      <c r="A177" s="105" t="s">
        <v>803</v>
      </c>
      <c r="B177" s="95" t="s">
        <v>1914</v>
      </c>
      <c r="C177" s="85"/>
      <c r="D177" s="46">
        <f t="shared" si="8"/>
        <v>1900</v>
      </c>
      <c r="E177" s="85"/>
      <c r="F177" s="87">
        <v>1900</v>
      </c>
      <c r="H177" s="105" t="s">
        <v>897</v>
      </c>
      <c r="I177" s="95" t="s">
        <v>1943</v>
      </c>
      <c r="J177" s="85"/>
      <c r="K177" s="46">
        <f t="shared" si="9"/>
        <v>10550</v>
      </c>
      <c r="L177" s="85"/>
      <c r="M177" s="87">
        <v>10550</v>
      </c>
      <c r="O177" s="105" t="s">
        <v>776</v>
      </c>
      <c r="P177" s="95" t="s">
        <v>1905</v>
      </c>
      <c r="Q177" s="87">
        <v>1672110</v>
      </c>
      <c r="R177" s="46">
        <f t="shared" si="10"/>
        <v>584146</v>
      </c>
      <c r="S177" s="87">
        <v>294770</v>
      </c>
      <c r="T177" s="87">
        <v>289376</v>
      </c>
      <c r="V177" s="105" t="s">
        <v>779</v>
      </c>
      <c r="W177" s="95" t="s">
        <v>1906</v>
      </c>
      <c r="X177" s="87">
        <v>3338898</v>
      </c>
      <c r="Y177" s="87">
        <f t="shared" si="11"/>
        <v>1094204</v>
      </c>
      <c r="Z177" s="87">
        <v>25000</v>
      </c>
      <c r="AA177" s="87">
        <v>1069204</v>
      </c>
    </row>
    <row r="178" spans="1:27" ht="15">
      <c r="A178" s="105" t="s">
        <v>806</v>
      </c>
      <c r="B178" s="95" t="s">
        <v>1915</v>
      </c>
      <c r="C178" s="85"/>
      <c r="D178" s="46">
        <f t="shared" si="8"/>
        <v>9650</v>
      </c>
      <c r="E178" s="85"/>
      <c r="F178" s="87">
        <v>9650</v>
      </c>
      <c r="H178" s="105" t="s">
        <v>900</v>
      </c>
      <c r="I178" s="95" t="s">
        <v>1944</v>
      </c>
      <c r="J178" s="87">
        <v>5020118</v>
      </c>
      <c r="K178" s="46">
        <f t="shared" si="9"/>
        <v>9248279</v>
      </c>
      <c r="L178" s="87">
        <v>1200</v>
      </c>
      <c r="M178" s="87">
        <v>9247079</v>
      </c>
      <c r="O178" s="105" t="s">
        <v>779</v>
      </c>
      <c r="P178" s="95" t="s">
        <v>1906</v>
      </c>
      <c r="Q178" s="87">
        <v>865925</v>
      </c>
      <c r="R178" s="46">
        <f t="shared" si="10"/>
        <v>1454179</v>
      </c>
      <c r="S178" s="87">
        <v>101650</v>
      </c>
      <c r="T178" s="87">
        <v>1352529</v>
      </c>
      <c r="V178" s="105" t="s">
        <v>782</v>
      </c>
      <c r="W178" s="95" t="s">
        <v>1907</v>
      </c>
      <c r="X178" s="87">
        <v>309800</v>
      </c>
      <c r="Y178" s="87">
        <f t="shared" si="11"/>
        <v>7615543</v>
      </c>
      <c r="Z178" s="87">
        <v>97750</v>
      </c>
      <c r="AA178" s="87">
        <v>7517793</v>
      </c>
    </row>
    <row r="179" spans="1:27" ht="15">
      <c r="A179" s="105" t="s">
        <v>809</v>
      </c>
      <c r="B179" s="95" t="s">
        <v>1916</v>
      </c>
      <c r="C179" s="87">
        <v>25950</v>
      </c>
      <c r="D179" s="46">
        <f t="shared" si="8"/>
        <v>86264</v>
      </c>
      <c r="E179" s="85"/>
      <c r="F179" s="87">
        <v>86264</v>
      </c>
      <c r="H179" s="105" t="s">
        <v>903</v>
      </c>
      <c r="I179" s="95" t="s">
        <v>1945</v>
      </c>
      <c r="J179" s="85"/>
      <c r="K179" s="46">
        <f t="shared" si="9"/>
        <v>3501</v>
      </c>
      <c r="L179" s="85"/>
      <c r="M179" s="87">
        <v>3501</v>
      </c>
      <c r="O179" s="105" t="s">
        <v>782</v>
      </c>
      <c r="P179" s="95" t="s">
        <v>1907</v>
      </c>
      <c r="Q179" s="87">
        <v>3020453</v>
      </c>
      <c r="R179" s="46">
        <f t="shared" si="10"/>
        <v>8313452</v>
      </c>
      <c r="S179" s="87">
        <v>2775469</v>
      </c>
      <c r="T179" s="87">
        <v>5537983</v>
      </c>
      <c r="V179" s="105" t="s">
        <v>785</v>
      </c>
      <c r="W179" s="95" t="s">
        <v>1908</v>
      </c>
      <c r="X179" s="87">
        <v>448295</v>
      </c>
      <c r="Y179" s="87">
        <f t="shared" si="11"/>
        <v>4149976</v>
      </c>
      <c r="Z179" s="87">
        <v>79100</v>
      </c>
      <c r="AA179" s="87">
        <v>4070876</v>
      </c>
    </row>
    <row r="180" spans="1:27" ht="15">
      <c r="A180" s="105" t="s">
        <v>812</v>
      </c>
      <c r="B180" s="95" t="s">
        <v>1917</v>
      </c>
      <c r="C180" s="87">
        <v>410100</v>
      </c>
      <c r="D180" s="46">
        <f t="shared" si="8"/>
        <v>277769</v>
      </c>
      <c r="E180" s="87">
        <v>65695</v>
      </c>
      <c r="F180" s="87">
        <v>212074</v>
      </c>
      <c r="H180" s="105" t="s">
        <v>906</v>
      </c>
      <c r="I180" s="95" t="s">
        <v>1946</v>
      </c>
      <c r="J180" s="87">
        <v>3743</v>
      </c>
      <c r="K180" s="46">
        <f t="shared" si="9"/>
        <v>51000</v>
      </c>
      <c r="L180" s="85"/>
      <c r="M180" s="87">
        <v>51000</v>
      </c>
      <c r="O180" s="105" t="s">
        <v>785</v>
      </c>
      <c r="P180" s="95" t="s">
        <v>1908</v>
      </c>
      <c r="Q180" s="87">
        <v>15333149</v>
      </c>
      <c r="R180" s="46">
        <f t="shared" si="10"/>
        <v>3531789</v>
      </c>
      <c r="S180" s="87">
        <v>301079</v>
      </c>
      <c r="T180" s="87">
        <v>3230710</v>
      </c>
      <c r="V180" s="105" t="s">
        <v>788</v>
      </c>
      <c r="W180" s="95" t="s">
        <v>1909</v>
      </c>
      <c r="X180" s="87">
        <v>34390</v>
      </c>
      <c r="Y180" s="87">
        <f t="shared" si="11"/>
        <v>836174</v>
      </c>
      <c r="Z180" s="87">
        <v>127700</v>
      </c>
      <c r="AA180" s="87">
        <v>708474</v>
      </c>
    </row>
    <row r="181" spans="1:27" ht="15">
      <c r="A181" s="105" t="s">
        <v>815</v>
      </c>
      <c r="B181" s="95" t="s">
        <v>1918</v>
      </c>
      <c r="C181" s="85"/>
      <c r="D181" s="46">
        <f t="shared" si="8"/>
        <v>36175</v>
      </c>
      <c r="E181" s="87">
        <v>25100</v>
      </c>
      <c r="F181" s="87">
        <v>11075</v>
      </c>
      <c r="H181" s="105" t="s">
        <v>911</v>
      </c>
      <c r="I181" s="95" t="s">
        <v>1948</v>
      </c>
      <c r="J181" s="87">
        <v>617500</v>
      </c>
      <c r="K181" s="46">
        <f t="shared" si="9"/>
        <v>1309536</v>
      </c>
      <c r="L181" s="85"/>
      <c r="M181" s="87">
        <v>1309536</v>
      </c>
      <c r="O181" s="105" t="s">
        <v>788</v>
      </c>
      <c r="P181" s="95" t="s">
        <v>1909</v>
      </c>
      <c r="Q181" s="87">
        <v>2301956</v>
      </c>
      <c r="R181" s="46">
        <f t="shared" si="10"/>
        <v>3260487</v>
      </c>
      <c r="S181" s="87">
        <v>248271</v>
      </c>
      <c r="T181" s="87">
        <v>3012216</v>
      </c>
      <c r="V181" s="105" t="s">
        <v>791</v>
      </c>
      <c r="W181" s="95" t="s">
        <v>1910</v>
      </c>
      <c r="X181" s="87">
        <v>221600</v>
      </c>
      <c r="Y181" s="87">
        <f t="shared" si="11"/>
        <v>7427929</v>
      </c>
      <c r="Z181" s="85"/>
      <c r="AA181" s="87">
        <v>7427929</v>
      </c>
    </row>
    <row r="182" spans="1:27" ht="15">
      <c r="A182" s="105" t="s">
        <v>819</v>
      </c>
      <c r="B182" s="95" t="s">
        <v>1919</v>
      </c>
      <c r="C182" s="85"/>
      <c r="D182" s="46">
        <f t="shared" si="8"/>
        <v>151243</v>
      </c>
      <c r="E182" s="85"/>
      <c r="F182" s="87">
        <v>151243</v>
      </c>
      <c r="H182" s="105" t="s">
        <v>914</v>
      </c>
      <c r="I182" s="95" t="s">
        <v>1949</v>
      </c>
      <c r="J182" s="87">
        <v>5868100</v>
      </c>
      <c r="K182" s="46">
        <f t="shared" si="9"/>
        <v>206199</v>
      </c>
      <c r="L182" s="85"/>
      <c r="M182" s="87">
        <v>206199</v>
      </c>
      <c r="O182" s="105" t="s">
        <v>791</v>
      </c>
      <c r="P182" s="95" t="s">
        <v>1910</v>
      </c>
      <c r="Q182" s="87">
        <v>49721137</v>
      </c>
      <c r="R182" s="46">
        <f t="shared" si="10"/>
        <v>23015261</v>
      </c>
      <c r="S182" s="87">
        <v>1752891</v>
      </c>
      <c r="T182" s="87">
        <v>21262370</v>
      </c>
      <c r="V182" s="105" t="s">
        <v>794</v>
      </c>
      <c r="W182" s="95" t="s">
        <v>1911</v>
      </c>
      <c r="X182" s="87">
        <v>1137001</v>
      </c>
      <c r="Y182" s="87">
        <f t="shared" si="11"/>
        <v>1513237</v>
      </c>
      <c r="Z182" s="85"/>
      <c r="AA182" s="87">
        <v>1513237</v>
      </c>
    </row>
    <row r="183" spans="1:27" ht="15">
      <c r="A183" s="105" t="s">
        <v>822</v>
      </c>
      <c r="B183" s="95" t="s">
        <v>1920</v>
      </c>
      <c r="C183" s="87">
        <v>164700</v>
      </c>
      <c r="D183" s="46">
        <f t="shared" si="8"/>
        <v>2350</v>
      </c>
      <c r="E183" s="85"/>
      <c r="F183" s="87">
        <v>2350</v>
      </c>
      <c r="H183" s="105" t="s">
        <v>917</v>
      </c>
      <c r="I183" s="95" t="s">
        <v>1950</v>
      </c>
      <c r="J183" s="85"/>
      <c r="K183" s="46">
        <f t="shared" si="9"/>
        <v>4100</v>
      </c>
      <c r="L183" s="85"/>
      <c r="M183" s="87">
        <v>4100</v>
      </c>
      <c r="O183" s="105" t="s">
        <v>794</v>
      </c>
      <c r="P183" s="95" t="s">
        <v>1911</v>
      </c>
      <c r="Q183" s="87">
        <v>14488706</v>
      </c>
      <c r="R183" s="46">
        <f t="shared" si="10"/>
        <v>6508820</v>
      </c>
      <c r="S183" s="87">
        <v>20000</v>
      </c>
      <c r="T183" s="87">
        <v>6488820</v>
      </c>
      <c r="V183" s="105" t="s">
        <v>797</v>
      </c>
      <c r="W183" s="95" t="s">
        <v>1912</v>
      </c>
      <c r="X183" s="85"/>
      <c r="Y183" s="87">
        <f t="shared" si="11"/>
        <v>1052067</v>
      </c>
      <c r="Z183" s="85"/>
      <c r="AA183" s="87">
        <v>1052067</v>
      </c>
    </row>
    <row r="184" spans="1:27" ht="15">
      <c r="A184" s="105" t="s">
        <v>825</v>
      </c>
      <c r="B184" s="95" t="s">
        <v>1921</v>
      </c>
      <c r="C184" s="87">
        <v>5000</v>
      </c>
      <c r="D184" s="46">
        <f t="shared" si="8"/>
        <v>34861</v>
      </c>
      <c r="E184" s="85"/>
      <c r="F184" s="87">
        <v>34861</v>
      </c>
      <c r="H184" s="105" t="s">
        <v>920</v>
      </c>
      <c r="I184" s="95" t="s">
        <v>1951</v>
      </c>
      <c r="J184" s="85"/>
      <c r="K184" s="46">
        <f t="shared" si="9"/>
        <v>56626</v>
      </c>
      <c r="L184" s="85"/>
      <c r="M184" s="87">
        <v>56626</v>
      </c>
      <c r="O184" s="105" t="s">
        <v>797</v>
      </c>
      <c r="P184" s="95" t="s">
        <v>1912</v>
      </c>
      <c r="Q184" s="87">
        <v>21669385</v>
      </c>
      <c r="R184" s="46">
        <f t="shared" si="10"/>
        <v>7472307</v>
      </c>
      <c r="S184" s="87">
        <v>617700</v>
      </c>
      <c r="T184" s="87">
        <v>6854607</v>
      </c>
      <c r="V184" s="105" t="s">
        <v>800</v>
      </c>
      <c r="W184" s="95" t="s">
        <v>1913</v>
      </c>
      <c r="X184" s="87">
        <v>463525</v>
      </c>
      <c r="Y184" s="87">
        <f t="shared" si="11"/>
        <v>3140224</v>
      </c>
      <c r="Z184" s="85"/>
      <c r="AA184" s="87">
        <v>3140224</v>
      </c>
    </row>
    <row r="185" spans="1:27" ht="15">
      <c r="A185" s="105" t="s">
        <v>828</v>
      </c>
      <c r="B185" s="95" t="s">
        <v>1922</v>
      </c>
      <c r="C185" s="87">
        <v>20000</v>
      </c>
      <c r="D185" s="46">
        <f t="shared" si="8"/>
        <v>16930</v>
      </c>
      <c r="E185" s="85"/>
      <c r="F185" s="87">
        <v>16930</v>
      </c>
      <c r="H185" s="105" t="s">
        <v>923</v>
      </c>
      <c r="I185" s="95" t="s">
        <v>1952</v>
      </c>
      <c r="J185" s="85"/>
      <c r="K185" s="46">
        <f t="shared" si="9"/>
        <v>4827958</v>
      </c>
      <c r="L185" s="85"/>
      <c r="M185" s="87">
        <v>4827958</v>
      </c>
      <c r="O185" s="105" t="s">
        <v>800</v>
      </c>
      <c r="P185" s="95" t="s">
        <v>1913</v>
      </c>
      <c r="Q185" s="87">
        <v>2834311</v>
      </c>
      <c r="R185" s="46">
        <f t="shared" si="10"/>
        <v>3901215</v>
      </c>
      <c r="S185" s="87">
        <v>1203845</v>
      </c>
      <c r="T185" s="87">
        <v>2697370</v>
      </c>
      <c r="V185" s="105" t="s">
        <v>803</v>
      </c>
      <c r="W185" s="95" t="s">
        <v>1914</v>
      </c>
      <c r="X185" s="87">
        <v>1000</v>
      </c>
      <c r="Y185" s="87">
        <f t="shared" si="11"/>
        <v>74948</v>
      </c>
      <c r="Z185" s="85"/>
      <c r="AA185" s="87">
        <v>74948</v>
      </c>
    </row>
    <row r="186" spans="1:27" ht="15">
      <c r="A186" s="105" t="s">
        <v>831</v>
      </c>
      <c r="B186" s="95" t="s">
        <v>2265</v>
      </c>
      <c r="C186" s="87">
        <v>75000</v>
      </c>
      <c r="D186" s="46">
        <f t="shared" si="8"/>
        <v>63771</v>
      </c>
      <c r="E186" s="85"/>
      <c r="F186" s="87">
        <v>63771</v>
      </c>
      <c r="H186" s="105" t="s">
        <v>927</v>
      </c>
      <c r="I186" s="95" t="s">
        <v>1953</v>
      </c>
      <c r="J186" s="85"/>
      <c r="K186" s="46">
        <f t="shared" si="9"/>
        <v>150575</v>
      </c>
      <c r="L186" s="87">
        <v>70000</v>
      </c>
      <c r="M186" s="87">
        <v>80575</v>
      </c>
      <c r="O186" s="105" t="s">
        <v>803</v>
      </c>
      <c r="P186" s="95" t="s">
        <v>1914</v>
      </c>
      <c r="Q186" s="87">
        <v>1457385</v>
      </c>
      <c r="R186" s="46">
        <f t="shared" si="10"/>
        <v>1563375</v>
      </c>
      <c r="S186" s="87">
        <v>552850</v>
      </c>
      <c r="T186" s="87">
        <v>1010525</v>
      </c>
      <c r="V186" s="105" t="s">
        <v>806</v>
      </c>
      <c r="W186" s="95" t="s">
        <v>1915</v>
      </c>
      <c r="X186" s="85"/>
      <c r="Y186" s="87">
        <f t="shared" si="11"/>
        <v>410500</v>
      </c>
      <c r="Z186" s="85"/>
      <c r="AA186" s="87">
        <v>410500</v>
      </c>
    </row>
    <row r="187" spans="1:27" ht="15">
      <c r="A187" s="105" t="s">
        <v>834</v>
      </c>
      <c r="B187" s="95" t="s">
        <v>1923</v>
      </c>
      <c r="C187" s="85"/>
      <c r="D187" s="46">
        <f t="shared" si="8"/>
        <v>400</v>
      </c>
      <c r="E187" s="85"/>
      <c r="F187" s="87">
        <v>400</v>
      </c>
      <c r="H187" s="105" t="s">
        <v>930</v>
      </c>
      <c r="I187" s="95" t="s">
        <v>1954</v>
      </c>
      <c r="J187" s="87">
        <v>43100</v>
      </c>
      <c r="K187" s="46">
        <f t="shared" si="9"/>
        <v>654188</v>
      </c>
      <c r="L187" s="87">
        <v>500</v>
      </c>
      <c r="M187" s="87">
        <v>653688</v>
      </c>
      <c r="O187" s="105" t="s">
        <v>806</v>
      </c>
      <c r="P187" s="95" t="s">
        <v>1915</v>
      </c>
      <c r="Q187" s="87">
        <v>354401</v>
      </c>
      <c r="R187" s="46">
        <f t="shared" si="10"/>
        <v>592264</v>
      </c>
      <c r="S187" s="85"/>
      <c r="T187" s="87">
        <v>592264</v>
      </c>
      <c r="V187" s="105" t="s">
        <v>809</v>
      </c>
      <c r="W187" s="95" t="s">
        <v>1916</v>
      </c>
      <c r="X187" s="85"/>
      <c r="Y187" s="87">
        <f t="shared" si="11"/>
        <v>3113418</v>
      </c>
      <c r="Z187" s="87">
        <v>102002</v>
      </c>
      <c r="AA187" s="87">
        <v>3011416</v>
      </c>
    </row>
    <row r="188" spans="1:27" ht="15">
      <c r="A188" s="105" t="s">
        <v>837</v>
      </c>
      <c r="B188" s="95" t="s">
        <v>1924</v>
      </c>
      <c r="C188" s="85"/>
      <c r="D188" s="46">
        <f t="shared" si="8"/>
        <v>47622</v>
      </c>
      <c r="E188" s="85"/>
      <c r="F188" s="87">
        <v>47622</v>
      </c>
      <c r="H188" s="105" t="s">
        <v>933</v>
      </c>
      <c r="I188" s="95" t="s">
        <v>1955</v>
      </c>
      <c r="J188" s="85"/>
      <c r="K188" s="46">
        <f t="shared" si="9"/>
        <v>60390</v>
      </c>
      <c r="L188" s="85"/>
      <c r="M188" s="87">
        <v>60390</v>
      </c>
      <c r="O188" s="105" t="s">
        <v>809</v>
      </c>
      <c r="P188" s="95" t="s">
        <v>1916</v>
      </c>
      <c r="Q188" s="87">
        <v>812654</v>
      </c>
      <c r="R188" s="46">
        <f t="shared" si="10"/>
        <v>2192651</v>
      </c>
      <c r="S188" s="87">
        <v>43700</v>
      </c>
      <c r="T188" s="87">
        <v>2148951</v>
      </c>
      <c r="V188" s="105" t="s">
        <v>812</v>
      </c>
      <c r="W188" s="95" t="s">
        <v>1917</v>
      </c>
      <c r="X188" s="85"/>
      <c r="Y188" s="87">
        <f t="shared" si="11"/>
        <v>433049</v>
      </c>
      <c r="Z188" s="87">
        <v>47800</v>
      </c>
      <c r="AA188" s="87">
        <v>385249</v>
      </c>
    </row>
    <row r="189" spans="1:27" ht="15">
      <c r="A189" s="105" t="s">
        <v>840</v>
      </c>
      <c r="B189" s="95" t="s">
        <v>1925</v>
      </c>
      <c r="C189" s="85"/>
      <c r="D189" s="46">
        <f t="shared" si="8"/>
        <v>28061</v>
      </c>
      <c r="E189" s="85"/>
      <c r="F189" s="87">
        <v>28061</v>
      </c>
      <c r="H189" s="105" t="s">
        <v>936</v>
      </c>
      <c r="I189" s="95" t="s">
        <v>1956</v>
      </c>
      <c r="J189" s="85"/>
      <c r="K189" s="46">
        <f t="shared" si="9"/>
        <v>107741</v>
      </c>
      <c r="L189" s="87">
        <v>50000</v>
      </c>
      <c r="M189" s="87">
        <v>57741</v>
      </c>
      <c r="O189" s="105" t="s">
        <v>812</v>
      </c>
      <c r="P189" s="95" t="s">
        <v>1917</v>
      </c>
      <c r="Q189" s="87">
        <v>3875375</v>
      </c>
      <c r="R189" s="46">
        <f t="shared" si="10"/>
        <v>2573873</v>
      </c>
      <c r="S189" s="87">
        <v>337320</v>
      </c>
      <c r="T189" s="87">
        <v>2236553</v>
      </c>
      <c r="V189" s="105" t="s">
        <v>815</v>
      </c>
      <c r="W189" s="95" t="s">
        <v>1918</v>
      </c>
      <c r="X189" s="87">
        <v>3515500</v>
      </c>
      <c r="Y189" s="87">
        <f t="shared" si="11"/>
        <v>547795</v>
      </c>
      <c r="Z189" s="85"/>
      <c r="AA189" s="87">
        <v>547795</v>
      </c>
    </row>
    <row r="190" spans="1:27" ht="15">
      <c r="A190" s="105" t="s">
        <v>843</v>
      </c>
      <c r="B190" s="95" t="s">
        <v>1926</v>
      </c>
      <c r="C190" s="87">
        <v>9500</v>
      </c>
      <c r="D190" s="46">
        <f t="shared" si="8"/>
        <v>116016</v>
      </c>
      <c r="E190" s="87">
        <v>13000</v>
      </c>
      <c r="F190" s="87">
        <v>103016</v>
      </c>
      <c r="H190" s="105" t="s">
        <v>939</v>
      </c>
      <c r="I190" s="95" t="s">
        <v>1957</v>
      </c>
      <c r="J190" s="85"/>
      <c r="K190" s="46">
        <f t="shared" si="9"/>
        <v>14650</v>
      </c>
      <c r="L190" s="87">
        <v>14000</v>
      </c>
      <c r="M190" s="87">
        <v>650</v>
      </c>
      <c r="O190" s="105" t="s">
        <v>815</v>
      </c>
      <c r="P190" s="95" t="s">
        <v>1918</v>
      </c>
      <c r="Q190" s="87">
        <v>173250</v>
      </c>
      <c r="R190" s="46">
        <f t="shared" si="10"/>
        <v>407643</v>
      </c>
      <c r="S190" s="87">
        <v>102100</v>
      </c>
      <c r="T190" s="87">
        <v>305543</v>
      </c>
      <c r="V190" s="105" t="s">
        <v>819</v>
      </c>
      <c r="W190" s="95" t="s">
        <v>1919</v>
      </c>
      <c r="X190" s="85"/>
      <c r="Y190" s="87">
        <f t="shared" si="11"/>
        <v>16934370</v>
      </c>
      <c r="Z190" s="87">
        <v>6527403</v>
      </c>
      <c r="AA190" s="87">
        <v>10406967</v>
      </c>
    </row>
    <row r="191" spans="1:27" ht="15">
      <c r="A191" s="105" t="s">
        <v>852</v>
      </c>
      <c r="B191" s="95" t="s">
        <v>1929</v>
      </c>
      <c r="C191" s="85"/>
      <c r="D191" s="46">
        <f t="shared" si="8"/>
        <v>2635</v>
      </c>
      <c r="E191" s="85"/>
      <c r="F191" s="87">
        <v>2635</v>
      </c>
      <c r="H191" s="105" t="s">
        <v>942</v>
      </c>
      <c r="I191" s="95" t="s">
        <v>1958</v>
      </c>
      <c r="J191" s="87">
        <v>354089</v>
      </c>
      <c r="K191" s="46">
        <f t="shared" si="9"/>
        <v>990459</v>
      </c>
      <c r="L191" s="85"/>
      <c r="M191" s="87">
        <v>990459</v>
      </c>
      <c r="O191" s="105" t="s">
        <v>819</v>
      </c>
      <c r="P191" s="95" t="s">
        <v>1919</v>
      </c>
      <c r="Q191" s="87">
        <v>351945</v>
      </c>
      <c r="R191" s="46">
        <f t="shared" si="10"/>
        <v>1660429</v>
      </c>
      <c r="S191" s="87">
        <v>4220</v>
      </c>
      <c r="T191" s="87">
        <v>1656209</v>
      </c>
      <c r="V191" s="105" t="s">
        <v>822</v>
      </c>
      <c r="W191" s="95" t="s">
        <v>1920</v>
      </c>
      <c r="X191" s="87">
        <v>437500</v>
      </c>
      <c r="Y191" s="87">
        <f t="shared" si="11"/>
        <v>513660</v>
      </c>
      <c r="Z191" s="85"/>
      <c r="AA191" s="87">
        <v>513660</v>
      </c>
    </row>
    <row r="192" spans="1:27" ht="15">
      <c r="A192" s="105" t="s">
        <v>855</v>
      </c>
      <c r="B192" s="95" t="s">
        <v>1930</v>
      </c>
      <c r="C192" s="85"/>
      <c r="D192" s="46">
        <f t="shared" si="8"/>
        <v>146917</v>
      </c>
      <c r="E192" s="87">
        <v>14200</v>
      </c>
      <c r="F192" s="87">
        <v>132717</v>
      </c>
      <c r="H192" s="105" t="s">
        <v>945</v>
      </c>
      <c r="I192" s="95" t="s">
        <v>1923</v>
      </c>
      <c r="J192" s="87">
        <v>363000</v>
      </c>
      <c r="K192" s="46">
        <f t="shared" si="9"/>
        <v>783950</v>
      </c>
      <c r="L192" s="87">
        <v>230000</v>
      </c>
      <c r="M192" s="87">
        <v>553950</v>
      </c>
      <c r="O192" s="105" t="s">
        <v>822</v>
      </c>
      <c r="P192" s="95" t="s">
        <v>1920</v>
      </c>
      <c r="Q192" s="87">
        <v>172700</v>
      </c>
      <c r="R192" s="46">
        <f t="shared" si="10"/>
        <v>777681</v>
      </c>
      <c r="S192" s="85"/>
      <c r="T192" s="87">
        <v>777681</v>
      </c>
      <c r="V192" s="105" t="s">
        <v>825</v>
      </c>
      <c r="W192" s="95" t="s">
        <v>1921</v>
      </c>
      <c r="X192" s="87">
        <v>159345</v>
      </c>
      <c r="Y192" s="87">
        <f t="shared" si="11"/>
        <v>312932</v>
      </c>
      <c r="Z192" s="87">
        <v>8500</v>
      </c>
      <c r="AA192" s="87">
        <v>304432</v>
      </c>
    </row>
    <row r="193" spans="1:27" ht="15">
      <c r="A193" s="105" t="s">
        <v>858</v>
      </c>
      <c r="B193" s="95" t="s">
        <v>1931</v>
      </c>
      <c r="C193" s="87">
        <v>653725</v>
      </c>
      <c r="D193" s="46">
        <f t="shared" si="8"/>
        <v>701865</v>
      </c>
      <c r="E193" s="87">
        <v>237100</v>
      </c>
      <c r="F193" s="87">
        <v>464765</v>
      </c>
      <c r="H193" s="105" t="s">
        <v>947</v>
      </c>
      <c r="I193" s="95" t="s">
        <v>1959</v>
      </c>
      <c r="J193" s="87">
        <v>184000</v>
      </c>
      <c r="K193" s="46">
        <f t="shared" si="9"/>
        <v>151039</v>
      </c>
      <c r="L193" s="87">
        <v>119365</v>
      </c>
      <c r="M193" s="87">
        <v>31674</v>
      </c>
      <c r="O193" s="105" t="s">
        <v>825</v>
      </c>
      <c r="P193" s="95" t="s">
        <v>1921</v>
      </c>
      <c r="Q193" s="87">
        <v>76000</v>
      </c>
      <c r="R193" s="46">
        <f t="shared" si="10"/>
        <v>439614</v>
      </c>
      <c r="S193" s="87">
        <v>32718</v>
      </c>
      <c r="T193" s="87">
        <v>406896</v>
      </c>
      <c r="V193" s="105" t="s">
        <v>828</v>
      </c>
      <c r="W193" s="95" t="s">
        <v>1922</v>
      </c>
      <c r="X193" s="87">
        <v>2640</v>
      </c>
      <c r="Y193" s="87">
        <f t="shared" si="11"/>
        <v>96148</v>
      </c>
      <c r="Z193" s="85"/>
      <c r="AA193" s="87">
        <v>96148</v>
      </c>
    </row>
    <row r="194" spans="1:27" ht="15">
      <c r="A194" s="105" t="s">
        <v>862</v>
      </c>
      <c r="B194" s="95" t="s">
        <v>1932</v>
      </c>
      <c r="C194" s="87">
        <v>270800</v>
      </c>
      <c r="D194" s="46">
        <f t="shared" si="8"/>
        <v>644857</v>
      </c>
      <c r="E194" s="87">
        <v>15400</v>
      </c>
      <c r="F194" s="87">
        <v>629457</v>
      </c>
      <c r="H194" s="105" t="s">
        <v>950</v>
      </c>
      <c r="I194" s="95" t="s">
        <v>1960</v>
      </c>
      <c r="J194" s="87">
        <v>8262243</v>
      </c>
      <c r="K194" s="46">
        <f t="shared" si="9"/>
        <v>796132</v>
      </c>
      <c r="L194" s="85"/>
      <c r="M194" s="87">
        <v>796132</v>
      </c>
      <c r="O194" s="105" t="s">
        <v>828</v>
      </c>
      <c r="P194" s="95" t="s">
        <v>1922</v>
      </c>
      <c r="Q194" s="87">
        <v>393950</v>
      </c>
      <c r="R194" s="46">
        <f t="shared" si="10"/>
        <v>697030</v>
      </c>
      <c r="S194" s="87">
        <v>102200</v>
      </c>
      <c r="T194" s="87">
        <v>594830</v>
      </c>
      <c r="V194" s="105" t="s">
        <v>831</v>
      </c>
      <c r="W194" s="95" t="s">
        <v>2265</v>
      </c>
      <c r="X194" s="87">
        <v>46000</v>
      </c>
      <c r="Y194" s="87">
        <f t="shared" si="11"/>
        <v>461761</v>
      </c>
      <c r="Z194" s="85"/>
      <c r="AA194" s="87">
        <v>461761</v>
      </c>
    </row>
    <row r="195" spans="1:27" ht="15">
      <c r="A195" s="105" t="s">
        <v>865</v>
      </c>
      <c r="B195" s="95" t="s">
        <v>1933</v>
      </c>
      <c r="C195" s="85"/>
      <c r="D195" s="46">
        <f t="shared" si="8"/>
        <v>722788</v>
      </c>
      <c r="E195" s="87">
        <v>5000</v>
      </c>
      <c r="F195" s="87">
        <v>717788</v>
      </c>
      <c r="H195" s="105" t="s">
        <v>953</v>
      </c>
      <c r="I195" s="95" t="s">
        <v>1961</v>
      </c>
      <c r="J195" s="85"/>
      <c r="K195" s="46">
        <f t="shared" si="9"/>
        <v>1310356</v>
      </c>
      <c r="L195" s="87">
        <v>1200000</v>
      </c>
      <c r="M195" s="87">
        <v>110356</v>
      </c>
      <c r="O195" s="105" t="s">
        <v>831</v>
      </c>
      <c r="P195" s="95" t="s">
        <v>2265</v>
      </c>
      <c r="Q195" s="87">
        <v>82500</v>
      </c>
      <c r="R195" s="46">
        <f t="shared" si="10"/>
        <v>327033</v>
      </c>
      <c r="S195" s="87">
        <v>3400</v>
      </c>
      <c r="T195" s="87">
        <v>323633</v>
      </c>
      <c r="V195" s="105" t="s">
        <v>834</v>
      </c>
      <c r="W195" s="95" t="s">
        <v>1923</v>
      </c>
      <c r="X195" s="87">
        <v>60300</v>
      </c>
      <c r="Y195" s="87">
        <f t="shared" si="11"/>
        <v>70991</v>
      </c>
      <c r="Z195" s="85"/>
      <c r="AA195" s="87">
        <v>70991</v>
      </c>
    </row>
    <row r="196" spans="1:27" ht="15">
      <c r="A196" s="105" t="s">
        <v>868</v>
      </c>
      <c r="B196" s="95" t="s">
        <v>1934</v>
      </c>
      <c r="C196" s="85"/>
      <c r="D196" s="46">
        <f t="shared" si="8"/>
        <v>182515</v>
      </c>
      <c r="E196" s="85"/>
      <c r="F196" s="87">
        <v>182515</v>
      </c>
      <c r="H196" s="105" t="s">
        <v>956</v>
      </c>
      <c r="I196" s="95" t="s">
        <v>1962</v>
      </c>
      <c r="J196" s="85"/>
      <c r="K196" s="46">
        <f t="shared" si="9"/>
        <v>540290</v>
      </c>
      <c r="L196" s="85"/>
      <c r="M196" s="87">
        <v>540290</v>
      </c>
      <c r="O196" s="105" t="s">
        <v>834</v>
      </c>
      <c r="P196" s="95" t="s">
        <v>1923</v>
      </c>
      <c r="Q196" s="85"/>
      <c r="R196" s="46">
        <f t="shared" si="10"/>
        <v>136350</v>
      </c>
      <c r="S196" s="87">
        <v>50700</v>
      </c>
      <c r="T196" s="87">
        <v>85650</v>
      </c>
      <c r="V196" s="105" t="s">
        <v>837</v>
      </c>
      <c r="W196" s="95" t="s">
        <v>1924</v>
      </c>
      <c r="X196" s="87">
        <v>80418</v>
      </c>
      <c r="Y196" s="87">
        <f t="shared" si="11"/>
        <v>703298</v>
      </c>
      <c r="Z196" s="87">
        <v>161000</v>
      </c>
      <c r="AA196" s="87">
        <v>542298</v>
      </c>
    </row>
    <row r="197" spans="1:27" ht="15">
      <c r="A197" s="105" t="s">
        <v>871</v>
      </c>
      <c r="B197" s="95" t="s">
        <v>1935</v>
      </c>
      <c r="C197" s="87">
        <v>340000</v>
      </c>
      <c r="D197" s="46">
        <f t="shared" si="8"/>
        <v>591779</v>
      </c>
      <c r="E197" s="87">
        <v>240500</v>
      </c>
      <c r="F197" s="87">
        <v>351279</v>
      </c>
      <c r="H197" s="105" t="s">
        <v>959</v>
      </c>
      <c r="I197" s="95" t="s">
        <v>1963</v>
      </c>
      <c r="J197" s="85"/>
      <c r="K197" s="46">
        <f t="shared" si="9"/>
        <v>3000</v>
      </c>
      <c r="L197" s="85"/>
      <c r="M197" s="87">
        <v>3000</v>
      </c>
      <c r="O197" s="105" t="s">
        <v>837</v>
      </c>
      <c r="P197" s="95" t="s">
        <v>1924</v>
      </c>
      <c r="Q197" s="85"/>
      <c r="R197" s="46">
        <f t="shared" si="10"/>
        <v>584509</v>
      </c>
      <c r="S197" s="87">
        <v>58800</v>
      </c>
      <c r="T197" s="87">
        <v>525709</v>
      </c>
      <c r="V197" s="105" t="s">
        <v>843</v>
      </c>
      <c r="W197" s="95" t="s">
        <v>1926</v>
      </c>
      <c r="X197" s="87">
        <v>93871</v>
      </c>
      <c r="Y197" s="87">
        <f t="shared" si="11"/>
        <v>488765</v>
      </c>
      <c r="Z197" s="85"/>
      <c r="AA197" s="87">
        <v>488765</v>
      </c>
    </row>
    <row r="198" spans="1:27" ht="15">
      <c r="A198" s="105" t="s">
        <v>874</v>
      </c>
      <c r="B198" s="95" t="s">
        <v>1936</v>
      </c>
      <c r="C198" s="87">
        <v>409000</v>
      </c>
      <c r="D198" s="46">
        <f t="shared" si="8"/>
        <v>680458</v>
      </c>
      <c r="E198" s="85"/>
      <c r="F198" s="87">
        <v>680458</v>
      </c>
      <c r="H198" s="105" t="s">
        <v>965</v>
      </c>
      <c r="I198" s="95" t="s">
        <v>1965</v>
      </c>
      <c r="J198" s="85"/>
      <c r="K198" s="46">
        <f t="shared" si="9"/>
        <v>8000</v>
      </c>
      <c r="L198" s="85"/>
      <c r="M198" s="87">
        <v>8000</v>
      </c>
      <c r="O198" s="105" t="s">
        <v>840</v>
      </c>
      <c r="P198" s="95" t="s">
        <v>1925</v>
      </c>
      <c r="Q198" s="87">
        <v>180000</v>
      </c>
      <c r="R198" s="46">
        <f t="shared" si="10"/>
        <v>515772</v>
      </c>
      <c r="S198" s="87">
        <v>104615</v>
      </c>
      <c r="T198" s="87">
        <v>411157</v>
      </c>
      <c r="V198" s="105" t="s">
        <v>846</v>
      </c>
      <c r="W198" s="95" t="s">
        <v>1927</v>
      </c>
      <c r="X198" s="87">
        <v>2495220</v>
      </c>
      <c r="Y198" s="87">
        <f t="shared" si="11"/>
        <v>2924696</v>
      </c>
      <c r="Z198" s="87">
        <v>41400</v>
      </c>
      <c r="AA198" s="87">
        <v>2883296</v>
      </c>
    </row>
    <row r="199" spans="1:27" ht="15">
      <c r="A199" s="105" t="s">
        <v>877</v>
      </c>
      <c r="B199" s="95" t="s">
        <v>1937</v>
      </c>
      <c r="C199" s="85"/>
      <c r="D199" s="46">
        <f aca="true" t="shared" si="12" ref="D199:D262">E199+F199</f>
        <v>331262</v>
      </c>
      <c r="E199" s="85"/>
      <c r="F199" s="87">
        <v>331262</v>
      </c>
      <c r="H199" s="105" t="s">
        <v>971</v>
      </c>
      <c r="I199" s="95" t="s">
        <v>1967</v>
      </c>
      <c r="J199" s="85"/>
      <c r="K199" s="46">
        <f aca="true" t="shared" si="13" ref="K199:K262">L199+M199</f>
        <v>56901</v>
      </c>
      <c r="L199" s="85"/>
      <c r="M199" s="87">
        <v>56901</v>
      </c>
      <c r="O199" s="105" t="s">
        <v>843</v>
      </c>
      <c r="P199" s="95" t="s">
        <v>1926</v>
      </c>
      <c r="Q199" s="87">
        <v>79100</v>
      </c>
      <c r="R199" s="46">
        <f aca="true" t="shared" si="14" ref="R199:R262">S199+T199</f>
        <v>904248</v>
      </c>
      <c r="S199" s="87">
        <v>142620</v>
      </c>
      <c r="T199" s="87">
        <v>761628</v>
      </c>
      <c r="V199" s="105" t="s">
        <v>849</v>
      </c>
      <c r="W199" s="95" t="s">
        <v>1928</v>
      </c>
      <c r="X199" s="85"/>
      <c r="Y199" s="87">
        <f aca="true" t="shared" si="15" ref="Y199:Y262">Z199+AA199</f>
        <v>47400</v>
      </c>
      <c r="Z199" s="85"/>
      <c r="AA199" s="87">
        <v>47400</v>
      </c>
    </row>
    <row r="200" spans="1:27" ht="15">
      <c r="A200" s="105" t="s">
        <v>880</v>
      </c>
      <c r="B200" s="95" t="s">
        <v>1938</v>
      </c>
      <c r="C200" s="87">
        <v>337500</v>
      </c>
      <c r="D200" s="46">
        <f t="shared" si="12"/>
        <v>224882</v>
      </c>
      <c r="E200" s="87">
        <v>167150</v>
      </c>
      <c r="F200" s="87">
        <v>57732</v>
      </c>
      <c r="H200" s="105" t="s">
        <v>974</v>
      </c>
      <c r="I200" s="95" t="s">
        <v>2266</v>
      </c>
      <c r="J200" s="85"/>
      <c r="K200" s="46">
        <f t="shared" si="13"/>
        <v>125700</v>
      </c>
      <c r="L200" s="85"/>
      <c r="M200" s="87">
        <v>125700</v>
      </c>
      <c r="O200" s="105" t="s">
        <v>846</v>
      </c>
      <c r="P200" s="95" t="s">
        <v>1927</v>
      </c>
      <c r="Q200" s="87">
        <v>1151200</v>
      </c>
      <c r="R200" s="46">
        <f t="shared" si="14"/>
        <v>3086581</v>
      </c>
      <c r="S200" s="87">
        <v>187956</v>
      </c>
      <c r="T200" s="87">
        <v>2898625</v>
      </c>
      <c r="V200" s="105" t="s">
        <v>852</v>
      </c>
      <c r="W200" s="95" t="s">
        <v>1929</v>
      </c>
      <c r="X200" s="87">
        <v>74500</v>
      </c>
      <c r="Y200" s="87">
        <f t="shared" si="15"/>
        <v>141525</v>
      </c>
      <c r="Z200" s="85"/>
      <c r="AA200" s="87">
        <v>141525</v>
      </c>
    </row>
    <row r="201" spans="1:27" ht="15">
      <c r="A201" s="105" t="s">
        <v>882</v>
      </c>
      <c r="B201" s="95" t="s">
        <v>1939</v>
      </c>
      <c r="C201" s="85"/>
      <c r="D201" s="46">
        <f t="shared" si="12"/>
        <v>673686</v>
      </c>
      <c r="E201" s="87">
        <v>45900</v>
      </c>
      <c r="F201" s="87">
        <v>627786</v>
      </c>
      <c r="H201" s="105" t="s">
        <v>977</v>
      </c>
      <c r="I201" s="95" t="s">
        <v>1825</v>
      </c>
      <c r="J201" s="87">
        <v>4000</v>
      </c>
      <c r="K201" s="46">
        <f t="shared" si="13"/>
        <v>537174</v>
      </c>
      <c r="L201" s="85"/>
      <c r="M201" s="87">
        <v>537174</v>
      </c>
      <c r="O201" s="105" t="s">
        <v>849</v>
      </c>
      <c r="P201" s="95" t="s">
        <v>1928</v>
      </c>
      <c r="Q201" s="85"/>
      <c r="R201" s="46">
        <f t="shared" si="14"/>
        <v>77978</v>
      </c>
      <c r="S201" s="85"/>
      <c r="T201" s="87">
        <v>77978</v>
      </c>
      <c r="V201" s="105" t="s">
        <v>855</v>
      </c>
      <c r="W201" s="95" t="s">
        <v>1930</v>
      </c>
      <c r="X201" s="87">
        <v>871143</v>
      </c>
      <c r="Y201" s="87">
        <f t="shared" si="15"/>
        <v>4020439</v>
      </c>
      <c r="Z201" s="87">
        <v>1562931</v>
      </c>
      <c r="AA201" s="87">
        <v>2457508</v>
      </c>
    </row>
    <row r="202" spans="1:27" ht="15">
      <c r="A202" s="105" t="s">
        <v>885</v>
      </c>
      <c r="B202" s="95" t="s">
        <v>1940</v>
      </c>
      <c r="C202" s="85"/>
      <c r="D202" s="46">
        <f t="shared" si="12"/>
        <v>321326</v>
      </c>
      <c r="E202" s="85"/>
      <c r="F202" s="87">
        <v>321326</v>
      </c>
      <c r="H202" s="105" t="s">
        <v>982</v>
      </c>
      <c r="I202" s="95" t="s">
        <v>1969</v>
      </c>
      <c r="J202" s="87">
        <v>61000</v>
      </c>
      <c r="K202" s="46">
        <f t="shared" si="13"/>
        <v>1833719</v>
      </c>
      <c r="L202" s="85"/>
      <c r="M202" s="87">
        <v>1833719</v>
      </c>
      <c r="O202" s="105" t="s">
        <v>852</v>
      </c>
      <c r="P202" s="95" t="s">
        <v>1929</v>
      </c>
      <c r="Q202" s="87">
        <v>412100</v>
      </c>
      <c r="R202" s="46">
        <f t="shared" si="14"/>
        <v>297072</v>
      </c>
      <c r="S202" s="87">
        <v>3500</v>
      </c>
      <c r="T202" s="87">
        <v>293572</v>
      </c>
      <c r="V202" s="105" t="s">
        <v>858</v>
      </c>
      <c r="W202" s="95" t="s">
        <v>1931</v>
      </c>
      <c r="X202" s="87">
        <v>5604296</v>
      </c>
      <c r="Y202" s="87">
        <f t="shared" si="15"/>
        <v>15707605</v>
      </c>
      <c r="Z202" s="87">
        <v>4643553</v>
      </c>
      <c r="AA202" s="87">
        <v>11064052</v>
      </c>
    </row>
    <row r="203" spans="1:27" ht="15">
      <c r="A203" s="105" t="s">
        <v>888</v>
      </c>
      <c r="B203" s="95" t="s">
        <v>1941</v>
      </c>
      <c r="C203" s="87">
        <v>272001</v>
      </c>
      <c r="D203" s="46">
        <f t="shared" si="12"/>
        <v>3038031</v>
      </c>
      <c r="E203" s="87">
        <v>1321730</v>
      </c>
      <c r="F203" s="87">
        <v>1716301</v>
      </c>
      <c r="H203" s="105" t="s">
        <v>985</v>
      </c>
      <c r="I203" s="95" t="s">
        <v>1970</v>
      </c>
      <c r="J203" s="85"/>
      <c r="K203" s="46">
        <f t="shared" si="13"/>
        <v>7200</v>
      </c>
      <c r="L203" s="85"/>
      <c r="M203" s="87">
        <v>7200</v>
      </c>
      <c r="O203" s="105" t="s">
        <v>855</v>
      </c>
      <c r="P203" s="95" t="s">
        <v>1930</v>
      </c>
      <c r="Q203" s="87">
        <v>1061823</v>
      </c>
      <c r="R203" s="46">
        <f t="shared" si="14"/>
        <v>1078403</v>
      </c>
      <c r="S203" s="87">
        <v>164000</v>
      </c>
      <c r="T203" s="87">
        <v>914403</v>
      </c>
      <c r="V203" s="105" t="s">
        <v>862</v>
      </c>
      <c r="W203" s="95" t="s">
        <v>1932</v>
      </c>
      <c r="X203" s="87">
        <v>196500</v>
      </c>
      <c r="Y203" s="87">
        <f t="shared" si="15"/>
        <v>4480788</v>
      </c>
      <c r="Z203" s="87">
        <v>418371</v>
      </c>
      <c r="AA203" s="87">
        <v>4062417</v>
      </c>
    </row>
    <row r="204" spans="1:27" ht="15">
      <c r="A204" s="105" t="s">
        <v>891</v>
      </c>
      <c r="B204" s="95" t="s">
        <v>1942</v>
      </c>
      <c r="C204" s="87">
        <v>28900</v>
      </c>
      <c r="D204" s="46">
        <f t="shared" si="12"/>
        <v>1002059</v>
      </c>
      <c r="E204" s="87">
        <v>116275</v>
      </c>
      <c r="F204" s="87">
        <v>885784</v>
      </c>
      <c r="H204" s="105" t="s">
        <v>988</v>
      </c>
      <c r="I204" s="95" t="s">
        <v>1971</v>
      </c>
      <c r="J204" s="85"/>
      <c r="K204" s="46">
        <f t="shared" si="13"/>
        <v>16515</v>
      </c>
      <c r="L204" s="85"/>
      <c r="M204" s="87">
        <v>16515</v>
      </c>
      <c r="O204" s="105" t="s">
        <v>858</v>
      </c>
      <c r="P204" s="95" t="s">
        <v>1931</v>
      </c>
      <c r="Q204" s="87">
        <v>8613777</v>
      </c>
      <c r="R204" s="46">
        <f t="shared" si="14"/>
        <v>5853985</v>
      </c>
      <c r="S204" s="87">
        <v>1101772</v>
      </c>
      <c r="T204" s="87">
        <v>4752213</v>
      </c>
      <c r="V204" s="105" t="s">
        <v>865</v>
      </c>
      <c r="W204" s="95" t="s">
        <v>1933</v>
      </c>
      <c r="X204" s="87">
        <v>17897270</v>
      </c>
      <c r="Y204" s="87">
        <f t="shared" si="15"/>
        <v>1226967</v>
      </c>
      <c r="Z204" s="87">
        <v>30000</v>
      </c>
      <c r="AA204" s="87">
        <v>1196967</v>
      </c>
    </row>
    <row r="205" spans="1:27" ht="15">
      <c r="A205" s="105" t="s">
        <v>894</v>
      </c>
      <c r="B205" s="95" t="s">
        <v>2284</v>
      </c>
      <c r="C205" s="87">
        <v>2134500</v>
      </c>
      <c r="D205" s="46">
        <f t="shared" si="12"/>
        <v>1963981</v>
      </c>
      <c r="E205" s="87">
        <v>617570</v>
      </c>
      <c r="F205" s="87">
        <v>1346411</v>
      </c>
      <c r="H205" s="105" t="s">
        <v>991</v>
      </c>
      <c r="I205" s="95" t="s">
        <v>1972</v>
      </c>
      <c r="J205" s="85"/>
      <c r="K205" s="46">
        <f t="shared" si="13"/>
        <v>11900</v>
      </c>
      <c r="L205" s="85"/>
      <c r="M205" s="87">
        <v>11900</v>
      </c>
      <c r="O205" s="105" t="s">
        <v>862</v>
      </c>
      <c r="P205" s="95" t="s">
        <v>1932</v>
      </c>
      <c r="Q205" s="87">
        <v>2516801</v>
      </c>
      <c r="R205" s="46">
        <f t="shared" si="14"/>
        <v>10366046</v>
      </c>
      <c r="S205" s="87">
        <v>436606</v>
      </c>
      <c r="T205" s="87">
        <v>9929440</v>
      </c>
      <c r="V205" s="105" t="s">
        <v>868</v>
      </c>
      <c r="W205" s="95" t="s">
        <v>1934</v>
      </c>
      <c r="X205" s="85"/>
      <c r="Y205" s="87">
        <f t="shared" si="15"/>
        <v>1359208</v>
      </c>
      <c r="Z205" s="85"/>
      <c r="AA205" s="87">
        <v>1359208</v>
      </c>
    </row>
    <row r="206" spans="1:27" ht="15">
      <c r="A206" s="105" t="s">
        <v>897</v>
      </c>
      <c r="B206" s="95" t="s">
        <v>1943</v>
      </c>
      <c r="C206" s="85"/>
      <c r="D206" s="46">
        <f t="shared" si="12"/>
        <v>53657</v>
      </c>
      <c r="E206" s="85"/>
      <c r="F206" s="87">
        <v>53657</v>
      </c>
      <c r="H206" s="105" t="s">
        <v>994</v>
      </c>
      <c r="I206" s="95" t="s">
        <v>1973</v>
      </c>
      <c r="J206" s="85"/>
      <c r="K206" s="46">
        <f t="shared" si="13"/>
        <v>263751</v>
      </c>
      <c r="L206" s="87">
        <v>24211</v>
      </c>
      <c r="M206" s="87">
        <v>239540</v>
      </c>
      <c r="O206" s="105" t="s">
        <v>865</v>
      </c>
      <c r="P206" s="95" t="s">
        <v>1933</v>
      </c>
      <c r="Q206" s="87">
        <v>2467900</v>
      </c>
      <c r="R206" s="46">
        <f t="shared" si="14"/>
        <v>14785247</v>
      </c>
      <c r="S206" s="87">
        <v>668398</v>
      </c>
      <c r="T206" s="87">
        <v>14116849</v>
      </c>
      <c r="V206" s="105" t="s">
        <v>871</v>
      </c>
      <c r="W206" s="95" t="s">
        <v>1935</v>
      </c>
      <c r="X206" s="87">
        <v>6461500</v>
      </c>
      <c r="Y206" s="87">
        <f t="shared" si="15"/>
        <v>2061195</v>
      </c>
      <c r="Z206" s="87">
        <v>145000</v>
      </c>
      <c r="AA206" s="87">
        <v>1916195</v>
      </c>
    </row>
    <row r="207" spans="1:27" ht="15">
      <c r="A207" s="105" t="s">
        <v>900</v>
      </c>
      <c r="B207" s="95" t="s">
        <v>1944</v>
      </c>
      <c r="C207" s="87">
        <v>5930801</v>
      </c>
      <c r="D207" s="46">
        <f t="shared" si="12"/>
        <v>1545243</v>
      </c>
      <c r="E207" s="85"/>
      <c r="F207" s="87">
        <v>1545243</v>
      </c>
      <c r="H207" s="105" t="s">
        <v>998</v>
      </c>
      <c r="I207" s="95" t="s">
        <v>1974</v>
      </c>
      <c r="J207" s="85"/>
      <c r="K207" s="46">
        <f t="shared" si="13"/>
        <v>5494890</v>
      </c>
      <c r="L207" s="85"/>
      <c r="M207" s="87">
        <v>5494890</v>
      </c>
      <c r="O207" s="105" t="s">
        <v>868</v>
      </c>
      <c r="P207" s="95" t="s">
        <v>1934</v>
      </c>
      <c r="Q207" s="87">
        <v>256801</v>
      </c>
      <c r="R207" s="46">
        <f t="shared" si="14"/>
        <v>2383066</v>
      </c>
      <c r="S207" s="87">
        <v>117652</v>
      </c>
      <c r="T207" s="87">
        <v>2265414</v>
      </c>
      <c r="V207" s="105" t="s">
        <v>874</v>
      </c>
      <c r="W207" s="95" t="s">
        <v>1936</v>
      </c>
      <c r="X207" s="87">
        <v>178600</v>
      </c>
      <c r="Y207" s="87">
        <f t="shared" si="15"/>
        <v>4748288</v>
      </c>
      <c r="Z207" s="85"/>
      <c r="AA207" s="87">
        <v>4748288</v>
      </c>
    </row>
    <row r="208" spans="1:27" ht="15">
      <c r="A208" s="105" t="s">
        <v>903</v>
      </c>
      <c r="B208" s="95" t="s">
        <v>1945</v>
      </c>
      <c r="C208" s="87">
        <v>3906502</v>
      </c>
      <c r="D208" s="46">
        <f t="shared" si="12"/>
        <v>543507</v>
      </c>
      <c r="E208" s="87">
        <v>106600</v>
      </c>
      <c r="F208" s="87">
        <v>436907</v>
      </c>
      <c r="H208" s="105" t="s">
        <v>1004</v>
      </c>
      <c r="I208" s="95" t="s">
        <v>1976</v>
      </c>
      <c r="J208" s="85"/>
      <c r="K208" s="46">
        <f t="shared" si="13"/>
        <v>60200</v>
      </c>
      <c r="L208" s="85"/>
      <c r="M208" s="87">
        <v>60200</v>
      </c>
      <c r="O208" s="105" t="s">
        <v>871</v>
      </c>
      <c r="P208" s="95" t="s">
        <v>1935</v>
      </c>
      <c r="Q208" s="87">
        <v>890700</v>
      </c>
      <c r="R208" s="46">
        <f t="shared" si="14"/>
        <v>6861027</v>
      </c>
      <c r="S208" s="87">
        <v>2380200</v>
      </c>
      <c r="T208" s="87">
        <v>4480827</v>
      </c>
      <c r="V208" s="105" t="s">
        <v>877</v>
      </c>
      <c r="W208" s="95" t="s">
        <v>1937</v>
      </c>
      <c r="X208" s="85"/>
      <c r="Y208" s="87">
        <f t="shared" si="15"/>
        <v>6350</v>
      </c>
      <c r="Z208" s="85"/>
      <c r="AA208" s="87">
        <v>6350</v>
      </c>
    </row>
    <row r="209" spans="1:27" ht="15">
      <c r="A209" s="105" t="s">
        <v>906</v>
      </c>
      <c r="B209" s="95" t="s">
        <v>1946</v>
      </c>
      <c r="C209" s="87">
        <v>3200000</v>
      </c>
      <c r="D209" s="46">
        <f t="shared" si="12"/>
        <v>890157</v>
      </c>
      <c r="E209" s="87">
        <v>325450</v>
      </c>
      <c r="F209" s="87">
        <v>564707</v>
      </c>
      <c r="H209" s="105" t="s">
        <v>1007</v>
      </c>
      <c r="I209" s="95" t="s">
        <v>1977</v>
      </c>
      <c r="J209" s="85"/>
      <c r="K209" s="46">
        <f t="shared" si="13"/>
        <v>125080</v>
      </c>
      <c r="L209" s="85"/>
      <c r="M209" s="87">
        <v>125080</v>
      </c>
      <c r="O209" s="105" t="s">
        <v>874</v>
      </c>
      <c r="P209" s="95" t="s">
        <v>1936</v>
      </c>
      <c r="Q209" s="87">
        <v>3306393</v>
      </c>
      <c r="R209" s="46">
        <f t="shared" si="14"/>
        <v>13164543</v>
      </c>
      <c r="S209" s="87">
        <v>351</v>
      </c>
      <c r="T209" s="87">
        <v>13164192</v>
      </c>
      <c r="V209" s="105" t="s">
        <v>880</v>
      </c>
      <c r="W209" s="95" t="s">
        <v>1938</v>
      </c>
      <c r="X209" s="87">
        <v>453000</v>
      </c>
      <c r="Y209" s="87">
        <f t="shared" si="15"/>
        <v>6406133</v>
      </c>
      <c r="Z209" s="85"/>
      <c r="AA209" s="87">
        <v>6406133</v>
      </c>
    </row>
    <row r="210" spans="1:27" ht="15">
      <c r="A210" s="105" t="s">
        <v>911</v>
      </c>
      <c r="B210" s="95" t="s">
        <v>1948</v>
      </c>
      <c r="C210" s="85"/>
      <c r="D210" s="46">
        <f t="shared" si="12"/>
        <v>260096</v>
      </c>
      <c r="E210" s="87">
        <v>53000</v>
      </c>
      <c r="F210" s="87">
        <v>207096</v>
      </c>
      <c r="H210" s="105" t="s">
        <v>1010</v>
      </c>
      <c r="I210" s="95" t="s">
        <v>1978</v>
      </c>
      <c r="J210" s="85"/>
      <c r="K210" s="46">
        <f t="shared" si="13"/>
        <v>743381</v>
      </c>
      <c r="L210" s="87">
        <v>6800</v>
      </c>
      <c r="M210" s="87">
        <v>736581</v>
      </c>
      <c r="O210" s="105" t="s">
        <v>877</v>
      </c>
      <c r="P210" s="95" t="s">
        <v>1937</v>
      </c>
      <c r="Q210" s="85"/>
      <c r="R210" s="46">
        <f t="shared" si="14"/>
        <v>3596743</v>
      </c>
      <c r="S210" s="87">
        <v>949101</v>
      </c>
      <c r="T210" s="87">
        <v>2647642</v>
      </c>
      <c r="V210" s="105" t="s">
        <v>882</v>
      </c>
      <c r="W210" s="95" t="s">
        <v>1939</v>
      </c>
      <c r="X210" s="87">
        <v>48000</v>
      </c>
      <c r="Y210" s="87">
        <f t="shared" si="15"/>
        <v>1828489</v>
      </c>
      <c r="Z210" s="85"/>
      <c r="AA210" s="87">
        <v>1828489</v>
      </c>
    </row>
    <row r="211" spans="1:27" ht="15">
      <c r="A211" s="105" t="s">
        <v>914</v>
      </c>
      <c r="B211" s="95" t="s">
        <v>1949</v>
      </c>
      <c r="C211" s="85"/>
      <c r="D211" s="46">
        <f t="shared" si="12"/>
        <v>830296</v>
      </c>
      <c r="E211" s="85"/>
      <c r="F211" s="87">
        <v>830296</v>
      </c>
      <c r="H211" s="105" t="s">
        <v>1013</v>
      </c>
      <c r="I211" s="95" t="s">
        <v>1979</v>
      </c>
      <c r="J211" s="85"/>
      <c r="K211" s="46">
        <f t="shared" si="13"/>
        <v>18292787</v>
      </c>
      <c r="L211" s="87">
        <v>2252000</v>
      </c>
      <c r="M211" s="87">
        <v>16040787</v>
      </c>
      <c r="O211" s="105" t="s">
        <v>880</v>
      </c>
      <c r="P211" s="95" t="s">
        <v>1938</v>
      </c>
      <c r="Q211" s="87">
        <v>2734776</v>
      </c>
      <c r="R211" s="46">
        <f t="shared" si="14"/>
        <v>2984998</v>
      </c>
      <c r="S211" s="87">
        <v>1297223</v>
      </c>
      <c r="T211" s="87">
        <v>1687775</v>
      </c>
      <c r="V211" s="105" t="s">
        <v>885</v>
      </c>
      <c r="W211" s="95" t="s">
        <v>1940</v>
      </c>
      <c r="X211" s="85"/>
      <c r="Y211" s="87">
        <f t="shared" si="15"/>
        <v>3338753</v>
      </c>
      <c r="Z211" s="87">
        <v>2000</v>
      </c>
      <c r="AA211" s="87">
        <v>3336753</v>
      </c>
    </row>
    <row r="212" spans="1:27" ht="15">
      <c r="A212" s="105" t="s">
        <v>917</v>
      </c>
      <c r="B212" s="95" t="s">
        <v>1950</v>
      </c>
      <c r="C212" s="87">
        <v>20000</v>
      </c>
      <c r="D212" s="46">
        <f t="shared" si="12"/>
        <v>378645</v>
      </c>
      <c r="E212" s="85"/>
      <c r="F212" s="87">
        <v>378645</v>
      </c>
      <c r="H212" s="105" t="s">
        <v>1016</v>
      </c>
      <c r="I212" s="95" t="s">
        <v>1980</v>
      </c>
      <c r="J212" s="87">
        <v>225000</v>
      </c>
      <c r="K212" s="46">
        <f t="shared" si="13"/>
        <v>300791</v>
      </c>
      <c r="L212" s="85"/>
      <c r="M212" s="87">
        <v>300791</v>
      </c>
      <c r="O212" s="105" t="s">
        <v>882</v>
      </c>
      <c r="P212" s="95" t="s">
        <v>1939</v>
      </c>
      <c r="Q212" s="87">
        <v>150500</v>
      </c>
      <c r="R212" s="46">
        <f t="shared" si="14"/>
        <v>5695344</v>
      </c>
      <c r="S212" s="87">
        <v>654953</v>
      </c>
      <c r="T212" s="87">
        <v>5040391</v>
      </c>
      <c r="V212" s="105" t="s">
        <v>888</v>
      </c>
      <c r="W212" s="95" t="s">
        <v>1941</v>
      </c>
      <c r="X212" s="87">
        <v>6461019</v>
      </c>
      <c r="Y212" s="87">
        <f t="shared" si="15"/>
        <v>13384294</v>
      </c>
      <c r="Z212" s="87">
        <v>2150004</v>
      </c>
      <c r="AA212" s="87">
        <v>11234290</v>
      </c>
    </row>
    <row r="213" spans="1:27" ht="15">
      <c r="A213" s="105" t="s">
        <v>920</v>
      </c>
      <c r="B213" s="95" t="s">
        <v>1951</v>
      </c>
      <c r="C213" s="85"/>
      <c r="D213" s="46">
        <f t="shared" si="12"/>
        <v>899247</v>
      </c>
      <c r="E213" s="87">
        <v>196525</v>
      </c>
      <c r="F213" s="87">
        <v>702722</v>
      </c>
      <c r="H213" s="105" t="s">
        <v>1019</v>
      </c>
      <c r="I213" s="95" t="s">
        <v>1981</v>
      </c>
      <c r="J213" s="87">
        <v>57000</v>
      </c>
      <c r="K213" s="46">
        <f t="shared" si="13"/>
        <v>630740</v>
      </c>
      <c r="L213" s="87">
        <v>21000</v>
      </c>
      <c r="M213" s="87">
        <v>609740</v>
      </c>
      <c r="O213" s="105" t="s">
        <v>885</v>
      </c>
      <c r="P213" s="95" t="s">
        <v>1940</v>
      </c>
      <c r="Q213" s="85"/>
      <c r="R213" s="46">
        <f t="shared" si="14"/>
        <v>4169975</v>
      </c>
      <c r="S213" s="87">
        <v>6000</v>
      </c>
      <c r="T213" s="87">
        <v>4163975</v>
      </c>
      <c r="V213" s="105" t="s">
        <v>891</v>
      </c>
      <c r="W213" s="95" t="s">
        <v>1942</v>
      </c>
      <c r="X213" s="87">
        <v>578773</v>
      </c>
      <c r="Y213" s="87">
        <f t="shared" si="15"/>
        <v>4883726</v>
      </c>
      <c r="Z213" s="87">
        <v>2519500</v>
      </c>
      <c r="AA213" s="87">
        <v>2364226</v>
      </c>
    </row>
    <row r="214" spans="1:27" ht="15">
      <c r="A214" s="105" t="s">
        <v>923</v>
      </c>
      <c r="B214" s="95" t="s">
        <v>1952</v>
      </c>
      <c r="C214" s="87">
        <v>1071825</v>
      </c>
      <c r="D214" s="46">
        <f t="shared" si="12"/>
        <v>1048810</v>
      </c>
      <c r="E214" s="87">
        <v>50501</v>
      </c>
      <c r="F214" s="87">
        <v>998309</v>
      </c>
      <c r="H214" s="105" t="s">
        <v>1022</v>
      </c>
      <c r="I214" s="95" t="s">
        <v>1982</v>
      </c>
      <c r="J214" s="87">
        <v>19634</v>
      </c>
      <c r="K214" s="46">
        <f t="shared" si="13"/>
        <v>908281</v>
      </c>
      <c r="L214" s="85"/>
      <c r="M214" s="87">
        <v>908281</v>
      </c>
      <c r="O214" s="105" t="s">
        <v>888</v>
      </c>
      <c r="P214" s="95" t="s">
        <v>1941</v>
      </c>
      <c r="Q214" s="87">
        <v>11091305</v>
      </c>
      <c r="R214" s="46">
        <f t="shared" si="14"/>
        <v>29233330</v>
      </c>
      <c r="S214" s="87">
        <v>11830738</v>
      </c>
      <c r="T214" s="87">
        <v>17402592</v>
      </c>
      <c r="V214" s="105" t="s">
        <v>894</v>
      </c>
      <c r="W214" s="95" t="s">
        <v>2284</v>
      </c>
      <c r="X214" s="87">
        <v>445500</v>
      </c>
      <c r="Y214" s="87">
        <f t="shared" si="15"/>
        <v>26467506</v>
      </c>
      <c r="Z214" s="87">
        <v>3096500</v>
      </c>
      <c r="AA214" s="87">
        <v>23371006</v>
      </c>
    </row>
    <row r="215" spans="1:27" ht="15">
      <c r="A215" s="105" t="s">
        <v>927</v>
      </c>
      <c r="B215" s="95" t="s">
        <v>1953</v>
      </c>
      <c r="C215" s="87">
        <v>95500</v>
      </c>
      <c r="D215" s="46">
        <f t="shared" si="12"/>
        <v>126439</v>
      </c>
      <c r="E215" s="87">
        <v>20000</v>
      </c>
      <c r="F215" s="87">
        <v>106439</v>
      </c>
      <c r="H215" s="105" t="s">
        <v>1025</v>
      </c>
      <c r="I215" s="95" t="s">
        <v>1983</v>
      </c>
      <c r="J215" s="85"/>
      <c r="K215" s="46">
        <f t="shared" si="13"/>
        <v>827002</v>
      </c>
      <c r="L215" s="87">
        <v>352000</v>
      </c>
      <c r="M215" s="87">
        <v>475002</v>
      </c>
      <c r="O215" s="105" t="s">
        <v>891</v>
      </c>
      <c r="P215" s="95" t="s">
        <v>1942</v>
      </c>
      <c r="Q215" s="87">
        <v>1445851</v>
      </c>
      <c r="R215" s="46">
        <f t="shared" si="14"/>
        <v>12551236</v>
      </c>
      <c r="S215" s="87">
        <v>2028385</v>
      </c>
      <c r="T215" s="87">
        <v>10522851</v>
      </c>
      <c r="V215" s="105" t="s">
        <v>897</v>
      </c>
      <c r="W215" s="95" t="s">
        <v>1943</v>
      </c>
      <c r="X215" s="87">
        <v>1420850</v>
      </c>
      <c r="Y215" s="87">
        <f t="shared" si="15"/>
        <v>7319762</v>
      </c>
      <c r="Z215" s="87">
        <v>465200</v>
      </c>
      <c r="AA215" s="87">
        <v>6854562</v>
      </c>
    </row>
    <row r="216" spans="1:27" ht="15">
      <c r="A216" s="105" t="s">
        <v>930</v>
      </c>
      <c r="B216" s="95" t="s">
        <v>1954</v>
      </c>
      <c r="C216" s="87">
        <v>286950</v>
      </c>
      <c r="D216" s="46">
        <f t="shared" si="12"/>
        <v>512667</v>
      </c>
      <c r="E216" s="87">
        <v>41100</v>
      </c>
      <c r="F216" s="87">
        <v>471567</v>
      </c>
      <c r="H216" s="105" t="s">
        <v>1028</v>
      </c>
      <c r="I216" s="95" t="s">
        <v>1984</v>
      </c>
      <c r="J216" s="85"/>
      <c r="K216" s="46">
        <f t="shared" si="13"/>
        <v>1576567</v>
      </c>
      <c r="L216" s="85"/>
      <c r="M216" s="87">
        <v>1576567</v>
      </c>
      <c r="O216" s="105" t="s">
        <v>894</v>
      </c>
      <c r="P216" s="95" t="s">
        <v>2284</v>
      </c>
      <c r="Q216" s="87">
        <v>22650744</v>
      </c>
      <c r="R216" s="46">
        <f t="shared" si="14"/>
        <v>37118302</v>
      </c>
      <c r="S216" s="87">
        <v>9443255</v>
      </c>
      <c r="T216" s="87">
        <v>27675047</v>
      </c>
      <c r="V216" s="105" t="s">
        <v>900</v>
      </c>
      <c r="W216" s="95" t="s">
        <v>1944</v>
      </c>
      <c r="X216" s="87">
        <v>284751316</v>
      </c>
      <c r="Y216" s="87">
        <f t="shared" si="15"/>
        <v>132023160</v>
      </c>
      <c r="Z216" s="87">
        <v>6233219</v>
      </c>
      <c r="AA216" s="87">
        <v>125789941</v>
      </c>
    </row>
    <row r="217" spans="1:27" ht="15">
      <c r="A217" s="105" t="s">
        <v>933</v>
      </c>
      <c r="B217" s="95" t="s">
        <v>1955</v>
      </c>
      <c r="C217" s="87">
        <v>1088222</v>
      </c>
      <c r="D217" s="46">
        <f t="shared" si="12"/>
        <v>348879</v>
      </c>
      <c r="E217" s="85"/>
      <c r="F217" s="87">
        <v>348879</v>
      </c>
      <c r="H217" s="105" t="s">
        <v>1031</v>
      </c>
      <c r="I217" s="95" t="s">
        <v>1985</v>
      </c>
      <c r="J217" s="85"/>
      <c r="K217" s="46">
        <f t="shared" si="13"/>
        <v>72000</v>
      </c>
      <c r="L217" s="85"/>
      <c r="M217" s="87">
        <v>72000</v>
      </c>
      <c r="O217" s="105" t="s">
        <v>897</v>
      </c>
      <c r="P217" s="95" t="s">
        <v>1943</v>
      </c>
      <c r="Q217" s="87">
        <v>1328820</v>
      </c>
      <c r="R217" s="46">
        <f t="shared" si="14"/>
        <v>26812648</v>
      </c>
      <c r="S217" s="87">
        <v>7718917</v>
      </c>
      <c r="T217" s="87">
        <v>19093731</v>
      </c>
      <c r="V217" s="105" t="s">
        <v>903</v>
      </c>
      <c r="W217" s="95" t="s">
        <v>1945</v>
      </c>
      <c r="X217" s="85"/>
      <c r="Y217" s="87">
        <f t="shared" si="15"/>
        <v>956235</v>
      </c>
      <c r="Z217" s="85"/>
      <c r="AA217" s="87">
        <v>956235</v>
      </c>
    </row>
    <row r="218" spans="1:27" ht="15">
      <c r="A218" s="105" t="s">
        <v>939</v>
      </c>
      <c r="B218" s="95" t="s">
        <v>1957</v>
      </c>
      <c r="C218" s="87">
        <v>227160</v>
      </c>
      <c r="D218" s="46">
        <f t="shared" si="12"/>
        <v>220461</v>
      </c>
      <c r="E218" s="87">
        <v>114815</v>
      </c>
      <c r="F218" s="87">
        <v>105646</v>
      </c>
      <c r="H218" s="105" t="s">
        <v>1035</v>
      </c>
      <c r="I218" s="95" t="s">
        <v>1986</v>
      </c>
      <c r="J218" s="87">
        <v>46500</v>
      </c>
      <c r="K218" s="46">
        <f t="shared" si="13"/>
        <v>45101</v>
      </c>
      <c r="L218" s="85"/>
      <c r="M218" s="87">
        <v>45101</v>
      </c>
      <c r="O218" s="105" t="s">
        <v>900</v>
      </c>
      <c r="P218" s="95" t="s">
        <v>1944</v>
      </c>
      <c r="Q218" s="87">
        <v>37751888</v>
      </c>
      <c r="R218" s="46">
        <f t="shared" si="14"/>
        <v>31869747</v>
      </c>
      <c r="S218" s="87">
        <v>102152</v>
      </c>
      <c r="T218" s="87">
        <v>31767595</v>
      </c>
      <c r="V218" s="105" t="s">
        <v>906</v>
      </c>
      <c r="W218" s="95" t="s">
        <v>1946</v>
      </c>
      <c r="X218" s="87">
        <v>1015343</v>
      </c>
      <c r="Y218" s="87">
        <f t="shared" si="15"/>
        <v>1572124</v>
      </c>
      <c r="Z218" s="87">
        <v>67000</v>
      </c>
      <c r="AA218" s="87">
        <v>1505124</v>
      </c>
    </row>
    <row r="219" spans="1:27" ht="15">
      <c r="A219" s="105" t="s">
        <v>942</v>
      </c>
      <c r="B219" s="95" t="s">
        <v>1958</v>
      </c>
      <c r="C219" s="87">
        <v>1757000</v>
      </c>
      <c r="D219" s="46">
        <f t="shared" si="12"/>
        <v>579632</v>
      </c>
      <c r="E219" s="85"/>
      <c r="F219" s="87">
        <v>579632</v>
      </c>
      <c r="H219" s="105" t="s">
        <v>1038</v>
      </c>
      <c r="I219" s="95" t="s">
        <v>1987</v>
      </c>
      <c r="J219" s="85"/>
      <c r="K219" s="46">
        <f t="shared" si="13"/>
        <v>147370</v>
      </c>
      <c r="L219" s="87">
        <v>43400</v>
      </c>
      <c r="M219" s="87">
        <v>103970</v>
      </c>
      <c r="O219" s="105" t="s">
        <v>903</v>
      </c>
      <c r="P219" s="95" t="s">
        <v>1945</v>
      </c>
      <c r="Q219" s="87">
        <v>15465502</v>
      </c>
      <c r="R219" s="46">
        <f t="shared" si="14"/>
        <v>5725829</v>
      </c>
      <c r="S219" s="87">
        <v>1278265</v>
      </c>
      <c r="T219" s="87">
        <v>4447564</v>
      </c>
      <c r="V219" s="105" t="s">
        <v>908</v>
      </c>
      <c r="W219" s="95" t="s">
        <v>1947</v>
      </c>
      <c r="X219" s="85"/>
      <c r="Y219" s="87">
        <f t="shared" si="15"/>
        <v>1226753</v>
      </c>
      <c r="Z219" s="85"/>
      <c r="AA219" s="87">
        <v>1226753</v>
      </c>
    </row>
    <row r="220" spans="1:27" ht="15">
      <c r="A220" s="105" t="s">
        <v>945</v>
      </c>
      <c r="B220" s="95" t="s">
        <v>1923</v>
      </c>
      <c r="C220" s="85"/>
      <c r="D220" s="46">
        <f t="shared" si="12"/>
        <v>151350</v>
      </c>
      <c r="E220" s="85"/>
      <c r="F220" s="87">
        <v>151350</v>
      </c>
      <c r="H220" s="105" t="s">
        <v>1041</v>
      </c>
      <c r="I220" s="95" t="s">
        <v>1988</v>
      </c>
      <c r="J220" s="85"/>
      <c r="K220" s="46">
        <f t="shared" si="13"/>
        <v>31900</v>
      </c>
      <c r="L220" s="85"/>
      <c r="M220" s="87">
        <v>31900</v>
      </c>
      <c r="O220" s="105" t="s">
        <v>906</v>
      </c>
      <c r="P220" s="95" t="s">
        <v>1946</v>
      </c>
      <c r="Q220" s="87">
        <v>4222280</v>
      </c>
      <c r="R220" s="46">
        <f t="shared" si="14"/>
        <v>8268043</v>
      </c>
      <c r="S220" s="87">
        <v>1911860</v>
      </c>
      <c r="T220" s="87">
        <v>6356183</v>
      </c>
      <c r="V220" s="105" t="s">
        <v>911</v>
      </c>
      <c r="W220" s="95" t="s">
        <v>1948</v>
      </c>
      <c r="X220" s="87">
        <v>12272500</v>
      </c>
      <c r="Y220" s="87">
        <f t="shared" si="15"/>
        <v>9226741</v>
      </c>
      <c r="Z220" s="87">
        <v>65200</v>
      </c>
      <c r="AA220" s="87">
        <v>9161541</v>
      </c>
    </row>
    <row r="221" spans="1:27" ht="15">
      <c r="A221" s="105" t="s">
        <v>947</v>
      </c>
      <c r="B221" s="95" t="s">
        <v>1959</v>
      </c>
      <c r="C221" s="87">
        <v>313425</v>
      </c>
      <c r="D221" s="46">
        <f t="shared" si="12"/>
        <v>245373</v>
      </c>
      <c r="E221" s="87">
        <v>106059</v>
      </c>
      <c r="F221" s="87">
        <v>139314</v>
      </c>
      <c r="H221" s="105" t="s">
        <v>1044</v>
      </c>
      <c r="I221" s="95" t="s">
        <v>1989</v>
      </c>
      <c r="J221" s="85"/>
      <c r="K221" s="46">
        <f t="shared" si="13"/>
        <v>7225</v>
      </c>
      <c r="L221" s="85"/>
      <c r="M221" s="87">
        <v>7225</v>
      </c>
      <c r="O221" s="105" t="s">
        <v>908</v>
      </c>
      <c r="P221" s="95" t="s">
        <v>1947</v>
      </c>
      <c r="Q221" s="87">
        <v>8698202</v>
      </c>
      <c r="R221" s="46">
        <f t="shared" si="14"/>
        <v>4062991</v>
      </c>
      <c r="S221" s="87">
        <v>61800</v>
      </c>
      <c r="T221" s="87">
        <v>4001191</v>
      </c>
      <c r="V221" s="105" t="s">
        <v>914</v>
      </c>
      <c r="W221" s="95" t="s">
        <v>1949</v>
      </c>
      <c r="X221" s="87">
        <v>5868100</v>
      </c>
      <c r="Y221" s="87">
        <f t="shared" si="15"/>
        <v>18093982</v>
      </c>
      <c r="Z221" s="87">
        <v>11355000</v>
      </c>
      <c r="AA221" s="87">
        <v>6738982</v>
      </c>
    </row>
    <row r="222" spans="1:27" ht="15">
      <c r="A222" s="105" t="s">
        <v>950</v>
      </c>
      <c r="B222" s="95" t="s">
        <v>1960</v>
      </c>
      <c r="C222" s="85"/>
      <c r="D222" s="46">
        <f t="shared" si="12"/>
        <v>195752</v>
      </c>
      <c r="E222" s="85"/>
      <c r="F222" s="87">
        <v>195752</v>
      </c>
      <c r="H222" s="105" t="s">
        <v>1047</v>
      </c>
      <c r="I222" s="95" t="s">
        <v>1990</v>
      </c>
      <c r="J222" s="85"/>
      <c r="K222" s="46">
        <f t="shared" si="13"/>
        <v>3500</v>
      </c>
      <c r="L222" s="85"/>
      <c r="M222" s="87">
        <v>3500</v>
      </c>
      <c r="O222" s="105" t="s">
        <v>911</v>
      </c>
      <c r="P222" s="95" t="s">
        <v>1948</v>
      </c>
      <c r="Q222" s="85"/>
      <c r="R222" s="46">
        <f t="shared" si="14"/>
        <v>3290775</v>
      </c>
      <c r="S222" s="87">
        <v>243600</v>
      </c>
      <c r="T222" s="87">
        <v>3047175</v>
      </c>
      <c r="V222" s="105" t="s">
        <v>917</v>
      </c>
      <c r="W222" s="95" t="s">
        <v>1950</v>
      </c>
      <c r="X222" s="85"/>
      <c r="Y222" s="87">
        <f t="shared" si="15"/>
        <v>1452850</v>
      </c>
      <c r="Z222" s="85"/>
      <c r="AA222" s="87">
        <v>1452850</v>
      </c>
    </row>
    <row r="223" spans="1:27" ht="15">
      <c r="A223" s="105" t="s">
        <v>953</v>
      </c>
      <c r="B223" s="95" t="s">
        <v>1961</v>
      </c>
      <c r="C223" s="87">
        <v>209762</v>
      </c>
      <c r="D223" s="46">
        <f t="shared" si="12"/>
        <v>240238</v>
      </c>
      <c r="E223" s="85"/>
      <c r="F223" s="87">
        <v>240238</v>
      </c>
      <c r="H223" s="105" t="s">
        <v>1050</v>
      </c>
      <c r="I223" s="95" t="s">
        <v>1991</v>
      </c>
      <c r="J223" s="87">
        <v>42900</v>
      </c>
      <c r="K223" s="46">
        <f t="shared" si="13"/>
        <v>130200</v>
      </c>
      <c r="L223" s="85"/>
      <c r="M223" s="87">
        <v>130200</v>
      </c>
      <c r="O223" s="105" t="s">
        <v>914</v>
      </c>
      <c r="P223" s="95" t="s">
        <v>1949</v>
      </c>
      <c r="Q223" s="85"/>
      <c r="R223" s="46">
        <f t="shared" si="14"/>
        <v>31731901</v>
      </c>
      <c r="S223" s="87">
        <v>20137495</v>
      </c>
      <c r="T223" s="87">
        <v>11594406</v>
      </c>
      <c r="V223" s="105" t="s">
        <v>920</v>
      </c>
      <c r="W223" s="95" t="s">
        <v>1951</v>
      </c>
      <c r="X223" s="87">
        <v>66122</v>
      </c>
      <c r="Y223" s="87">
        <f t="shared" si="15"/>
        <v>6052835</v>
      </c>
      <c r="Z223" s="87">
        <v>977500</v>
      </c>
      <c r="AA223" s="87">
        <v>5075335</v>
      </c>
    </row>
    <row r="224" spans="1:27" ht="15">
      <c r="A224" s="105" t="s">
        <v>956</v>
      </c>
      <c r="B224" s="95" t="s">
        <v>1962</v>
      </c>
      <c r="C224" s="87">
        <v>288800</v>
      </c>
      <c r="D224" s="46">
        <f t="shared" si="12"/>
        <v>374105</v>
      </c>
      <c r="E224" s="87">
        <v>83710</v>
      </c>
      <c r="F224" s="87">
        <v>290395</v>
      </c>
      <c r="H224" s="105" t="s">
        <v>1053</v>
      </c>
      <c r="I224" s="95" t="s">
        <v>1992</v>
      </c>
      <c r="J224" s="87">
        <v>12000</v>
      </c>
      <c r="K224" s="46">
        <f t="shared" si="13"/>
        <v>223075</v>
      </c>
      <c r="L224" s="85"/>
      <c r="M224" s="87">
        <v>223075</v>
      </c>
      <c r="O224" s="105" t="s">
        <v>917</v>
      </c>
      <c r="P224" s="95" t="s">
        <v>1950</v>
      </c>
      <c r="Q224" s="87">
        <v>96400</v>
      </c>
      <c r="R224" s="46">
        <f t="shared" si="14"/>
        <v>8869320</v>
      </c>
      <c r="S224" s="87">
        <v>1726380</v>
      </c>
      <c r="T224" s="87">
        <v>7142940</v>
      </c>
      <c r="V224" s="105" t="s">
        <v>923</v>
      </c>
      <c r="W224" s="95" t="s">
        <v>1952</v>
      </c>
      <c r="X224" s="87">
        <v>3581312</v>
      </c>
      <c r="Y224" s="87">
        <f t="shared" si="15"/>
        <v>25521634</v>
      </c>
      <c r="Z224" s="87">
        <v>650001</v>
      </c>
      <c r="AA224" s="87">
        <v>24871633</v>
      </c>
    </row>
    <row r="225" spans="1:27" ht="15">
      <c r="A225" s="105" t="s">
        <v>959</v>
      </c>
      <c r="B225" s="95" t="s">
        <v>1963</v>
      </c>
      <c r="C225" s="85"/>
      <c r="D225" s="46">
        <f t="shared" si="12"/>
        <v>14139</v>
      </c>
      <c r="E225" s="87">
        <v>12000</v>
      </c>
      <c r="F225" s="87">
        <v>2139</v>
      </c>
      <c r="H225" s="105" t="s">
        <v>1056</v>
      </c>
      <c r="I225" s="95" t="s">
        <v>1993</v>
      </c>
      <c r="J225" s="85"/>
      <c r="K225" s="46">
        <f t="shared" si="13"/>
        <v>192850</v>
      </c>
      <c r="L225" s="87">
        <v>43000</v>
      </c>
      <c r="M225" s="87">
        <v>149850</v>
      </c>
      <c r="O225" s="105" t="s">
        <v>920</v>
      </c>
      <c r="P225" s="95" t="s">
        <v>1951</v>
      </c>
      <c r="Q225" s="87">
        <v>4202005</v>
      </c>
      <c r="R225" s="46">
        <f t="shared" si="14"/>
        <v>7986193</v>
      </c>
      <c r="S225" s="87">
        <v>1336462</v>
      </c>
      <c r="T225" s="87">
        <v>6649731</v>
      </c>
      <c r="V225" s="105" t="s">
        <v>927</v>
      </c>
      <c r="W225" s="95" t="s">
        <v>1953</v>
      </c>
      <c r="X225" s="87">
        <v>48300</v>
      </c>
      <c r="Y225" s="87">
        <f t="shared" si="15"/>
        <v>457563</v>
      </c>
      <c r="Z225" s="87">
        <v>70000</v>
      </c>
      <c r="AA225" s="87">
        <v>387563</v>
      </c>
    </row>
    <row r="226" spans="1:27" ht="15">
      <c r="A226" s="105" t="s">
        <v>965</v>
      </c>
      <c r="B226" s="95" t="s">
        <v>1965</v>
      </c>
      <c r="C226" s="85"/>
      <c r="D226" s="46">
        <f t="shared" si="12"/>
        <v>75000</v>
      </c>
      <c r="E226" s="85"/>
      <c r="F226" s="87">
        <v>75000</v>
      </c>
      <c r="H226" s="105" t="s">
        <v>1059</v>
      </c>
      <c r="I226" s="95" t="s">
        <v>1994</v>
      </c>
      <c r="J226" s="85"/>
      <c r="K226" s="46">
        <f t="shared" si="13"/>
        <v>52600</v>
      </c>
      <c r="L226" s="85"/>
      <c r="M226" s="87">
        <v>52600</v>
      </c>
      <c r="O226" s="105" t="s">
        <v>923</v>
      </c>
      <c r="P226" s="95" t="s">
        <v>1952</v>
      </c>
      <c r="Q226" s="87">
        <v>3816405</v>
      </c>
      <c r="R226" s="46">
        <f t="shared" si="14"/>
        <v>17692287</v>
      </c>
      <c r="S226" s="87">
        <v>790533</v>
      </c>
      <c r="T226" s="87">
        <v>16901754</v>
      </c>
      <c r="V226" s="105" t="s">
        <v>930</v>
      </c>
      <c r="W226" s="95" t="s">
        <v>1954</v>
      </c>
      <c r="X226" s="87">
        <v>9696879</v>
      </c>
      <c r="Y226" s="87">
        <f t="shared" si="15"/>
        <v>25215971</v>
      </c>
      <c r="Z226" s="87">
        <v>696835</v>
      </c>
      <c r="AA226" s="87">
        <v>24519136</v>
      </c>
    </row>
    <row r="227" spans="1:27" ht="15">
      <c r="A227" s="105" t="s">
        <v>968</v>
      </c>
      <c r="B227" s="95" t="s">
        <v>1966</v>
      </c>
      <c r="C227" s="85"/>
      <c r="D227" s="46">
        <f t="shared" si="12"/>
        <v>169053</v>
      </c>
      <c r="E227" s="85"/>
      <c r="F227" s="87">
        <v>169053</v>
      </c>
      <c r="H227" s="105" t="s">
        <v>1062</v>
      </c>
      <c r="I227" s="95" t="s">
        <v>1957</v>
      </c>
      <c r="J227" s="87">
        <v>1800</v>
      </c>
      <c r="K227" s="46">
        <f t="shared" si="13"/>
        <v>26025</v>
      </c>
      <c r="L227" s="85"/>
      <c r="M227" s="87">
        <v>26025</v>
      </c>
      <c r="O227" s="105" t="s">
        <v>927</v>
      </c>
      <c r="P227" s="95" t="s">
        <v>1953</v>
      </c>
      <c r="Q227" s="87">
        <v>4366600</v>
      </c>
      <c r="R227" s="46">
        <f t="shared" si="14"/>
        <v>1513974</v>
      </c>
      <c r="S227" s="87">
        <v>42500</v>
      </c>
      <c r="T227" s="87">
        <v>1471474</v>
      </c>
      <c r="V227" s="105" t="s">
        <v>933</v>
      </c>
      <c r="W227" s="95" t="s">
        <v>1955</v>
      </c>
      <c r="X227" s="87">
        <v>442150</v>
      </c>
      <c r="Y227" s="87">
        <f t="shared" si="15"/>
        <v>2876196</v>
      </c>
      <c r="Z227" s="87">
        <v>1003374</v>
      </c>
      <c r="AA227" s="87">
        <v>1872822</v>
      </c>
    </row>
    <row r="228" spans="1:27" ht="15">
      <c r="A228" s="105" t="s">
        <v>971</v>
      </c>
      <c r="B228" s="95" t="s">
        <v>1967</v>
      </c>
      <c r="C228" s="85"/>
      <c r="D228" s="46">
        <f t="shared" si="12"/>
        <v>42182</v>
      </c>
      <c r="E228" s="85"/>
      <c r="F228" s="87">
        <v>42182</v>
      </c>
      <c r="H228" s="105" t="s">
        <v>1064</v>
      </c>
      <c r="I228" s="95" t="s">
        <v>1995</v>
      </c>
      <c r="J228" s="85"/>
      <c r="K228" s="46">
        <f t="shared" si="13"/>
        <v>12250</v>
      </c>
      <c r="L228" s="85"/>
      <c r="M228" s="87">
        <v>12250</v>
      </c>
      <c r="O228" s="105" t="s">
        <v>930</v>
      </c>
      <c r="P228" s="95" t="s">
        <v>1954</v>
      </c>
      <c r="Q228" s="87">
        <v>5772466</v>
      </c>
      <c r="R228" s="46">
        <f t="shared" si="14"/>
        <v>4574317</v>
      </c>
      <c r="S228" s="87">
        <v>363682</v>
      </c>
      <c r="T228" s="87">
        <v>4210635</v>
      </c>
      <c r="V228" s="105" t="s">
        <v>936</v>
      </c>
      <c r="W228" s="95" t="s">
        <v>1956</v>
      </c>
      <c r="X228" s="87">
        <v>1341045</v>
      </c>
      <c r="Y228" s="87">
        <f t="shared" si="15"/>
        <v>682562</v>
      </c>
      <c r="Z228" s="87">
        <v>50000</v>
      </c>
      <c r="AA228" s="87">
        <v>632562</v>
      </c>
    </row>
    <row r="229" spans="1:27" ht="15">
      <c r="A229" s="105" t="s">
        <v>977</v>
      </c>
      <c r="B229" s="95" t="s">
        <v>1825</v>
      </c>
      <c r="C229" s="87">
        <v>50350</v>
      </c>
      <c r="D229" s="46">
        <f t="shared" si="12"/>
        <v>815216</v>
      </c>
      <c r="E229" s="87">
        <v>12250</v>
      </c>
      <c r="F229" s="87">
        <v>802966</v>
      </c>
      <c r="H229" s="105" t="s">
        <v>1067</v>
      </c>
      <c r="I229" s="95" t="s">
        <v>1996</v>
      </c>
      <c r="J229" s="85"/>
      <c r="K229" s="46">
        <f t="shared" si="13"/>
        <v>14415</v>
      </c>
      <c r="L229" s="85"/>
      <c r="M229" s="87">
        <v>14415</v>
      </c>
      <c r="O229" s="105" t="s">
        <v>933</v>
      </c>
      <c r="P229" s="95" t="s">
        <v>1955</v>
      </c>
      <c r="Q229" s="87">
        <v>7135666</v>
      </c>
      <c r="R229" s="46">
        <f t="shared" si="14"/>
        <v>3411894</v>
      </c>
      <c r="S229" s="87">
        <v>87627</v>
      </c>
      <c r="T229" s="87">
        <v>3324267</v>
      </c>
      <c r="V229" s="105" t="s">
        <v>939</v>
      </c>
      <c r="W229" s="95" t="s">
        <v>1957</v>
      </c>
      <c r="X229" s="87">
        <v>872800</v>
      </c>
      <c r="Y229" s="87">
        <f t="shared" si="15"/>
        <v>2171546</v>
      </c>
      <c r="Z229" s="87">
        <v>327730</v>
      </c>
      <c r="AA229" s="87">
        <v>1843816</v>
      </c>
    </row>
    <row r="230" spans="1:27" ht="15">
      <c r="A230" s="105" t="s">
        <v>979</v>
      </c>
      <c r="B230" s="95" t="s">
        <v>1968</v>
      </c>
      <c r="C230" s="85"/>
      <c r="D230" s="46">
        <f t="shared" si="12"/>
        <v>158100</v>
      </c>
      <c r="E230" s="87">
        <v>98700</v>
      </c>
      <c r="F230" s="87">
        <v>59400</v>
      </c>
      <c r="H230" s="105" t="s">
        <v>1070</v>
      </c>
      <c r="I230" s="95" t="s">
        <v>1997</v>
      </c>
      <c r="J230" s="85"/>
      <c r="K230" s="46">
        <f t="shared" si="13"/>
        <v>32140</v>
      </c>
      <c r="L230" s="85"/>
      <c r="M230" s="87">
        <v>32140</v>
      </c>
      <c r="O230" s="105" t="s">
        <v>936</v>
      </c>
      <c r="P230" s="95" t="s">
        <v>1956</v>
      </c>
      <c r="Q230" s="87">
        <v>261517</v>
      </c>
      <c r="R230" s="46">
        <f t="shared" si="14"/>
        <v>198081</v>
      </c>
      <c r="S230" s="87">
        <v>24050</v>
      </c>
      <c r="T230" s="87">
        <v>174031</v>
      </c>
      <c r="V230" s="105" t="s">
        <v>942</v>
      </c>
      <c r="W230" s="95" t="s">
        <v>1958</v>
      </c>
      <c r="X230" s="87">
        <v>4679702</v>
      </c>
      <c r="Y230" s="87">
        <f t="shared" si="15"/>
        <v>3644082</v>
      </c>
      <c r="Z230" s="87">
        <v>58520</v>
      </c>
      <c r="AA230" s="87">
        <v>3585562</v>
      </c>
    </row>
    <row r="231" spans="1:27" ht="15">
      <c r="A231" s="105" t="s">
        <v>982</v>
      </c>
      <c r="B231" s="95" t="s">
        <v>1969</v>
      </c>
      <c r="C231" s="85"/>
      <c r="D231" s="46">
        <f t="shared" si="12"/>
        <v>453622</v>
      </c>
      <c r="E231" s="87">
        <v>400</v>
      </c>
      <c r="F231" s="87">
        <v>453222</v>
      </c>
      <c r="H231" s="105" t="s">
        <v>1073</v>
      </c>
      <c r="I231" s="95" t="s">
        <v>1998</v>
      </c>
      <c r="J231" s="85"/>
      <c r="K231" s="46">
        <f t="shared" si="13"/>
        <v>85800</v>
      </c>
      <c r="L231" s="85"/>
      <c r="M231" s="87">
        <v>85800</v>
      </c>
      <c r="O231" s="105" t="s">
        <v>939</v>
      </c>
      <c r="P231" s="95" t="s">
        <v>1957</v>
      </c>
      <c r="Q231" s="87">
        <v>3766903</v>
      </c>
      <c r="R231" s="46">
        <f t="shared" si="14"/>
        <v>3318333</v>
      </c>
      <c r="S231" s="87">
        <v>577134</v>
      </c>
      <c r="T231" s="87">
        <v>2741199</v>
      </c>
      <c r="V231" s="105" t="s">
        <v>945</v>
      </c>
      <c r="W231" s="95" t="s">
        <v>1923</v>
      </c>
      <c r="X231" s="87">
        <v>1518406</v>
      </c>
      <c r="Y231" s="87">
        <f t="shared" si="15"/>
        <v>1345540</v>
      </c>
      <c r="Z231" s="87">
        <v>230000</v>
      </c>
      <c r="AA231" s="87">
        <v>1115540</v>
      </c>
    </row>
    <row r="232" spans="1:27" ht="15">
      <c r="A232" s="105" t="s">
        <v>985</v>
      </c>
      <c r="B232" s="95" t="s">
        <v>1970</v>
      </c>
      <c r="C232" s="85"/>
      <c r="D232" s="46">
        <f t="shared" si="12"/>
        <v>21500</v>
      </c>
      <c r="E232" s="85"/>
      <c r="F232" s="87">
        <v>21500</v>
      </c>
      <c r="H232" s="105" t="s">
        <v>1076</v>
      </c>
      <c r="I232" s="95" t="s">
        <v>1999</v>
      </c>
      <c r="J232" s="85"/>
      <c r="K232" s="46">
        <f t="shared" si="13"/>
        <v>227936</v>
      </c>
      <c r="L232" s="85"/>
      <c r="M232" s="87">
        <v>227936</v>
      </c>
      <c r="O232" s="105" t="s">
        <v>942</v>
      </c>
      <c r="P232" s="95" t="s">
        <v>1958</v>
      </c>
      <c r="Q232" s="87">
        <v>7534150</v>
      </c>
      <c r="R232" s="46">
        <f t="shared" si="14"/>
        <v>11712471</v>
      </c>
      <c r="S232" s="87">
        <v>95700</v>
      </c>
      <c r="T232" s="87">
        <v>11616771</v>
      </c>
      <c r="V232" s="105" t="s">
        <v>947</v>
      </c>
      <c r="W232" s="95" t="s">
        <v>1959</v>
      </c>
      <c r="X232" s="87">
        <v>3877666</v>
      </c>
      <c r="Y232" s="87">
        <f t="shared" si="15"/>
        <v>3415354</v>
      </c>
      <c r="Z232" s="87">
        <v>1196851</v>
      </c>
      <c r="AA232" s="87">
        <v>2218503</v>
      </c>
    </row>
    <row r="233" spans="1:27" ht="15">
      <c r="A233" s="105" t="s">
        <v>988</v>
      </c>
      <c r="B233" s="95" t="s">
        <v>1971</v>
      </c>
      <c r="C233" s="85"/>
      <c r="D233" s="46">
        <f t="shared" si="12"/>
        <v>126470</v>
      </c>
      <c r="E233" s="87">
        <v>5900</v>
      </c>
      <c r="F233" s="87">
        <v>120570</v>
      </c>
      <c r="H233" s="105" t="s">
        <v>1079</v>
      </c>
      <c r="I233" s="95" t="s">
        <v>2000</v>
      </c>
      <c r="J233" s="87">
        <v>39950</v>
      </c>
      <c r="K233" s="46">
        <f t="shared" si="13"/>
        <v>46265</v>
      </c>
      <c r="L233" s="85"/>
      <c r="M233" s="87">
        <v>46265</v>
      </c>
      <c r="O233" s="105" t="s">
        <v>945</v>
      </c>
      <c r="P233" s="95" t="s">
        <v>1923</v>
      </c>
      <c r="Q233" s="85"/>
      <c r="R233" s="46">
        <f t="shared" si="14"/>
        <v>1126573</v>
      </c>
      <c r="S233" s="87">
        <v>15200</v>
      </c>
      <c r="T233" s="87">
        <v>1111373</v>
      </c>
      <c r="V233" s="105" t="s">
        <v>950</v>
      </c>
      <c r="W233" s="95" t="s">
        <v>1960</v>
      </c>
      <c r="X233" s="87">
        <v>8798688</v>
      </c>
      <c r="Y233" s="87">
        <f t="shared" si="15"/>
        <v>12738055</v>
      </c>
      <c r="Z233" s="85"/>
      <c r="AA233" s="87">
        <v>12738055</v>
      </c>
    </row>
    <row r="234" spans="1:27" ht="15">
      <c r="A234" s="105" t="s">
        <v>991</v>
      </c>
      <c r="B234" s="95" t="s">
        <v>1972</v>
      </c>
      <c r="C234" s="85"/>
      <c r="D234" s="46">
        <f t="shared" si="12"/>
        <v>57060</v>
      </c>
      <c r="E234" s="85"/>
      <c r="F234" s="87">
        <v>57060</v>
      </c>
      <c r="H234" s="105" t="s">
        <v>1082</v>
      </c>
      <c r="I234" s="95" t="s">
        <v>2001</v>
      </c>
      <c r="J234" s="85"/>
      <c r="K234" s="46">
        <f t="shared" si="13"/>
        <v>14646</v>
      </c>
      <c r="L234" s="85"/>
      <c r="M234" s="87">
        <v>14646</v>
      </c>
      <c r="O234" s="105" t="s">
        <v>947</v>
      </c>
      <c r="P234" s="95" t="s">
        <v>1959</v>
      </c>
      <c r="Q234" s="87">
        <v>17724812</v>
      </c>
      <c r="R234" s="46">
        <f t="shared" si="14"/>
        <v>3073442</v>
      </c>
      <c r="S234" s="87">
        <v>1118651</v>
      </c>
      <c r="T234" s="87">
        <v>1954791</v>
      </c>
      <c r="V234" s="105" t="s">
        <v>953</v>
      </c>
      <c r="W234" s="95" t="s">
        <v>1961</v>
      </c>
      <c r="X234" s="87">
        <v>228400</v>
      </c>
      <c r="Y234" s="87">
        <f t="shared" si="15"/>
        <v>2143323</v>
      </c>
      <c r="Z234" s="87">
        <v>1200000</v>
      </c>
      <c r="AA234" s="87">
        <v>943323</v>
      </c>
    </row>
    <row r="235" spans="1:27" ht="15">
      <c r="A235" s="105" t="s">
        <v>994</v>
      </c>
      <c r="B235" s="95" t="s">
        <v>1973</v>
      </c>
      <c r="C235" s="87">
        <v>395000</v>
      </c>
      <c r="D235" s="46">
        <f t="shared" si="12"/>
        <v>0</v>
      </c>
      <c r="E235" s="85"/>
      <c r="F235" s="85"/>
      <c r="H235" s="105" t="s">
        <v>1085</v>
      </c>
      <c r="I235" s="95" t="s">
        <v>2002</v>
      </c>
      <c r="J235" s="87">
        <v>2</v>
      </c>
      <c r="K235" s="46">
        <f t="shared" si="13"/>
        <v>22711</v>
      </c>
      <c r="L235" s="85"/>
      <c r="M235" s="87">
        <v>22711</v>
      </c>
      <c r="O235" s="105" t="s">
        <v>950</v>
      </c>
      <c r="P235" s="95" t="s">
        <v>1960</v>
      </c>
      <c r="Q235" s="85"/>
      <c r="R235" s="46">
        <f t="shared" si="14"/>
        <v>1528287</v>
      </c>
      <c r="S235" s="87">
        <v>50950</v>
      </c>
      <c r="T235" s="87">
        <v>1477337</v>
      </c>
      <c r="V235" s="105" t="s">
        <v>956</v>
      </c>
      <c r="W235" s="95" t="s">
        <v>1962</v>
      </c>
      <c r="X235" s="87">
        <v>2212067</v>
      </c>
      <c r="Y235" s="87">
        <f t="shared" si="15"/>
        <v>4010314</v>
      </c>
      <c r="Z235" s="87">
        <v>877501</v>
      </c>
      <c r="AA235" s="87">
        <v>3132813</v>
      </c>
    </row>
    <row r="236" spans="1:27" ht="15">
      <c r="A236" s="105" t="s">
        <v>998</v>
      </c>
      <c r="B236" s="95" t="s">
        <v>1974</v>
      </c>
      <c r="C236" s="85"/>
      <c r="D236" s="46">
        <f t="shared" si="12"/>
        <v>1951713</v>
      </c>
      <c r="E236" s="85"/>
      <c r="F236" s="87">
        <v>1951713</v>
      </c>
      <c r="H236" s="105" t="s">
        <v>1088</v>
      </c>
      <c r="I236" s="95" t="s">
        <v>2003</v>
      </c>
      <c r="J236" s="87">
        <v>6000</v>
      </c>
      <c r="K236" s="46">
        <f t="shared" si="13"/>
        <v>11504</v>
      </c>
      <c r="L236" s="85"/>
      <c r="M236" s="87">
        <v>11504</v>
      </c>
      <c r="O236" s="105" t="s">
        <v>953</v>
      </c>
      <c r="P236" s="95" t="s">
        <v>1961</v>
      </c>
      <c r="Q236" s="87">
        <v>10637024</v>
      </c>
      <c r="R236" s="46">
        <f t="shared" si="14"/>
        <v>3178567</v>
      </c>
      <c r="S236" s="87">
        <v>200510</v>
      </c>
      <c r="T236" s="87">
        <v>2978057</v>
      </c>
      <c r="V236" s="105" t="s">
        <v>959</v>
      </c>
      <c r="W236" s="95" t="s">
        <v>1963</v>
      </c>
      <c r="X236" s="87">
        <v>6600</v>
      </c>
      <c r="Y236" s="87">
        <f t="shared" si="15"/>
        <v>236198</v>
      </c>
      <c r="Z236" s="87">
        <v>4500</v>
      </c>
      <c r="AA236" s="87">
        <v>231698</v>
      </c>
    </row>
    <row r="237" spans="1:27" ht="15">
      <c r="A237" s="105" t="s">
        <v>1001</v>
      </c>
      <c r="B237" s="95" t="s">
        <v>1975</v>
      </c>
      <c r="C237" s="85"/>
      <c r="D237" s="46">
        <f t="shared" si="12"/>
        <v>3700</v>
      </c>
      <c r="E237" s="85"/>
      <c r="F237" s="87">
        <v>3700</v>
      </c>
      <c r="H237" s="105" t="s">
        <v>1091</v>
      </c>
      <c r="I237" s="95" t="s">
        <v>2267</v>
      </c>
      <c r="J237" s="85"/>
      <c r="K237" s="46">
        <f t="shared" si="13"/>
        <v>21070</v>
      </c>
      <c r="L237" s="85"/>
      <c r="M237" s="87">
        <v>21070</v>
      </c>
      <c r="O237" s="105" t="s">
        <v>956</v>
      </c>
      <c r="P237" s="95" t="s">
        <v>1962</v>
      </c>
      <c r="Q237" s="87">
        <v>24037812</v>
      </c>
      <c r="R237" s="46">
        <f t="shared" si="14"/>
        <v>4831710</v>
      </c>
      <c r="S237" s="87">
        <v>381493</v>
      </c>
      <c r="T237" s="87">
        <v>4450217</v>
      </c>
      <c r="V237" s="105" t="s">
        <v>962</v>
      </c>
      <c r="W237" s="95" t="s">
        <v>1964</v>
      </c>
      <c r="X237" s="85"/>
      <c r="Y237" s="87">
        <f t="shared" si="15"/>
        <v>12100</v>
      </c>
      <c r="Z237" s="85"/>
      <c r="AA237" s="87">
        <v>12100</v>
      </c>
    </row>
    <row r="238" spans="1:27" ht="15">
      <c r="A238" s="105" t="s">
        <v>1004</v>
      </c>
      <c r="B238" s="95" t="s">
        <v>1976</v>
      </c>
      <c r="C238" s="85"/>
      <c r="D238" s="46">
        <f t="shared" si="12"/>
        <v>229375</v>
      </c>
      <c r="E238" s="85"/>
      <c r="F238" s="87">
        <v>229375</v>
      </c>
      <c r="H238" s="105" t="s">
        <v>1094</v>
      </c>
      <c r="I238" s="95" t="s">
        <v>2004</v>
      </c>
      <c r="J238" s="87">
        <v>200000</v>
      </c>
      <c r="K238" s="46">
        <f t="shared" si="13"/>
        <v>327241</v>
      </c>
      <c r="L238" s="87">
        <v>40000</v>
      </c>
      <c r="M238" s="87">
        <v>287241</v>
      </c>
      <c r="O238" s="105" t="s">
        <v>959</v>
      </c>
      <c r="P238" s="95" t="s">
        <v>1963</v>
      </c>
      <c r="Q238" s="85"/>
      <c r="R238" s="46">
        <f t="shared" si="14"/>
        <v>419581</v>
      </c>
      <c r="S238" s="87">
        <v>34945</v>
      </c>
      <c r="T238" s="87">
        <v>384636</v>
      </c>
      <c r="V238" s="105" t="s">
        <v>965</v>
      </c>
      <c r="W238" s="95" t="s">
        <v>1965</v>
      </c>
      <c r="X238" s="85"/>
      <c r="Y238" s="87">
        <f t="shared" si="15"/>
        <v>1129100</v>
      </c>
      <c r="Z238" s="85"/>
      <c r="AA238" s="87">
        <v>1129100</v>
      </c>
    </row>
    <row r="239" spans="1:27" ht="15">
      <c r="A239" s="105" t="s">
        <v>1007</v>
      </c>
      <c r="B239" s="95" t="s">
        <v>1977</v>
      </c>
      <c r="C239" s="85"/>
      <c r="D239" s="46">
        <f t="shared" si="12"/>
        <v>37975</v>
      </c>
      <c r="E239" s="85"/>
      <c r="F239" s="87">
        <v>37975</v>
      </c>
      <c r="H239" s="105" t="s">
        <v>1097</v>
      </c>
      <c r="I239" s="95" t="s">
        <v>2005</v>
      </c>
      <c r="J239" s="87">
        <v>43000</v>
      </c>
      <c r="K239" s="46">
        <f t="shared" si="13"/>
        <v>254475</v>
      </c>
      <c r="L239" s="85"/>
      <c r="M239" s="87">
        <v>254475</v>
      </c>
      <c r="O239" s="105" t="s">
        <v>962</v>
      </c>
      <c r="P239" s="95" t="s">
        <v>1964</v>
      </c>
      <c r="Q239" s="87">
        <v>250258</v>
      </c>
      <c r="R239" s="46">
        <f t="shared" si="14"/>
        <v>275827</v>
      </c>
      <c r="S239" s="87">
        <v>6750</v>
      </c>
      <c r="T239" s="87">
        <v>269077</v>
      </c>
      <c r="V239" s="105" t="s">
        <v>968</v>
      </c>
      <c r="W239" s="95" t="s">
        <v>1966</v>
      </c>
      <c r="X239" s="85"/>
      <c r="Y239" s="87">
        <f t="shared" si="15"/>
        <v>429007</v>
      </c>
      <c r="Z239" s="85"/>
      <c r="AA239" s="87">
        <v>429007</v>
      </c>
    </row>
    <row r="240" spans="1:27" ht="15">
      <c r="A240" s="105" t="s">
        <v>1010</v>
      </c>
      <c r="B240" s="95" t="s">
        <v>1978</v>
      </c>
      <c r="C240" s="87">
        <v>61100</v>
      </c>
      <c r="D240" s="46">
        <f t="shared" si="12"/>
        <v>2291601</v>
      </c>
      <c r="E240" s="85"/>
      <c r="F240" s="87">
        <v>2291601</v>
      </c>
      <c r="H240" s="105" t="s">
        <v>1100</v>
      </c>
      <c r="I240" s="95" t="s">
        <v>2006</v>
      </c>
      <c r="J240" s="85"/>
      <c r="K240" s="46">
        <f t="shared" si="13"/>
        <v>92000</v>
      </c>
      <c r="L240" s="87">
        <v>92000</v>
      </c>
      <c r="M240" s="85"/>
      <c r="O240" s="105" t="s">
        <v>965</v>
      </c>
      <c r="P240" s="95" t="s">
        <v>1965</v>
      </c>
      <c r="Q240" s="85"/>
      <c r="R240" s="46">
        <f t="shared" si="14"/>
        <v>700675</v>
      </c>
      <c r="S240" s="85"/>
      <c r="T240" s="87">
        <v>700675</v>
      </c>
      <c r="V240" s="105" t="s">
        <v>971</v>
      </c>
      <c r="W240" s="95" t="s">
        <v>1967</v>
      </c>
      <c r="X240" s="87">
        <v>98750</v>
      </c>
      <c r="Y240" s="87">
        <f t="shared" si="15"/>
        <v>154036</v>
      </c>
      <c r="Z240" s="87">
        <v>30000</v>
      </c>
      <c r="AA240" s="87">
        <v>124036</v>
      </c>
    </row>
    <row r="241" spans="1:27" ht="15">
      <c r="A241" s="105" t="s">
        <v>1013</v>
      </c>
      <c r="B241" s="95" t="s">
        <v>1979</v>
      </c>
      <c r="C241" s="87">
        <v>2076000</v>
      </c>
      <c r="D241" s="46">
        <f t="shared" si="12"/>
        <v>6088140</v>
      </c>
      <c r="E241" s="87">
        <v>248847</v>
      </c>
      <c r="F241" s="87">
        <v>5839293</v>
      </c>
      <c r="H241" s="105" t="s">
        <v>1103</v>
      </c>
      <c r="I241" s="95" t="s">
        <v>2007</v>
      </c>
      <c r="J241" s="87">
        <v>63500</v>
      </c>
      <c r="K241" s="46">
        <f t="shared" si="13"/>
        <v>25300</v>
      </c>
      <c r="L241" s="85"/>
      <c r="M241" s="87">
        <v>25300</v>
      </c>
      <c r="O241" s="105" t="s">
        <v>968</v>
      </c>
      <c r="P241" s="95" t="s">
        <v>1966</v>
      </c>
      <c r="Q241" s="87">
        <v>206060</v>
      </c>
      <c r="R241" s="46">
        <f t="shared" si="14"/>
        <v>2072909</v>
      </c>
      <c r="S241" s="87">
        <v>203469</v>
      </c>
      <c r="T241" s="87">
        <v>1869440</v>
      </c>
      <c r="V241" s="105" t="s">
        <v>974</v>
      </c>
      <c r="W241" s="95" t="s">
        <v>2266</v>
      </c>
      <c r="X241" s="87">
        <v>21551</v>
      </c>
      <c r="Y241" s="87">
        <f t="shared" si="15"/>
        <v>905443</v>
      </c>
      <c r="Z241" s="87">
        <v>97451</v>
      </c>
      <c r="AA241" s="87">
        <v>807992</v>
      </c>
    </row>
    <row r="242" spans="1:27" ht="15">
      <c r="A242" s="105" t="s">
        <v>1016</v>
      </c>
      <c r="B242" s="95" t="s">
        <v>1980</v>
      </c>
      <c r="C242" s="85"/>
      <c r="D242" s="46">
        <f t="shared" si="12"/>
        <v>380040</v>
      </c>
      <c r="E242" s="87">
        <v>142800</v>
      </c>
      <c r="F242" s="87">
        <v>237240</v>
      </c>
      <c r="H242" s="105" t="s">
        <v>1106</v>
      </c>
      <c r="I242" s="95" t="s">
        <v>2008</v>
      </c>
      <c r="J242" s="85"/>
      <c r="K242" s="46">
        <f t="shared" si="13"/>
        <v>74621</v>
      </c>
      <c r="L242" s="85"/>
      <c r="M242" s="87">
        <v>74621</v>
      </c>
      <c r="O242" s="105" t="s">
        <v>971</v>
      </c>
      <c r="P242" s="95" t="s">
        <v>1967</v>
      </c>
      <c r="Q242" s="87">
        <v>1639132</v>
      </c>
      <c r="R242" s="46">
        <f t="shared" si="14"/>
        <v>1387471</v>
      </c>
      <c r="S242" s="87">
        <v>65928</v>
      </c>
      <c r="T242" s="87">
        <v>1321543</v>
      </c>
      <c r="V242" s="105" t="s">
        <v>977</v>
      </c>
      <c r="W242" s="95" t="s">
        <v>1825</v>
      </c>
      <c r="X242" s="87">
        <v>3885215</v>
      </c>
      <c r="Y242" s="87">
        <f t="shared" si="15"/>
        <v>7226132</v>
      </c>
      <c r="Z242" s="87">
        <v>20000</v>
      </c>
      <c r="AA242" s="87">
        <v>7206132</v>
      </c>
    </row>
    <row r="243" spans="1:27" ht="15">
      <c r="A243" s="105" t="s">
        <v>1019</v>
      </c>
      <c r="B243" s="95" t="s">
        <v>1981</v>
      </c>
      <c r="C243" s="85"/>
      <c r="D243" s="46">
        <f t="shared" si="12"/>
        <v>418918</v>
      </c>
      <c r="E243" s="85"/>
      <c r="F243" s="87">
        <v>418918</v>
      </c>
      <c r="H243" s="105" t="s">
        <v>1109</v>
      </c>
      <c r="I243" s="95" t="s">
        <v>2009</v>
      </c>
      <c r="J243" s="87">
        <v>25000</v>
      </c>
      <c r="K243" s="46">
        <f t="shared" si="13"/>
        <v>94300</v>
      </c>
      <c r="L243" s="85"/>
      <c r="M243" s="87">
        <v>94300</v>
      </c>
      <c r="O243" s="105" t="s">
        <v>974</v>
      </c>
      <c r="P243" s="95" t="s">
        <v>2266</v>
      </c>
      <c r="Q243" s="87">
        <v>119802</v>
      </c>
      <c r="R243" s="46">
        <f t="shared" si="14"/>
        <v>91600</v>
      </c>
      <c r="S243" s="87">
        <v>6500</v>
      </c>
      <c r="T243" s="87">
        <v>85100</v>
      </c>
      <c r="V243" s="105" t="s">
        <v>979</v>
      </c>
      <c r="W243" s="95" t="s">
        <v>1968</v>
      </c>
      <c r="X243" s="85"/>
      <c r="Y243" s="87">
        <f t="shared" si="15"/>
        <v>149575</v>
      </c>
      <c r="Z243" s="87">
        <v>68800</v>
      </c>
      <c r="AA243" s="87">
        <v>80775</v>
      </c>
    </row>
    <row r="244" spans="1:27" ht="15">
      <c r="A244" s="105" t="s">
        <v>1022</v>
      </c>
      <c r="B244" s="95" t="s">
        <v>1982</v>
      </c>
      <c r="C244" s="85"/>
      <c r="D244" s="46">
        <f t="shared" si="12"/>
        <v>440762</v>
      </c>
      <c r="E244" s="87">
        <v>12101</v>
      </c>
      <c r="F244" s="87">
        <v>428661</v>
      </c>
      <c r="H244" s="105" t="s">
        <v>1113</v>
      </c>
      <c r="I244" s="95" t="s">
        <v>2010</v>
      </c>
      <c r="J244" s="85"/>
      <c r="K244" s="46">
        <f t="shared" si="13"/>
        <v>916339</v>
      </c>
      <c r="L244" s="85"/>
      <c r="M244" s="87">
        <v>916339</v>
      </c>
      <c r="O244" s="105" t="s">
        <v>977</v>
      </c>
      <c r="P244" s="95" t="s">
        <v>1825</v>
      </c>
      <c r="Q244" s="87">
        <v>808400</v>
      </c>
      <c r="R244" s="46">
        <f t="shared" si="14"/>
        <v>9036083</v>
      </c>
      <c r="S244" s="87">
        <v>706918</v>
      </c>
      <c r="T244" s="87">
        <v>8329165</v>
      </c>
      <c r="V244" s="105" t="s">
        <v>982</v>
      </c>
      <c r="W244" s="95" t="s">
        <v>1969</v>
      </c>
      <c r="X244" s="87">
        <v>1052401</v>
      </c>
      <c r="Y244" s="87">
        <f t="shared" si="15"/>
        <v>11210323</v>
      </c>
      <c r="Z244" s="87">
        <v>4500</v>
      </c>
      <c r="AA244" s="87">
        <v>11205823</v>
      </c>
    </row>
    <row r="245" spans="1:27" ht="15">
      <c r="A245" s="105" t="s">
        <v>1025</v>
      </c>
      <c r="B245" s="95" t="s">
        <v>1983</v>
      </c>
      <c r="C245" s="85"/>
      <c r="D245" s="46">
        <f t="shared" si="12"/>
        <v>4500334</v>
      </c>
      <c r="E245" s="85"/>
      <c r="F245" s="87">
        <v>4500334</v>
      </c>
      <c r="H245" s="105" t="s">
        <v>1123</v>
      </c>
      <c r="I245" s="95" t="s">
        <v>2011</v>
      </c>
      <c r="J245" s="85"/>
      <c r="K245" s="46">
        <f t="shared" si="13"/>
        <v>914663</v>
      </c>
      <c r="L245" s="85"/>
      <c r="M245" s="87">
        <v>914663</v>
      </c>
      <c r="O245" s="105" t="s">
        <v>979</v>
      </c>
      <c r="P245" s="95" t="s">
        <v>1968</v>
      </c>
      <c r="Q245" s="87">
        <v>209250</v>
      </c>
      <c r="R245" s="46">
        <f t="shared" si="14"/>
        <v>909303</v>
      </c>
      <c r="S245" s="87">
        <v>183951</v>
      </c>
      <c r="T245" s="87">
        <v>725352</v>
      </c>
      <c r="V245" s="105" t="s">
        <v>985</v>
      </c>
      <c r="W245" s="95" t="s">
        <v>1970</v>
      </c>
      <c r="X245" s="85"/>
      <c r="Y245" s="87">
        <f t="shared" si="15"/>
        <v>746335</v>
      </c>
      <c r="Z245" s="85"/>
      <c r="AA245" s="87">
        <v>746335</v>
      </c>
    </row>
    <row r="246" spans="1:27" ht="15">
      <c r="A246" s="105" t="s">
        <v>1028</v>
      </c>
      <c r="B246" s="95" t="s">
        <v>1984</v>
      </c>
      <c r="C246" s="87">
        <v>665000</v>
      </c>
      <c r="D246" s="46">
        <f t="shared" si="12"/>
        <v>530275</v>
      </c>
      <c r="E246" s="87">
        <v>43000</v>
      </c>
      <c r="F246" s="87">
        <v>487275</v>
      </c>
      <c r="H246" s="105" t="s">
        <v>1126</v>
      </c>
      <c r="I246" s="95" t="s">
        <v>1750</v>
      </c>
      <c r="J246" s="87">
        <v>193200</v>
      </c>
      <c r="K246" s="46">
        <f t="shared" si="13"/>
        <v>754513</v>
      </c>
      <c r="L246" s="87">
        <v>152000</v>
      </c>
      <c r="M246" s="87">
        <v>602513</v>
      </c>
      <c r="O246" s="105" t="s">
        <v>982</v>
      </c>
      <c r="P246" s="95" t="s">
        <v>1969</v>
      </c>
      <c r="Q246" s="87">
        <v>705050</v>
      </c>
      <c r="R246" s="46">
        <f t="shared" si="14"/>
        <v>4358820</v>
      </c>
      <c r="S246" s="87">
        <v>51530</v>
      </c>
      <c r="T246" s="87">
        <v>4307290</v>
      </c>
      <c r="V246" s="105" t="s">
        <v>988</v>
      </c>
      <c r="W246" s="95" t="s">
        <v>1971</v>
      </c>
      <c r="X246" s="87">
        <v>20075</v>
      </c>
      <c r="Y246" s="87">
        <f t="shared" si="15"/>
        <v>2890116</v>
      </c>
      <c r="Z246" s="87">
        <v>11001</v>
      </c>
      <c r="AA246" s="87">
        <v>2879115</v>
      </c>
    </row>
    <row r="247" spans="1:27" ht="15">
      <c r="A247" s="105" t="s">
        <v>1031</v>
      </c>
      <c r="B247" s="95" t="s">
        <v>1985</v>
      </c>
      <c r="C247" s="87">
        <v>740000</v>
      </c>
      <c r="D247" s="46">
        <f t="shared" si="12"/>
        <v>495216</v>
      </c>
      <c r="E247" s="87">
        <v>8700</v>
      </c>
      <c r="F247" s="87">
        <v>486516</v>
      </c>
      <c r="H247" s="105" t="s">
        <v>1131</v>
      </c>
      <c r="I247" s="95" t="s">
        <v>2013</v>
      </c>
      <c r="J247" s="87">
        <v>37500</v>
      </c>
      <c r="K247" s="46">
        <f t="shared" si="13"/>
        <v>2450</v>
      </c>
      <c r="L247" s="85"/>
      <c r="M247" s="87">
        <v>2450</v>
      </c>
      <c r="O247" s="105" t="s">
        <v>985</v>
      </c>
      <c r="P247" s="95" t="s">
        <v>1970</v>
      </c>
      <c r="Q247" s="87">
        <v>15000</v>
      </c>
      <c r="R247" s="46">
        <f t="shared" si="14"/>
        <v>479650</v>
      </c>
      <c r="S247" s="87">
        <v>19150</v>
      </c>
      <c r="T247" s="87">
        <v>460500</v>
      </c>
      <c r="V247" s="105" t="s">
        <v>991</v>
      </c>
      <c r="W247" s="95" t="s">
        <v>1972</v>
      </c>
      <c r="X247" s="87">
        <v>94300</v>
      </c>
      <c r="Y247" s="87">
        <f t="shared" si="15"/>
        <v>1016856</v>
      </c>
      <c r="Z247" s="87">
        <v>20150</v>
      </c>
      <c r="AA247" s="87">
        <v>996706</v>
      </c>
    </row>
    <row r="248" spans="1:27" ht="15">
      <c r="A248" s="105" t="s">
        <v>1035</v>
      </c>
      <c r="B248" s="95" t="s">
        <v>1986</v>
      </c>
      <c r="C248" s="87">
        <v>500</v>
      </c>
      <c r="D248" s="46">
        <f t="shared" si="12"/>
        <v>107311</v>
      </c>
      <c r="E248" s="85"/>
      <c r="F248" s="87">
        <v>107311</v>
      </c>
      <c r="H248" s="105" t="s">
        <v>1134</v>
      </c>
      <c r="I248" s="95" t="s">
        <v>1924</v>
      </c>
      <c r="J248" s="87">
        <v>79203</v>
      </c>
      <c r="K248" s="46">
        <f t="shared" si="13"/>
        <v>6893412</v>
      </c>
      <c r="L248" s="87">
        <v>4347329</v>
      </c>
      <c r="M248" s="87">
        <v>2546083</v>
      </c>
      <c r="O248" s="105" t="s">
        <v>988</v>
      </c>
      <c r="P248" s="95" t="s">
        <v>1971</v>
      </c>
      <c r="Q248" s="85"/>
      <c r="R248" s="46">
        <f t="shared" si="14"/>
        <v>1264341</v>
      </c>
      <c r="S248" s="87">
        <v>5900</v>
      </c>
      <c r="T248" s="87">
        <v>1258441</v>
      </c>
      <c r="V248" s="105" t="s">
        <v>994</v>
      </c>
      <c r="W248" s="95" t="s">
        <v>1973</v>
      </c>
      <c r="X248" s="87">
        <v>515851</v>
      </c>
      <c r="Y248" s="87">
        <f t="shared" si="15"/>
        <v>5690610</v>
      </c>
      <c r="Z248" s="87">
        <v>188427</v>
      </c>
      <c r="AA248" s="87">
        <v>5502183</v>
      </c>
    </row>
    <row r="249" spans="1:27" ht="15">
      <c r="A249" s="105" t="s">
        <v>1038</v>
      </c>
      <c r="B249" s="95" t="s">
        <v>1987</v>
      </c>
      <c r="C249" s="85"/>
      <c r="D249" s="46">
        <f t="shared" si="12"/>
        <v>40544</v>
      </c>
      <c r="E249" s="85"/>
      <c r="F249" s="87">
        <v>40544</v>
      </c>
      <c r="H249" s="105" t="s">
        <v>1136</v>
      </c>
      <c r="I249" s="95" t="s">
        <v>1925</v>
      </c>
      <c r="J249" s="87">
        <v>4496450</v>
      </c>
      <c r="K249" s="46">
        <f t="shared" si="13"/>
        <v>851480</v>
      </c>
      <c r="L249" s="85"/>
      <c r="M249" s="87">
        <v>851480</v>
      </c>
      <c r="O249" s="105" t="s">
        <v>991</v>
      </c>
      <c r="P249" s="95" t="s">
        <v>1972</v>
      </c>
      <c r="Q249" s="87">
        <v>284000</v>
      </c>
      <c r="R249" s="46">
        <f t="shared" si="14"/>
        <v>532681</v>
      </c>
      <c r="S249" s="87">
        <v>52000</v>
      </c>
      <c r="T249" s="87">
        <v>480681</v>
      </c>
      <c r="V249" s="105" t="s">
        <v>998</v>
      </c>
      <c r="W249" s="95" t="s">
        <v>1974</v>
      </c>
      <c r="X249" s="87">
        <v>3798501</v>
      </c>
      <c r="Y249" s="87">
        <f t="shared" si="15"/>
        <v>11891820</v>
      </c>
      <c r="Z249" s="85"/>
      <c r="AA249" s="87">
        <v>11891820</v>
      </c>
    </row>
    <row r="250" spans="1:27" ht="15">
      <c r="A250" s="105" t="s">
        <v>1044</v>
      </c>
      <c r="B250" s="95" t="s">
        <v>1989</v>
      </c>
      <c r="C250" s="85"/>
      <c r="D250" s="46">
        <f t="shared" si="12"/>
        <v>28255</v>
      </c>
      <c r="E250" s="85"/>
      <c r="F250" s="87">
        <v>28255</v>
      </c>
      <c r="H250" s="105" t="s">
        <v>1138</v>
      </c>
      <c r="I250" s="95" t="s">
        <v>2014</v>
      </c>
      <c r="J250" s="87">
        <v>3200</v>
      </c>
      <c r="K250" s="46">
        <f t="shared" si="13"/>
        <v>4500</v>
      </c>
      <c r="L250" s="85"/>
      <c r="M250" s="87">
        <v>4500</v>
      </c>
      <c r="O250" s="105" t="s">
        <v>994</v>
      </c>
      <c r="P250" s="95" t="s">
        <v>1973</v>
      </c>
      <c r="Q250" s="87">
        <v>16880898</v>
      </c>
      <c r="R250" s="46">
        <f t="shared" si="14"/>
        <v>1147154</v>
      </c>
      <c r="S250" s="87">
        <v>23333</v>
      </c>
      <c r="T250" s="87">
        <v>1123821</v>
      </c>
      <c r="V250" s="105" t="s">
        <v>1001</v>
      </c>
      <c r="W250" s="95" t="s">
        <v>1975</v>
      </c>
      <c r="X250" s="85"/>
      <c r="Y250" s="87">
        <f t="shared" si="15"/>
        <v>45709</v>
      </c>
      <c r="Z250" s="85"/>
      <c r="AA250" s="87">
        <v>45709</v>
      </c>
    </row>
    <row r="251" spans="1:27" ht="15">
      <c r="A251" s="105" t="s">
        <v>1047</v>
      </c>
      <c r="B251" s="95" t="s">
        <v>1990</v>
      </c>
      <c r="C251" s="85"/>
      <c r="D251" s="46">
        <f t="shared" si="12"/>
        <v>74698</v>
      </c>
      <c r="E251" s="85"/>
      <c r="F251" s="87">
        <v>74698</v>
      </c>
      <c r="H251" s="105" t="s">
        <v>1147</v>
      </c>
      <c r="I251" s="95" t="s">
        <v>2015</v>
      </c>
      <c r="J251" s="85"/>
      <c r="K251" s="46">
        <f t="shared" si="13"/>
        <v>1225996</v>
      </c>
      <c r="L251" s="85"/>
      <c r="M251" s="87">
        <v>1225996</v>
      </c>
      <c r="O251" s="105" t="s">
        <v>998</v>
      </c>
      <c r="P251" s="95" t="s">
        <v>1974</v>
      </c>
      <c r="Q251" s="87">
        <v>29016171</v>
      </c>
      <c r="R251" s="46">
        <f t="shared" si="14"/>
        <v>25331931</v>
      </c>
      <c r="S251" s="87">
        <v>8400051</v>
      </c>
      <c r="T251" s="87">
        <v>16931880</v>
      </c>
      <c r="V251" s="105" t="s">
        <v>1004</v>
      </c>
      <c r="W251" s="95" t="s">
        <v>1976</v>
      </c>
      <c r="X251" s="87">
        <v>460000</v>
      </c>
      <c r="Y251" s="87">
        <f t="shared" si="15"/>
        <v>603295</v>
      </c>
      <c r="Z251" s="85"/>
      <c r="AA251" s="87">
        <v>603295</v>
      </c>
    </row>
    <row r="252" spans="1:27" ht="15">
      <c r="A252" s="105" t="s">
        <v>1050</v>
      </c>
      <c r="B252" s="95" t="s">
        <v>1991</v>
      </c>
      <c r="C252" s="85"/>
      <c r="D252" s="46">
        <f t="shared" si="12"/>
        <v>631845</v>
      </c>
      <c r="E252" s="87">
        <v>133048</v>
      </c>
      <c r="F252" s="87">
        <v>498797</v>
      </c>
      <c r="H252" s="105" t="s">
        <v>1150</v>
      </c>
      <c r="I252" s="95" t="s">
        <v>2016</v>
      </c>
      <c r="J252" s="87">
        <v>4010000</v>
      </c>
      <c r="K252" s="46">
        <f t="shared" si="13"/>
        <v>1469000</v>
      </c>
      <c r="L252" s="85"/>
      <c r="M252" s="87">
        <v>1469000</v>
      </c>
      <c r="O252" s="105" t="s">
        <v>1001</v>
      </c>
      <c r="P252" s="95" t="s">
        <v>1975</v>
      </c>
      <c r="Q252" s="87">
        <v>0</v>
      </c>
      <c r="R252" s="46">
        <f t="shared" si="14"/>
        <v>153686</v>
      </c>
      <c r="S252" s="85"/>
      <c r="T252" s="87">
        <v>153686</v>
      </c>
      <c r="V252" s="105" t="s">
        <v>1007</v>
      </c>
      <c r="W252" s="95" t="s">
        <v>1977</v>
      </c>
      <c r="X252" s="87">
        <v>27508002</v>
      </c>
      <c r="Y252" s="87">
        <f t="shared" si="15"/>
        <v>3423667</v>
      </c>
      <c r="Z252" s="85"/>
      <c r="AA252" s="87">
        <v>3423667</v>
      </c>
    </row>
    <row r="253" spans="1:27" ht="15">
      <c r="A253" s="105" t="s">
        <v>1053</v>
      </c>
      <c r="B253" s="95" t="s">
        <v>1992</v>
      </c>
      <c r="C253" s="85"/>
      <c r="D253" s="46">
        <f t="shared" si="12"/>
        <v>152424</v>
      </c>
      <c r="E253" s="87">
        <v>200</v>
      </c>
      <c r="F253" s="87">
        <v>152224</v>
      </c>
      <c r="H253" s="105" t="s">
        <v>1152</v>
      </c>
      <c r="I253" s="95" t="s">
        <v>2017</v>
      </c>
      <c r="J253" s="87">
        <v>53859</v>
      </c>
      <c r="K253" s="46">
        <f t="shared" si="13"/>
        <v>1322947</v>
      </c>
      <c r="L253" s="85"/>
      <c r="M253" s="87">
        <v>1322947</v>
      </c>
      <c r="O253" s="105" t="s">
        <v>1004</v>
      </c>
      <c r="P253" s="95" t="s">
        <v>1976</v>
      </c>
      <c r="Q253" s="85"/>
      <c r="R253" s="46">
        <f t="shared" si="14"/>
        <v>2101102</v>
      </c>
      <c r="S253" s="85"/>
      <c r="T253" s="87">
        <v>2101102</v>
      </c>
      <c r="V253" s="105" t="s">
        <v>1010</v>
      </c>
      <c r="W253" s="95" t="s">
        <v>1978</v>
      </c>
      <c r="X253" s="87">
        <v>150</v>
      </c>
      <c r="Y253" s="87">
        <f t="shared" si="15"/>
        <v>19805711</v>
      </c>
      <c r="Z253" s="87">
        <v>516800</v>
      </c>
      <c r="AA253" s="87">
        <v>19288911</v>
      </c>
    </row>
    <row r="254" spans="1:27" ht="15">
      <c r="A254" s="105" t="s">
        <v>1056</v>
      </c>
      <c r="B254" s="95" t="s">
        <v>1993</v>
      </c>
      <c r="C254" s="87">
        <v>11800</v>
      </c>
      <c r="D254" s="46">
        <f t="shared" si="12"/>
        <v>121860</v>
      </c>
      <c r="E254" s="85"/>
      <c r="F254" s="87">
        <v>121860</v>
      </c>
      <c r="H254" s="107" t="s">
        <v>1144</v>
      </c>
      <c r="I254" s="95" t="s">
        <v>2018</v>
      </c>
      <c r="J254" s="87">
        <v>2501</v>
      </c>
      <c r="K254" s="46">
        <f t="shared" si="13"/>
        <v>4569593</v>
      </c>
      <c r="L254" s="87">
        <v>1576055</v>
      </c>
      <c r="M254" s="87">
        <v>2993538</v>
      </c>
      <c r="O254" s="105" t="s">
        <v>1007</v>
      </c>
      <c r="P254" s="95" t="s">
        <v>1977</v>
      </c>
      <c r="Q254" s="87">
        <v>15403504</v>
      </c>
      <c r="R254" s="46">
        <f t="shared" si="14"/>
        <v>2428756</v>
      </c>
      <c r="S254" s="85"/>
      <c r="T254" s="87">
        <v>2428756</v>
      </c>
      <c r="V254" s="105" t="s">
        <v>1013</v>
      </c>
      <c r="W254" s="95" t="s">
        <v>1979</v>
      </c>
      <c r="X254" s="87">
        <v>109220592</v>
      </c>
      <c r="Y254" s="87">
        <f t="shared" si="15"/>
        <v>135187725</v>
      </c>
      <c r="Z254" s="87">
        <v>16142504</v>
      </c>
      <c r="AA254" s="87">
        <v>119045221</v>
      </c>
    </row>
    <row r="255" spans="1:27" ht="15">
      <c r="A255" s="105" t="s">
        <v>1059</v>
      </c>
      <c r="B255" s="95" t="s">
        <v>1994</v>
      </c>
      <c r="C255" s="85"/>
      <c r="D255" s="46">
        <f t="shared" si="12"/>
        <v>52063</v>
      </c>
      <c r="E255" s="85"/>
      <c r="F255" s="87">
        <v>52063</v>
      </c>
      <c r="H255" s="105" t="s">
        <v>1156</v>
      </c>
      <c r="I255" s="95" t="s">
        <v>2019</v>
      </c>
      <c r="J255" s="87">
        <v>1826697</v>
      </c>
      <c r="K255" s="46">
        <f t="shared" si="13"/>
        <v>57500</v>
      </c>
      <c r="L255" s="85"/>
      <c r="M255" s="87">
        <v>57500</v>
      </c>
      <c r="O255" s="105" t="s">
        <v>1010</v>
      </c>
      <c r="P255" s="95" t="s">
        <v>1978</v>
      </c>
      <c r="Q255" s="87">
        <v>88837050</v>
      </c>
      <c r="R255" s="46">
        <f t="shared" si="14"/>
        <v>30831720</v>
      </c>
      <c r="S255" s="87">
        <v>4035143</v>
      </c>
      <c r="T255" s="87">
        <v>26796577</v>
      </c>
      <c r="V255" s="105" t="s">
        <v>1016</v>
      </c>
      <c r="W255" s="95" t="s">
        <v>1980</v>
      </c>
      <c r="X255" s="87">
        <v>1159002</v>
      </c>
      <c r="Y255" s="87">
        <f t="shared" si="15"/>
        <v>9309412</v>
      </c>
      <c r="Z255" s="87">
        <v>1560500</v>
      </c>
      <c r="AA255" s="87">
        <v>7748912</v>
      </c>
    </row>
    <row r="256" spans="1:27" ht="15">
      <c r="A256" s="105" t="s">
        <v>1062</v>
      </c>
      <c r="B256" s="95" t="s">
        <v>1957</v>
      </c>
      <c r="C256" s="85"/>
      <c r="D256" s="46">
        <f t="shared" si="12"/>
        <v>131555</v>
      </c>
      <c r="E256" s="85"/>
      <c r="F256" s="87">
        <v>131555</v>
      </c>
      <c r="H256" s="105" t="s">
        <v>1159</v>
      </c>
      <c r="I256" s="95" t="s">
        <v>2020</v>
      </c>
      <c r="J256" s="85"/>
      <c r="K256" s="46">
        <f t="shared" si="13"/>
        <v>338464</v>
      </c>
      <c r="L256" s="85"/>
      <c r="M256" s="87">
        <v>338464</v>
      </c>
      <c r="O256" s="105" t="s">
        <v>1013</v>
      </c>
      <c r="P256" s="95" t="s">
        <v>1979</v>
      </c>
      <c r="Q256" s="87">
        <v>323434877</v>
      </c>
      <c r="R256" s="46">
        <f t="shared" si="14"/>
        <v>102349311</v>
      </c>
      <c r="S256" s="87">
        <v>1200899</v>
      </c>
      <c r="T256" s="87">
        <v>101148412</v>
      </c>
      <c r="V256" s="105" t="s">
        <v>1019</v>
      </c>
      <c r="W256" s="95" t="s">
        <v>1981</v>
      </c>
      <c r="X256" s="87">
        <v>1218000</v>
      </c>
      <c r="Y256" s="87">
        <f t="shared" si="15"/>
        <v>20520056</v>
      </c>
      <c r="Z256" s="87">
        <v>3824000</v>
      </c>
      <c r="AA256" s="87">
        <v>16696056</v>
      </c>
    </row>
    <row r="257" spans="1:27" ht="15">
      <c r="A257" s="105" t="s">
        <v>1064</v>
      </c>
      <c r="B257" s="95" t="s">
        <v>1995</v>
      </c>
      <c r="C257" s="85"/>
      <c r="D257" s="46">
        <f t="shared" si="12"/>
        <v>66792</v>
      </c>
      <c r="E257" s="85"/>
      <c r="F257" s="87">
        <v>66792</v>
      </c>
      <c r="H257" s="105" t="s">
        <v>1165</v>
      </c>
      <c r="I257" s="95" t="s">
        <v>2022</v>
      </c>
      <c r="J257" s="85"/>
      <c r="K257" s="46">
        <f t="shared" si="13"/>
        <v>3080139</v>
      </c>
      <c r="L257" s="85"/>
      <c r="M257" s="87">
        <v>3080139</v>
      </c>
      <c r="O257" s="105" t="s">
        <v>1016</v>
      </c>
      <c r="P257" s="95" t="s">
        <v>1980</v>
      </c>
      <c r="Q257" s="87">
        <v>1899400</v>
      </c>
      <c r="R257" s="46">
        <f t="shared" si="14"/>
        <v>4448418</v>
      </c>
      <c r="S257" s="87">
        <v>325600</v>
      </c>
      <c r="T257" s="87">
        <v>4122818</v>
      </c>
      <c r="V257" s="105" t="s">
        <v>1022</v>
      </c>
      <c r="W257" s="95" t="s">
        <v>1982</v>
      </c>
      <c r="X257" s="87">
        <v>5032889</v>
      </c>
      <c r="Y257" s="87">
        <f t="shared" si="15"/>
        <v>87229128</v>
      </c>
      <c r="Z257" s="87">
        <v>2709258</v>
      </c>
      <c r="AA257" s="87">
        <v>84519870</v>
      </c>
    </row>
    <row r="258" spans="1:27" ht="15">
      <c r="A258" s="105" t="s">
        <v>1067</v>
      </c>
      <c r="B258" s="95" t="s">
        <v>1996</v>
      </c>
      <c r="C258" s="85"/>
      <c r="D258" s="46">
        <f t="shared" si="12"/>
        <v>64600</v>
      </c>
      <c r="E258" s="85"/>
      <c r="F258" s="87">
        <v>64600</v>
      </c>
      <c r="H258" s="105" t="s">
        <v>1168</v>
      </c>
      <c r="I258" s="95" t="s">
        <v>2023</v>
      </c>
      <c r="J258" s="87">
        <v>673243</v>
      </c>
      <c r="K258" s="46">
        <f t="shared" si="13"/>
        <v>4364135</v>
      </c>
      <c r="L258" s="85"/>
      <c r="M258" s="87">
        <v>4364135</v>
      </c>
      <c r="O258" s="105" t="s">
        <v>1019</v>
      </c>
      <c r="P258" s="95" t="s">
        <v>1981</v>
      </c>
      <c r="Q258" s="87">
        <v>27897</v>
      </c>
      <c r="R258" s="46">
        <f t="shared" si="14"/>
        <v>8332936</v>
      </c>
      <c r="S258" s="87">
        <v>32340</v>
      </c>
      <c r="T258" s="87">
        <v>8300596</v>
      </c>
      <c r="V258" s="105" t="s">
        <v>1025</v>
      </c>
      <c r="W258" s="95" t="s">
        <v>1983</v>
      </c>
      <c r="X258" s="85"/>
      <c r="Y258" s="87">
        <f t="shared" si="15"/>
        <v>6637560</v>
      </c>
      <c r="Z258" s="87">
        <v>352000</v>
      </c>
      <c r="AA258" s="87">
        <v>6285560</v>
      </c>
    </row>
    <row r="259" spans="1:27" ht="15">
      <c r="A259" s="105" t="s">
        <v>1070</v>
      </c>
      <c r="B259" s="95" t="s">
        <v>1997</v>
      </c>
      <c r="C259" s="85"/>
      <c r="D259" s="46">
        <f t="shared" si="12"/>
        <v>1000</v>
      </c>
      <c r="E259" s="85"/>
      <c r="F259" s="87">
        <v>1000</v>
      </c>
      <c r="H259" s="105" t="s">
        <v>1177</v>
      </c>
      <c r="I259" s="95" t="s">
        <v>2026</v>
      </c>
      <c r="J259" s="85"/>
      <c r="K259" s="46">
        <f t="shared" si="13"/>
        <v>7600</v>
      </c>
      <c r="L259" s="85"/>
      <c r="M259" s="87">
        <v>7600</v>
      </c>
      <c r="O259" s="105" t="s">
        <v>1022</v>
      </c>
      <c r="P259" s="95" t="s">
        <v>1982</v>
      </c>
      <c r="Q259" s="87">
        <v>5906257</v>
      </c>
      <c r="R259" s="46">
        <f t="shared" si="14"/>
        <v>5112471</v>
      </c>
      <c r="S259" s="87">
        <v>970705</v>
      </c>
      <c r="T259" s="87">
        <v>4141766</v>
      </c>
      <c r="V259" s="105" t="s">
        <v>1028</v>
      </c>
      <c r="W259" s="95" t="s">
        <v>1984</v>
      </c>
      <c r="X259" s="87">
        <v>400000</v>
      </c>
      <c r="Y259" s="87">
        <f t="shared" si="15"/>
        <v>6230854</v>
      </c>
      <c r="Z259" s="85"/>
      <c r="AA259" s="87">
        <v>6230854</v>
      </c>
    </row>
    <row r="260" spans="1:27" ht="15">
      <c r="A260" s="105" t="s">
        <v>1073</v>
      </c>
      <c r="B260" s="95" t="s">
        <v>1998</v>
      </c>
      <c r="C260" s="85"/>
      <c r="D260" s="46">
        <f t="shared" si="12"/>
        <v>144680</v>
      </c>
      <c r="E260" s="87">
        <v>63500</v>
      </c>
      <c r="F260" s="87">
        <v>81180</v>
      </c>
      <c r="H260" s="105" t="s">
        <v>1180</v>
      </c>
      <c r="I260" s="95" t="s">
        <v>2027</v>
      </c>
      <c r="J260" s="87">
        <v>759437</v>
      </c>
      <c r="K260" s="46">
        <f t="shared" si="13"/>
        <v>362555</v>
      </c>
      <c r="L260" s="87">
        <v>227700</v>
      </c>
      <c r="M260" s="87">
        <v>134855</v>
      </c>
      <c r="O260" s="105" t="s">
        <v>1025</v>
      </c>
      <c r="P260" s="95" t="s">
        <v>1983</v>
      </c>
      <c r="Q260" s="87">
        <v>5961700</v>
      </c>
      <c r="R260" s="46">
        <f t="shared" si="14"/>
        <v>13106070</v>
      </c>
      <c r="S260" s="87">
        <v>319450</v>
      </c>
      <c r="T260" s="87">
        <v>12786620</v>
      </c>
      <c r="V260" s="105" t="s">
        <v>1031</v>
      </c>
      <c r="W260" s="95" t="s">
        <v>1985</v>
      </c>
      <c r="X260" s="87">
        <v>51301</v>
      </c>
      <c r="Y260" s="87">
        <f t="shared" si="15"/>
        <v>2618098</v>
      </c>
      <c r="Z260" s="87">
        <v>59000</v>
      </c>
      <c r="AA260" s="87">
        <v>2559098</v>
      </c>
    </row>
    <row r="261" spans="1:27" ht="15">
      <c r="A261" s="105" t="s">
        <v>1076</v>
      </c>
      <c r="B261" s="95" t="s">
        <v>1999</v>
      </c>
      <c r="C261" s="87">
        <v>400</v>
      </c>
      <c r="D261" s="46">
        <f t="shared" si="12"/>
        <v>83000</v>
      </c>
      <c r="E261" s="87">
        <v>1800</v>
      </c>
      <c r="F261" s="87">
        <v>81200</v>
      </c>
      <c r="H261" s="105" t="s">
        <v>1183</v>
      </c>
      <c r="I261" s="95" t="s">
        <v>2028</v>
      </c>
      <c r="J261" s="85"/>
      <c r="K261" s="46">
        <f t="shared" si="13"/>
        <v>136424</v>
      </c>
      <c r="L261" s="85"/>
      <c r="M261" s="87">
        <v>136424</v>
      </c>
      <c r="O261" s="105" t="s">
        <v>1028</v>
      </c>
      <c r="P261" s="95" t="s">
        <v>1984</v>
      </c>
      <c r="Q261" s="87">
        <v>126112500</v>
      </c>
      <c r="R261" s="46">
        <f t="shared" si="14"/>
        <v>6721080</v>
      </c>
      <c r="S261" s="87">
        <v>58400</v>
      </c>
      <c r="T261" s="87">
        <v>6662680</v>
      </c>
      <c r="V261" s="105" t="s">
        <v>1035</v>
      </c>
      <c r="W261" s="95" t="s">
        <v>1986</v>
      </c>
      <c r="X261" s="87">
        <v>348131</v>
      </c>
      <c r="Y261" s="87">
        <f t="shared" si="15"/>
        <v>1122149</v>
      </c>
      <c r="Z261" s="87">
        <v>229580</v>
      </c>
      <c r="AA261" s="87">
        <v>892569</v>
      </c>
    </row>
    <row r="262" spans="1:27" ht="15">
      <c r="A262" s="105" t="s">
        <v>1079</v>
      </c>
      <c r="B262" s="95" t="s">
        <v>2000</v>
      </c>
      <c r="C262" s="87">
        <v>28001</v>
      </c>
      <c r="D262" s="46">
        <f t="shared" si="12"/>
        <v>732275</v>
      </c>
      <c r="E262" s="85"/>
      <c r="F262" s="87">
        <v>732275</v>
      </c>
      <c r="H262" s="105" t="s">
        <v>1186</v>
      </c>
      <c r="I262" s="95" t="s">
        <v>2029</v>
      </c>
      <c r="J262" s="85"/>
      <c r="K262" s="46">
        <f t="shared" si="13"/>
        <v>250143</v>
      </c>
      <c r="L262" s="85"/>
      <c r="M262" s="87">
        <v>250143</v>
      </c>
      <c r="O262" s="105" t="s">
        <v>1031</v>
      </c>
      <c r="P262" s="95" t="s">
        <v>1985</v>
      </c>
      <c r="Q262" s="87">
        <v>8966500</v>
      </c>
      <c r="R262" s="46">
        <f t="shared" si="14"/>
        <v>5181194</v>
      </c>
      <c r="S262" s="87">
        <v>33900</v>
      </c>
      <c r="T262" s="87">
        <v>5147294</v>
      </c>
      <c r="V262" s="105" t="s">
        <v>1038</v>
      </c>
      <c r="W262" s="95" t="s">
        <v>1987</v>
      </c>
      <c r="X262" s="87">
        <v>201750</v>
      </c>
      <c r="Y262" s="87">
        <f t="shared" si="15"/>
        <v>1217386</v>
      </c>
      <c r="Z262" s="87">
        <v>262850</v>
      </c>
      <c r="AA262" s="87">
        <v>954536</v>
      </c>
    </row>
    <row r="263" spans="1:27" ht="15">
      <c r="A263" s="105" t="s">
        <v>1082</v>
      </c>
      <c r="B263" s="95" t="s">
        <v>2001</v>
      </c>
      <c r="C263" s="85"/>
      <c r="D263" s="46">
        <f aca="true" t="shared" si="16" ref="D263:D326">E263+F263</f>
        <v>584784</v>
      </c>
      <c r="E263" s="87">
        <v>369100</v>
      </c>
      <c r="F263" s="87">
        <v>215684</v>
      </c>
      <c r="H263" s="105" t="s">
        <v>1189</v>
      </c>
      <c r="I263" s="95" t="s">
        <v>2030</v>
      </c>
      <c r="J263" s="85"/>
      <c r="K263" s="46">
        <f aca="true" t="shared" si="17" ref="K263:K326">L263+M263</f>
        <v>16384</v>
      </c>
      <c r="L263" s="85"/>
      <c r="M263" s="87">
        <v>16384</v>
      </c>
      <c r="O263" s="105" t="s">
        <v>1035</v>
      </c>
      <c r="P263" s="95" t="s">
        <v>1986</v>
      </c>
      <c r="Q263" s="87">
        <v>1535451</v>
      </c>
      <c r="R263" s="46">
        <f aca="true" t="shared" si="18" ref="R263:R326">S263+T263</f>
        <v>2105125</v>
      </c>
      <c r="S263" s="87">
        <v>93100</v>
      </c>
      <c r="T263" s="87">
        <v>2012025</v>
      </c>
      <c r="V263" s="105" t="s">
        <v>1041</v>
      </c>
      <c r="W263" s="95" t="s">
        <v>1988</v>
      </c>
      <c r="X263" s="85"/>
      <c r="Y263" s="87">
        <f aca="true" t="shared" si="19" ref="Y263:Y326">Z263+AA263</f>
        <v>148385</v>
      </c>
      <c r="Z263" s="87">
        <v>6000</v>
      </c>
      <c r="AA263" s="87">
        <v>142385</v>
      </c>
    </row>
    <row r="264" spans="1:27" ht="15">
      <c r="A264" s="105" t="s">
        <v>1085</v>
      </c>
      <c r="B264" s="95" t="s">
        <v>2002</v>
      </c>
      <c r="C264" s="85"/>
      <c r="D264" s="46">
        <f t="shared" si="16"/>
        <v>24628</v>
      </c>
      <c r="E264" s="85"/>
      <c r="F264" s="87">
        <v>24628</v>
      </c>
      <c r="H264" s="105" t="s">
        <v>1192</v>
      </c>
      <c r="I264" s="95" t="s">
        <v>1962</v>
      </c>
      <c r="J264" s="87">
        <v>607502</v>
      </c>
      <c r="K264" s="46">
        <f t="shared" si="17"/>
        <v>293950</v>
      </c>
      <c r="L264" s="85"/>
      <c r="M264" s="87">
        <v>293950</v>
      </c>
      <c r="O264" s="105" t="s">
        <v>1038</v>
      </c>
      <c r="P264" s="95" t="s">
        <v>1987</v>
      </c>
      <c r="Q264" s="87">
        <v>14352</v>
      </c>
      <c r="R264" s="46">
        <f t="shared" si="18"/>
        <v>826949</v>
      </c>
      <c r="S264" s="87">
        <v>150210</v>
      </c>
      <c r="T264" s="87">
        <v>676739</v>
      </c>
      <c r="V264" s="105" t="s">
        <v>1044</v>
      </c>
      <c r="W264" s="95" t="s">
        <v>1989</v>
      </c>
      <c r="X264" s="85"/>
      <c r="Y264" s="87">
        <f t="shared" si="19"/>
        <v>19975</v>
      </c>
      <c r="Z264" s="85"/>
      <c r="AA264" s="87">
        <v>19975</v>
      </c>
    </row>
    <row r="265" spans="1:27" ht="15">
      <c r="A265" s="105" t="s">
        <v>1088</v>
      </c>
      <c r="B265" s="95" t="s">
        <v>2003</v>
      </c>
      <c r="C265" s="87">
        <v>501200</v>
      </c>
      <c r="D265" s="46">
        <f t="shared" si="16"/>
        <v>148426</v>
      </c>
      <c r="E265" s="85"/>
      <c r="F265" s="87">
        <v>148426</v>
      </c>
      <c r="H265" s="105" t="s">
        <v>1194</v>
      </c>
      <c r="I265" s="95" t="s">
        <v>2031</v>
      </c>
      <c r="J265" s="85"/>
      <c r="K265" s="46">
        <f t="shared" si="17"/>
        <v>411522</v>
      </c>
      <c r="L265" s="85"/>
      <c r="M265" s="87">
        <v>411522</v>
      </c>
      <c r="O265" s="105" t="s">
        <v>1041</v>
      </c>
      <c r="P265" s="95" t="s">
        <v>1988</v>
      </c>
      <c r="Q265" s="85"/>
      <c r="R265" s="46">
        <f t="shared" si="18"/>
        <v>101675</v>
      </c>
      <c r="S265" s="85"/>
      <c r="T265" s="87">
        <v>101675</v>
      </c>
      <c r="V265" s="105" t="s">
        <v>1047</v>
      </c>
      <c r="W265" s="95" t="s">
        <v>1990</v>
      </c>
      <c r="X265" s="85"/>
      <c r="Y265" s="87">
        <f t="shared" si="19"/>
        <v>435242</v>
      </c>
      <c r="Z265" s="85"/>
      <c r="AA265" s="87">
        <v>435242</v>
      </c>
    </row>
    <row r="266" spans="1:27" ht="15">
      <c r="A266" s="105" t="s">
        <v>1091</v>
      </c>
      <c r="B266" s="95" t="s">
        <v>2267</v>
      </c>
      <c r="C266" s="85"/>
      <c r="D266" s="46">
        <f t="shared" si="16"/>
        <v>9650</v>
      </c>
      <c r="E266" s="85"/>
      <c r="F266" s="87">
        <v>9650</v>
      </c>
      <c r="H266" s="105" t="s">
        <v>1196</v>
      </c>
      <c r="I266" s="95" t="s">
        <v>2032</v>
      </c>
      <c r="J266" s="85"/>
      <c r="K266" s="46">
        <f t="shared" si="17"/>
        <v>80650</v>
      </c>
      <c r="L266" s="85"/>
      <c r="M266" s="87">
        <v>80650</v>
      </c>
      <c r="O266" s="105" t="s">
        <v>1044</v>
      </c>
      <c r="P266" s="95" t="s">
        <v>1989</v>
      </c>
      <c r="Q266" s="85"/>
      <c r="R266" s="46">
        <f t="shared" si="18"/>
        <v>1249955</v>
      </c>
      <c r="S266" s="87">
        <v>788701</v>
      </c>
      <c r="T266" s="87">
        <v>461254</v>
      </c>
      <c r="V266" s="105" t="s">
        <v>1050</v>
      </c>
      <c r="W266" s="95" t="s">
        <v>1991</v>
      </c>
      <c r="X266" s="87">
        <v>1625701</v>
      </c>
      <c r="Y266" s="87">
        <f t="shared" si="19"/>
        <v>4341961</v>
      </c>
      <c r="Z266" s="87">
        <v>53200</v>
      </c>
      <c r="AA266" s="87">
        <v>4288761</v>
      </c>
    </row>
    <row r="267" spans="1:27" ht="15">
      <c r="A267" s="105" t="s">
        <v>1094</v>
      </c>
      <c r="B267" s="95" t="s">
        <v>2004</v>
      </c>
      <c r="C267" s="87">
        <v>238500</v>
      </c>
      <c r="D267" s="46">
        <f t="shared" si="16"/>
        <v>423630</v>
      </c>
      <c r="E267" s="85"/>
      <c r="F267" s="87">
        <v>423630</v>
      </c>
      <c r="H267" s="105" t="s">
        <v>1199</v>
      </c>
      <c r="I267" s="95" t="s">
        <v>2033</v>
      </c>
      <c r="J267" s="85"/>
      <c r="K267" s="46">
        <f t="shared" si="17"/>
        <v>2542418</v>
      </c>
      <c r="L267" s="85"/>
      <c r="M267" s="87">
        <v>2542418</v>
      </c>
      <c r="O267" s="105" t="s">
        <v>1047</v>
      </c>
      <c r="P267" s="95" t="s">
        <v>1990</v>
      </c>
      <c r="Q267" s="85"/>
      <c r="R267" s="46">
        <f t="shared" si="18"/>
        <v>945442</v>
      </c>
      <c r="S267" s="85"/>
      <c r="T267" s="87">
        <v>945442</v>
      </c>
      <c r="V267" s="105" t="s">
        <v>1053</v>
      </c>
      <c r="W267" s="95" t="s">
        <v>1992</v>
      </c>
      <c r="X267" s="87">
        <v>542810</v>
      </c>
      <c r="Y267" s="87">
        <f t="shared" si="19"/>
        <v>828228</v>
      </c>
      <c r="Z267" s="87">
        <v>130772</v>
      </c>
      <c r="AA267" s="87">
        <v>697456</v>
      </c>
    </row>
    <row r="268" spans="1:27" ht="15">
      <c r="A268" s="105" t="s">
        <v>1097</v>
      </c>
      <c r="B268" s="95" t="s">
        <v>2005</v>
      </c>
      <c r="C268" s="87">
        <v>234000</v>
      </c>
      <c r="D268" s="46">
        <f t="shared" si="16"/>
        <v>943777</v>
      </c>
      <c r="E268" s="87">
        <v>206450</v>
      </c>
      <c r="F268" s="87">
        <v>737327</v>
      </c>
      <c r="H268" s="105" t="s">
        <v>1202</v>
      </c>
      <c r="I268" s="95" t="s">
        <v>2034</v>
      </c>
      <c r="J268" s="87">
        <v>199801</v>
      </c>
      <c r="K268" s="46">
        <f t="shared" si="17"/>
        <v>1776036</v>
      </c>
      <c r="L268" s="85"/>
      <c r="M268" s="87">
        <v>1776036</v>
      </c>
      <c r="O268" s="105" t="s">
        <v>1050</v>
      </c>
      <c r="P268" s="95" t="s">
        <v>1991</v>
      </c>
      <c r="Q268" s="87">
        <v>579500</v>
      </c>
      <c r="R268" s="46">
        <f t="shared" si="18"/>
        <v>6045821</v>
      </c>
      <c r="S268" s="87">
        <v>531973</v>
      </c>
      <c r="T268" s="87">
        <v>5513848</v>
      </c>
      <c r="V268" s="105" t="s">
        <v>1056</v>
      </c>
      <c r="W268" s="95" t="s">
        <v>1993</v>
      </c>
      <c r="X268" s="87">
        <v>661919</v>
      </c>
      <c r="Y268" s="87">
        <f t="shared" si="19"/>
        <v>572869</v>
      </c>
      <c r="Z268" s="87">
        <v>51601</v>
      </c>
      <c r="AA268" s="87">
        <v>521268</v>
      </c>
    </row>
    <row r="269" spans="1:27" ht="15">
      <c r="A269" s="105" t="s">
        <v>1100</v>
      </c>
      <c r="B269" s="95" t="s">
        <v>2006</v>
      </c>
      <c r="C269" s="85"/>
      <c r="D269" s="46">
        <f t="shared" si="16"/>
        <v>14050</v>
      </c>
      <c r="E269" s="85"/>
      <c r="F269" s="87">
        <v>14050</v>
      </c>
      <c r="H269" s="105" t="s">
        <v>1205</v>
      </c>
      <c r="I269" s="95" t="s">
        <v>2035</v>
      </c>
      <c r="J269" s="85"/>
      <c r="K269" s="46">
        <f t="shared" si="17"/>
        <v>1386370</v>
      </c>
      <c r="L269" s="85"/>
      <c r="M269" s="87">
        <v>1386370</v>
      </c>
      <c r="O269" s="105" t="s">
        <v>1053</v>
      </c>
      <c r="P269" s="95" t="s">
        <v>1992</v>
      </c>
      <c r="Q269" s="87">
        <v>1025100</v>
      </c>
      <c r="R269" s="46">
        <f t="shared" si="18"/>
        <v>2554881</v>
      </c>
      <c r="S269" s="87">
        <v>790285</v>
      </c>
      <c r="T269" s="87">
        <v>1764596</v>
      </c>
      <c r="V269" s="105" t="s">
        <v>1059</v>
      </c>
      <c r="W269" s="95" t="s">
        <v>1994</v>
      </c>
      <c r="X269" s="87">
        <v>1978500</v>
      </c>
      <c r="Y269" s="87">
        <f t="shared" si="19"/>
        <v>1985534</v>
      </c>
      <c r="Z269" s="87">
        <v>284552</v>
      </c>
      <c r="AA269" s="87">
        <v>1700982</v>
      </c>
    </row>
    <row r="270" spans="1:27" ht="15">
      <c r="A270" s="105" t="s">
        <v>1103</v>
      </c>
      <c r="B270" s="95" t="s">
        <v>2007</v>
      </c>
      <c r="C270" s="87">
        <v>1307275</v>
      </c>
      <c r="D270" s="46">
        <f t="shared" si="16"/>
        <v>204487</v>
      </c>
      <c r="E270" s="85"/>
      <c r="F270" s="87">
        <v>204487</v>
      </c>
      <c r="H270" s="105" t="s">
        <v>1208</v>
      </c>
      <c r="I270" s="95" t="s">
        <v>2036</v>
      </c>
      <c r="J270" s="87">
        <v>559590</v>
      </c>
      <c r="K270" s="46">
        <f t="shared" si="17"/>
        <v>607226</v>
      </c>
      <c r="L270" s="85"/>
      <c r="M270" s="87">
        <v>607226</v>
      </c>
      <c r="O270" s="105" t="s">
        <v>1056</v>
      </c>
      <c r="P270" s="95" t="s">
        <v>1993</v>
      </c>
      <c r="Q270" s="87">
        <v>2350270</v>
      </c>
      <c r="R270" s="46">
        <f t="shared" si="18"/>
        <v>2180762</v>
      </c>
      <c r="S270" s="87">
        <v>140940</v>
      </c>
      <c r="T270" s="87">
        <v>2039822</v>
      </c>
      <c r="V270" s="105" t="s">
        <v>1062</v>
      </c>
      <c r="W270" s="95" t="s">
        <v>1957</v>
      </c>
      <c r="X270" s="87">
        <v>522545</v>
      </c>
      <c r="Y270" s="87">
        <f t="shared" si="19"/>
        <v>432416</v>
      </c>
      <c r="Z270" s="85"/>
      <c r="AA270" s="87">
        <v>432416</v>
      </c>
    </row>
    <row r="271" spans="1:27" ht="15">
      <c r="A271" s="105" t="s">
        <v>1106</v>
      </c>
      <c r="B271" s="95" t="s">
        <v>2008</v>
      </c>
      <c r="C271" s="85"/>
      <c r="D271" s="46">
        <f t="shared" si="16"/>
        <v>148135</v>
      </c>
      <c r="E271" s="85"/>
      <c r="F271" s="87">
        <v>148135</v>
      </c>
      <c r="H271" s="105" t="s">
        <v>1211</v>
      </c>
      <c r="I271" s="95" t="s">
        <v>2285</v>
      </c>
      <c r="J271" s="85"/>
      <c r="K271" s="46">
        <f t="shared" si="17"/>
        <v>9900</v>
      </c>
      <c r="L271" s="85"/>
      <c r="M271" s="87">
        <v>9900</v>
      </c>
      <c r="O271" s="105" t="s">
        <v>1059</v>
      </c>
      <c r="P271" s="95" t="s">
        <v>1994</v>
      </c>
      <c r="Q271" s="85"/>
      <c r="R271" s="46">
        <f t="shared" si="18"/>
        <v>1191983</v>
      </c>
      <c r="S271" s="87">
        <v>362000</v>
      </c>
      <c r="T271" s="87">
        <v>829983</v>
      </c>
      <c r="V271" s="105" t="s">
        <v>1064</v>
      </c>
      <c r="W271" s="95" t="s">
        <v>1995</v>
      </c>
      <c r="X271" s="87">
        <v>5000</v>
      </c>
      <c r="Y271" s="87">
        <f t="shared" si="19"/>
        <v>489905</v>
      </c>
      <c r="Z271" s="85"/>
      <c r="AA271" s="87">
        <v>489905</v>
      </c>
    </row>
    <row r="272" spans="1:27" ht="15">
      <c r="A272" s="105" t="s">
        <v>1109</v>
      </c>
      <c r="B272" s="95" t="s">
        <v>2009</v>
      </c>
      <c r="C272" s="85"/>
      <c r="D272" s="46">
        <f t="shared" si="16"/>
        <v>63197</v>
      </c>
      <c r="E272" s="85"/>
      <c r="F272" s="87">
        <v>63197</v>
      </c>
      <c r="H272" s="105" t="s">
        <v>1214</v>
      </c>
      <c r="I272" s="95" t="s">
        <v>2037</v>
      </c>
      <c r="J272" s="87">
        <v>2</v>
      </c>
      <c r="K272" s="46">
        <f t="shared" si="17"/>
        <v>2789285</v>
      </c>
      <c r="L272" s="87">
        <v>2</v>
      </c>
      <c r="M272" s="87">
        <v>2789283</v>
      </c>
      <c r="O272" s="105" t="s">
        <v>1062</v>
      </c>
      <c r="P272" s="95" t="s">
        <v>1957</v>
      </c>
      <c r="Q272" s="87">
        <v>511500</v>
      </c>
      <c r="R272" s="46">
        <f t="shared" si="18"/>
        <v>2039336</v>
      </c>
      <c r="S272" s="87">
        <v>563200</v>
      </c>
      <c r="T272" s="87">
        <v>1476136</v>
      </c>
      <c r="V272" s="105" t="s">
        <v>1067</v>
      </c>
      <c r="W272" s="95" t="s">
        <v>1996</v>
      </c>
      <c r="X272" s="85"/>
      <c r="Y272" s="87">
        <f t="shared" si="19"/>
        <v>235921</v>
      </c>
      <c r="Z272" s="85"/>
      <c r="AA272" s="87">
        <v>235921</v>
      </c>
    </row>
    <row r="273" spans="1:27" ht="15">
      <c r="A273" s="105" t="s">
        <v>1113</v>
      </c>
      <c r="B273" s="95" t="s">
        <v>2010</v>
      </c>
      <c r="C273" s="87">
        <v>200000</v>
      </c>
      <c r="D273" s="46">
        <f t="shared" si="16"/>
        <v>389592</v>
      </c>
      <c r="E273" s="85"/>
      <c r="F273" s="87">
        <v>389592</v>
      </c>
      <c r="H273" s="105" t="s">
        <v>1217</v>
      </c>
      <c r="I273" s="95" t="s">
        <v>2038</v>
      </c>
      <c r="J273" s="87">
        <v>2000000</v>
      </c>
      <c r="K273" s="46">
        <f t="shared" si="17"/>
        <v>1309544</v>
      </c>
      <c r="L273" s="87">
        <v>9200</v>
      </c>
      <c r="M273" s="87">
        <v>1300344</v>
      </c>
      <c r="O273" s="105" t="s">
        <v>1064</v>
      </c>
      <c r="P273" s="95" t="s">
        <v>1995</v>
      </c>
      <c r="Q273" s="87">
        <v>5100</v>
      </c>
      <c r="R273" s="46">
        <f t="shared" si="18"/>
        <v>667480</v>
      </c>
      <c r="S273" s="87">
        <v>144176</v>
      </c>
      <c r="T273" s="87">
        <v>523304</v>
      </c>
      <c r="V273" s="105" t="s">
        <v>1070</v>
      </c>
      <c r="W273" s="95" t="s">
        <v>1997</v>
      </c>
      <c r="X273" s="87">
        <v>8450</v>
      </c>
      <c r="Y273" s="87">
        <f t="shared" si="19"/>
        <v>213006</v>
      </c>
      <c r="Z273" s="87">
        <v>6000</v>
      </c>
      <c r="AA273" s="87">
        <v>207006</v>
      </c>
    </row>
    <row r="274" spans="1:27" ht="15">
      <c r="A274" s="105" t="s">
        <v>1123</v>
      </c>
      <c r="B274" s="95" t="s">
        <v>2011</v>
      </c>
      <c r="C274" s="87">
        <v>140500</v>
      </c>
      <c r="D274" s="46">
        <f t="shared" si="16"/>
        <v>904992</v>
      </c>
      <c r="E274" s="87">
        <v>32730</v>
      </c>
      <c r="F274" s="87">
        <v>872262</v>
      </c>
      <c r="H274" s="105" t="s">
        <v>1220</v>
      </c>
      <c r="I274" s="95" t="s">
        <v>2039</v>
      </c>
      <c r="J274" s="85"/>
      <c r="K274" s="46">
        <f t="shared" si="17"/>
        <v>658402</v>
      </c>
      <c r="L274" s="85"/>
      <c r="M274" s="87">
        <v>658402</v>
      </c>
      <c r="O274" s="105" t="s">
        <v>1067</v>
      </c>
      <c r="P274" s="95" t="s">
        <v>1996</v>
      </c>
      <c r="Q274" s="85"/>
      <c r="R274" s="46">
        <f t="shared" si="18"/>
        <v>273491</v>
      </c>
      <c r="S274" s="85"/>
      <c r="T274" s="87">
        <v>273491</v>
      </c>
      <c r="V274" s="105" t="s">
        <v>1073</v>
      </c>
      <c r="W274" s="95" t="s">
        <v>1998</v>
      </c>
      <c r="X274" s="85"/>
      <c r="Y274" s="87">
        <f t="shared" si="19"/>
        <v>332827</v>
      </c>
      <c r="Z274" s="85"/>
      <c r="AA274" s="87">
        <v>332827</v>
      </c>
    </row>
    <row r="275" spans="1:27" ht="15">
      <c r="A275" s="105" t="s">
        <v>1126</v>
      </c>
      <c r="B275" s="95" t="s">
        <v>1750</v>
      </c>
      <c r="C275" s="87">
        <v>519151</v>
      </c>
      <c r="D275" s="46">
        <f t="shared" si="16"/>
        <v>1583309</v>
      </c>
      <c r="E275" s="87">
        <v>52600</v>
      </c>
      <c r="F275" s="87">
        <v>1530709</v>
      </c>
      <c r="H275" s="105" t="s">
        <v>1223</v>
      </c>
      <c r="I275" s="95" t="s">
        <v>2040</v>
      </c>
      <c r="J275" s="85"/>
      <c r="K275" s="46">
        <f t="shared" si="17"/>
        <v>169104</v>
      </c>
      <c r="L275" s="85"/>
      <c r="M275" s="87">
        <v>169104</v>
      </c>
      <c r="O275" s="105" t="s">
        <v>1070</v>
      </c>
      <c r="P275" s="95" t="s">
        <v>1997</v>
      </c>
      <c r="Q275" s="87">
        <v>41800</v>
      </c>
      <c r="R275" s="46">
        <f t="shared" si="18"/>
        <v>174714</v>
      </c>
      <c r="S275" s="85"/>
      <c r="T275" s="87">
        <v>174714</v>
      </c>
      <c r="V275" s="105" t="s">
        <v>1076</v>
      </c>
      <c r="W275" s="95" t="s">
        <v>1999</v>
      </c>
      <c r="X275" s="87">
        <v>97195</v>
      </c>
      <c r="Y275" s="87">
        <f t="shared" si="19"/>
        <v>1401541</v>
      </c>
      <c r="Z275" s="87">
        <v>207622</v>
      </c>
      <c r="AA275" s="87">
        <v>1193919</v>
      </c>
    </row>
    <row r="276" spans="1:27" ht="15">
      <c r="A276" s="105" t="s">
        <v>1128</v>
      </c>
      <c r="B276" s="95" t="s">
        <v>2012</v>
      </c>
      <c r="C276" s="85"/>
      <c r="D276" s="46">
        <f t="shared" si="16"/>
        <v>92701</v>
      </c>
      <c r="E276" s="85"/>
      <c r="F276" s="87">
        <v>92701</v>
      </c>
      <c r="H276" s="105" t="s">
        <v>1226</v>
      </c>
      <c r="I276" s="95" t="s">
        <v>2041</v>
      </c>
      <c r="J276" s="87">
        <v>17840862</v>
      </c>
      <c r="K276" s="46">
        <f t="shared" si="17"/>
        <v>6650385</v>
      </c>
      <c r="L276" s="87">
        <v>3991000</v>
      </c>
      <c r="M276" s="87">
        <v>2659385</v>
      </c>
      <c r="O276" s="105" t="s">
        <v>1073</v>
      </c>
      <c r="P276" s="95" t="s">
        <v>1998</v>
      </c>
      <c r="Q276" s="87">
        <v>8500</v>
      </c>
      <c r="R276" s="46">
        <f t="shared" si="18"/>
        <v>1001383</v>
      </c>
      <c r="S276" s="87">
        <v>129300</v>
      </c>
      <c r="T276" s="87">
        <v>872083</v>
      </c>
      <c r="V276" s="105" t="s">
        <v>1079</v>
      </c>
      <c r="W276" s="95" t="s">
        <v>2000</v>
      </c>
      <c r="X276" s="87">
        <v>357015</v>
      </c>
      <c r="Y276" s="87">
        <f t="shared" si="19"/>
        <v>6597551</v>
      </c>
      <c r="Z276" s="87">
        <v>3800</v>
      </c>
      <c r="AA276" s="87">
        <v>6593751</v>
      </c>
    </row>
    <row r="277" spans="1:27" ht="15">
      <c r="A277" s="105" t="s">
        <v>1131</v>
      </c>
      <c r="B277" s="95" t="s">
        <v>2013</v>
      </c>
      <c r="C277" s="85"/>
      <c r="D277" s="46">
        <f t="shared" si="16"/>
        <v>48258</v>
      </c>
      <c r="E277" s="85"/>
      <c r="F277" s="87">
        <v>48258</v>
      </c>
      <c r="H277" s="105" t="s">
        <v>1236</v>
      </c>
      <c r="I277" s="95" t="s">
        <v>2044</v>
      </c>
      <c r="J277" s="85"/>
      <c r="K277" s="46">
        <f t="shared" si="17"/>
        <v>502842</v>
      </c>
      <c r="L277" s="85"/>
      <c r="M277" s="87">
        <v>502842</v>
      </c>
      <c r="O277" s="105" t="s">
        <v>1076</v>
      </c>
      <c r="P277" s="95" t="s">
        <v>1999</v>
      </c>
      <c r="Q277" s="87">
        <v>375980</v>
      </c>
      <c r="R277" s="46">
        <f t="shared" si="18"/>
        <v>1143389</v>
      </c>
      <c r="S277" s="87">
        <v>182590</v>
      </c>
      <c r="T277" s="87">
        <v>960799</v>
      </c>
      <c r="V277" s="105" t="s">
        <v>1082</v>
      </c>
      <c r="W277" s="95" t="s">
        <v>2001</v>
      </c>
      <c r="X277" s="87">
        <v>1000</v>
      </c>
      <c r="Y277" s="87">
        <f t="shared" si="19"/>
        <v>3695829</v>
      </c>
      <c r="Z277" s="87">
        <v>2838432</v>
      </c>
      <c r="AA277" s="87">
        <v>857397</v>
      </c>
    </row>
    <row r="278" spans="1:27" ht="15">
      <c r="A278" s="105" t="s">
        <v>1134</v>
      </c>
      <c r="B278" s="95" t="s">
        <v>1924</v>
      </c>
      <c r="C278" s="87">
        <v>23300</v>
      </c>
      <c r="D278" s="46">
        <f t="shared" si="16"/>
        <v>950740</v>
      </c>
      <c r="E278" s="87">
        <v>40001</v>
      </c>
      <c r="F278" s="87">
        <v>910739</v>
      </c>
      <c r="H278" s="105" t="s">
        <v>1239</v>
      </c>
      <c r="I278" s="95" t="s">
        <v>2045</v>
      </c>
      <c r="J278" s="85"/>
      <c r="K278" s="46">
        <f t="shared" si="17"/>
        <v>8703</v>
      </c>
      <c r="L278" s="85"/>
      <c r="M278" s="87">
        <v>8703</v>
      </c>
      <c r="O278" s="105" t="s">
        <v>1079</v>
      </c>
      <c r="P278" s="95" t="s">
        <v>2000</v>
      </c>
      <c r="Q278" s="87">
        <v>559201</v>
      </c>
      <c r="R278" s="46">
        <f t="shared" si="18"/>
        <v>1860970</v>
      </c>
      <c r="S278" s="87">
        <v>267653</v>
      </c>
      <c r="T278" s="87">
        <v>1593317</v>
      </c>
      <c r="V278" s="105" t="s">
        <v>1085</v>
      </c>
      <c r="W278" s="95" t="s">
        <v>2002</v>
      </c>
      <c r="X278" s="87">
        <v>139652</v>
      </c>
      <c r="Y278" s="87">
        <f t="shared" si="19"/>
        <v>623612</v>
      </c>
      <c r="Z278" s="87">
        <v>381400</v>
      </c>
      <c r="AA278" s="87">
        <v>242212</v>
      </c>
    </row>
    <row r="279" spans="1:27" ht="15">
      <c r="A279" s="105" t="s">
        <v>1136</v>
      </c>
      <c r="B279" s="95" t="s">
        <v>1925</v>
      </c>
      <c r="C279" s="85"/>
      <c r="D279" s="46">
        <f t="shared" si="16"/>
        <v>1170423</v>
      </c>
      <c r="E279" s="87">
        <v>390400</v>
      </c>
      <c r="F279" s="87">
        <v>780023</v>
      </c>
      <c r="H279" s="105" t="s">
        <v>1245</v>
      </c>
      <c r="I279" s="95" t="s">
        <v>2047</v>
      </c>
      <c r="J279" s="87">
        <v>1000</v>
      </c>
      <c r="K279" s="46">
        <f t="shared" si="17"/>
        <v>36450</v>
      </c>
      <c r="L279" s="85"/>
      <c r="M279" s="87">
        <v>36450</v>
      </c>
      <c r="O279" s="105" t="s">
        <v>1082</v>
      </c>
      <c r="P279" s="95" t="s">
        <v>2001</v>
      </c>
      <c r="Q279" s="87">
        <v>677900</v>
      </c>
      <c r="R279" s="46">
        <f t="shared" si="18"/>
        <v>2519851</v>
      </c>
      <c r="S279" s="87">
        <v>540090</v>
      </c>
      <c r="T279" s="87">
        <v>1979761</v>
      </c>
      <c r="V279" s="105" t="s">
        <v>1088</v>
      </c>
      <c r="W279" s="95" t="s">
        <v>2003</v>
      </c>
      <c r="X279" s="87">
        <v>347396</v>
      </c>
      <c r="Y279" s="87">
        <f t="shared" si="19"/>
        <v>441784</v>
      </c>
      <c r="Z279" s="85"/>
      <c r="AA279" s="87">
        <v>441784</v>
      </c>
    </row>
    <row r="280" spans="1:27" ht="15">
      <c r="A280" s="105" t="s">
        <v>1138</v>
      </c>
      <c r="B280" s="95" t="s">
        <v>2014</v>
      </c>
      <c r="C280" s="85"/>
      <c r="D280" s="46">
        <f t="shared" si="16"/>
        <v>112636</v>
      </c>
      <c r="E280" s="85"/>
      <c r="F280" s="87">
        <v>112636</v>
      </c>
      <c r="H280" s="105" t="s">
        <v>1248</v>
      </c>
      <c r="I280" s="95" t="s">
        <v>2048</v>
      </c>
      <c r="J280" s="85"/>
      <c r="K280" s="46">
        <f t="shared" si="17"/>
        <v>1850</v>
      </c>
      <c r="L280" s="85"/>
      <c r="M280" s="87">
        <v>1850</v>
      </c>
      <c r="O280" s="105" t="s">
        <v>1085</v>
      </c>
      <c r="P280" s="95" t="s">
        <v>2002</v>
      </c>
      <c r="Q280" s="85"/>
      <c r="R280" s="46">
        <f t="shared" si="18"/>
        <v>177181</v>
      </c>
      <c r="S280" s="85"/>
      <c r="T280" s="87">
        <v>177181</v>
      </c>
      <c r="V280" s="105" t="s">
        <v>1091</v>
      </c>
      <c r="W280" s="95" t="s">
        <v>2267</v>
      </c>
      <c r="X280" s="85"/>
      <c r="Y280" s="87">
        <f t="shared" si="19"/>
        <v>537430</v>
      </c>
      <c r="Z280" s="85"/>
      <c r="AA280" s="87">
        <v>537430</v>
      </c>
    </row>
    <row r="281" spans="1:27" ht="15">
      <c r="A281" s="105" t="s">
        <v>1147</v>
      </c>
      <c r="B281" s="95" t="s">
        <v>2015</v>
      </c>
      <c r="C281" s="85"/>
      <c r="D281" s="46">
        <f t="shared" si="16"/>
        <v>622153</v>
      </c>
      <c r="E281" s="87">
        <v>25000</v>
      </c>
      <c r="F281" s="87">
        <v>597153</v>
      </c>
      <c r="H281" s="105" t="s">
        <v>1251</v>
      </c>
      <c r="I281" s="95" t="s">
        <v>2049</v>
      </c>
      <c r="J281" s="85"/>
      <c r="K281" s="46">
        <f t="shared" si="17"/>
        <v>31400</v>
      </c>
      <c r="L281" s="87">
        <v>25000</v>
      </c>
      <c r="M281" s="87">
        <v>6400</v>
      </c>
      <c r="O281" s="105" t="s">
        <v>1088</v>
      </c>
      <c r="P281" s="95" t="s">
        <v>2003</v>
      </c>
      <c r="Q281" s="87">
        <v>725350</v>
      </c>
      <c r="R281" s="46">
        <f t="shared" si="18"/>
        <v>2140030</v>
      </c>
      <c r="S281" s="87">
        <v>196251</v>
      </c>
      <c r="T281" s="87">
        <v>1943779</v>
      </c>
      <c r="V281" s="105" t="s">
        <v>1094</v>
      </c>
      <c r="W281" s="95" t="s">
        <v>2004</v>
      </c>
      <c r="X281" s="87">
        <v>21710368</v>
      </c>
      <c r="Y281" s="87">
        <f t="shared" si="19"/>
        <v>11124062</v>
      </c>
      <c r="Z281" s="87">
        <v>1812300</v>
      </c>
      <c r="AA281" s="87">
        <v>9311762</v>
      </c>
    </row>
    <row r="282" spans="1:27" ht="15">
      <c r="A282" s="105" t="s">
        <v>1150</v>
      </c>
      <c r="B282" s="95" t="s">
        <v>2016</v>
      </c>
      <c r="C282" s="87">
        <v>381500</v>
      </c>
      <c r="D282" s="46">
        <f t="shared" si="16"/>
        <v>380090</v>
      </c>
      <c r="E282" s="87">
        <v>2000</v>
      </c>
      <c r="F282" s="87">
        <v>378090</v>
      </c>
      <c r="H282" s="105" t="s">
        <v>1254</v>
      </c>
      <c r="I282" s="95" t="s">
        <v>2050</v>
      </c>
      <c r="J282" s="87">
        <v>113249</v>
      </c>
      <c r="K282" s="46">
        <f t="shared" si="17"/>
        <v>17150</v>
      </c>
      <c r="L282" s="85"/>
      <c r="M282" s="87">
        <v>17150</v>
      </c>
      <c r="O282" s="105" t="s">
        <v>1091</v>
      </c>
      <c r="P282" s="95" t="s">
        <v>2267</v>
      </c>
      <c r="Q282" s="85"/>
      <c r="R282" s="46">
        <f t="shared" si="18"/>
        <v>164110</v>
      </c>
      <c r="S282" s="87">
        <v>60079</v>
      </c>
      <c r="T282" s="87">
        <v>104031</v>
      </c>
      <c r="V282" s="105" t="s">
        <v>1097</v>
      </c>
      <c r="W282" s="95" t="s">
        <v>2005</v>
      </c>
      <c r="X282" s="87">
        <v>336952</v>
      </c>
      <c r="Y282" s="87">
        <f t="shared" si="19"/>
        <v>3860818</v>
      </c>
      <c r="Z282" s="87">
        <v>777331</v>
      </c>
      <c r="AA282" s="87">
        <v>3083487</v>
      </c>
    </row>
    <row r="283" spans="1:27" ht="15">
      <c r="A283" s="105" t="s">
        <v>1152</v>
      </c>
      <c r="B283" s="95" t="s">
        <v>2017</v>
      </c>
      <c r="C283" s="87">
        <v>1101750</v>
      </c>
      <c r="D283" s="46">
        <f t="shared" si="16"/>
        <v>919104</v>
      </c>
      <c r="E283" s="87">
        <v>47100</v>
      </c>
      <c r="F283" s="87">
        <v>872004</v>
      </c>
      <c r="H283" s="105" t="s">
        <v>1260</v>
      </c>
      <c r="I283" s="95" t="s">
        <v>2052</v>
      </c>
      <c r="J283" s="85"/>
      <c r="K283" s="46">
        <f t="shared" si="17"/>
        <v>2681265</v>
      </c>
      <c r="L283" s="85"/>
      <c r="M283" s="87">
        <v>2681265</v>
      </c>
      <c r="O283" s="105" t="s">
        <v>1094</v>
      </c>
      <c r="P283" s="95" t="s">
        <v>2004</v>
      </c>
      <c r="Q283" s="87">
        <v>6090031</v>
      </c>
      <c r="R283" s="46">
        <f t="shared" si="18"/>
        <v>9431165</v>
      </c>
      <c r="S283" s="87">
        <v>1036816</v>
      </c>
      <c r="T283" s="87">
        <v>8394349</v>
      </c>
      <c r="V283" s="105" t="s">
        <v>1100</v>
      </c>
      <c r="W283" s="95" t="s">
        <v>2006</v>
      </c>
      <c r="X283" s="85"/>
      <c r="Y283" s="87">
        <f t="shared" si="19"/>
        <v>151300</v>
      </c>
      <c r="Z283" s="87">
        <v>92000</v>
      </c>
      <c r="AA283" s="87">
        <v>59300</v>
      </c>
    </row>
    <row r="284" spans="1:27" ht="15">
      <c r="A284" s="107" t="s">
        <v>1144</v>
      </c>
      <c r="B284" s="95" t="s">
        <v>2018</v>
      </c>
      <c r="C284" s="87">
        <v>9110927</v>
      </c>
      <c r="D284" s="46">
        <f t="shared" si="16"/>
        <v>2032412</v>
      </c>
      <c r="E284" s="87">
        <v>74700</v>
      </c>
      <c r="F284" s="87">
        <v>1957712</v>
      </c>
      <c r="H284" s="105" t="s">
        <v>1263</v>
      </c>
      <c r="I284" s="95" t="s">
        <v>2053</v>
      </c>
      <c r="J284" s="85"/>
      <c r="K284" s="46">
        <f t="shared" si="17"/>
        <v>18700</v>
      </c>
      <c r="L284" s="85"/>
      <c r="M284" s="87">
        <v>18700</v>
      </c>
      <c r="O284" s="105" t="s">
        <v>1097</v>
      </c>
      <c r="P284" s="95" t="s">
        <v>2005</v>
      </c>
      <c r="Q284" s="87">
        <v>1366805</v>
      </c>
      <c r="R284" s="46">
        <f t="shared" si="18"/>
        <v>8943126</v>
      </c>
      <c r="S284" s="87">
        <v>1184922</v>
      </c>
      <c r="T284" s="87">
        <v>7758204</v>
      </c>
      <c r="V284" s="105" t="s">
        <v>1103</v>
      </c>
      <c r="W284" s="95" t="s">
        <v>2007</v>
      </c>
      <c r="X284" s="87">
        <v>442750</v>
      </c>
      <c r="Y284" s="87">
        <f t="shared" si="19"/>
        <v>1271050</v>
      </c>
      <c r="Z284" s="85"/>
      <c r="AA284" s="87">
        <v>1271050</v>
      </c>
    </row>
    <row r="285" spans="1:27" ht="15">
      <c r="A285" s="105" t="s">
        <v>1156</v>
      </c>
      <c r="B285" s="95" t="s">
        <v>2019</v>
      </c>
      <c r="C285" s="85"/>
      <c r="D285" s="46">
        <f t="shared" si="16"/>
        <v>421557</v>
      </c>
      <c r="E285" s="85"/>
      <c r="F285" s="87">
        <v>421557</v>
      </c>
      <c r="H285" s="105" t="s">
        <v>1272</v>
      </c>
      <c r="I285" s="95" t="s">
        <v>2056</v>
      </c>
      <c r="J285" s="87">
        <v>6000</v>
      </c>
      <c r="K285" s="46">
        <f t="shared" si="17"/>
        <v>3224898</v>
      </c>
      <c r="L285" s="85"/>
      <c r="M285" s="87">
        <v>3224898</v>
      </c>
      <c r="O285" s="105" t="s">
        <v>1100</v>
      </c>
      <c r="P285" s="95" t="s">
        <v>2006</v>
      </c>
      <c r="Q285" s="85"/>
      <c r="R285" s="46">
        <f t="shared" si="18"/>
        <v>180450</v>
      </c>
      <c r="S285" s="85"/>
      <c r="T285" s="87">
        <v>180450</v>
      </c>
      <c r="V285" s="105" t="s">
        <v>1106</v>
      </c>
      <c r="W285" s="95" t="s">
        <v>2008</v>
      </c>
      <c r="X285" s="87">
        <v>86442</v>
      </c>
      <c r="Y285" s="87">
        <f t="shared" si="19"/>
        <v>2847349</v>
      </c>
      <c r="Z285" s="87">
        <v>214244</v>
      </c>
      <c r="AA285" s="87">
        <v>2633105</v>
      </c>
    </row>
    <row r="286" spans="1:27" ht="15">
      <c r="A286" s="105" t="s">
        <v>1159</v>
      </c>
      <c r="B286" s="95" t="s">
        <v>2020</v>
      </c>
      <c r="C286" s="85"/>
      <c r="D286" s="46">
        <f t="shared" si="16"/>
        <v>129565</v>
      </c>
      <c r="E286" s="87">
        <v>1000</v>
      </c>
      <c r="F286" s="87">
        <v>128565</v>
      </c>
      <c r="H286" s="105" t="s">
        <v>1275</v>
      </c>
      <c r="I286" s="95" t="s">
        <v>2057</v>
      </c>
      <c r="J286" s="87">
        <v>9000000</v>
      </c>
      <c r="K286" s="46">
        <f t="shared" si="17"/>
        <v>3861000</v>
      </c>
      <c r="L286" s="85"/>
      <c r="M286" s="87">
        <v>3861000</v>
      </c>
      <c r="O286" s="105" t="s">
        <v>1103</v>
      </c>
      <c r="P286" s="95" t="s">
        <v>2007</v>
      </c>
      <c r="Q286" s="87">
        <v>2440479</v>
      </c>
      <c r="R286" s="46">
        <f t="shared" si="18"/>
        <v>5941583</v>
      </c>
      <c r="S286" s="87">
        <v>1096200</v>
      </c>
      <c r="T286" s="87">
        <v>4845383</v>
      </c>
      <c r="V286" s="105" t="s">
        <v>1109</v>
      </c>
      <c r="W286" s="95" t="s">
        <v>2009</v>
      </c>
      <c r="X286" s="87">
        <v>165225</v>
      </c>
      <c r="Y286" s="87">
        <f t="shared" si="19"/>
        <v>935688</v>
      </c>
      <c r="Z286" s="87">
        <v>94890</v>
      </c>
      <c r="AA286" s="87">
        <v>840798</v>
      </c>
    </row>
    <row r="287" spans="1:27" ht="15">
      <c r="A287" s="105" t="s">
        <v>1162</v>
      </c>
      <c r="B287" s="95" t="s">
        <v>2021</v>
      </c>
      <c r="C287" s="87">
        <v>107561</v>
      </c>
      <c r="D287" s="46">
        <f t="shared" si="16"/>
        <v>350694</v>
      </c>
      <c r="E287" s="85"/>
      <c r="F287" s="87">
        <v>350694</v>
      </c>
      <c r="H287" s="105" t="s">
        <v>1278</v>
      </c>
      <c r="I287" s="95" t="s">
        <v>2058</v>
      </c>
      <c r="J287" s="85"/>
      <c r="K287" s="46">
        <f t="shared" si="17"/>
        <v>6500</v>
      </c>
      <c r="L287" s="85"/>
      <c r="M287" s="87">
        <v>6500</v>
      </c>
      <c r="O287" s="105" t="s">
        <v>1106</v>
      </c>
      <c r="P287" s="95" t="s">
        <v>2008</v>
      </c>
      <c r="Q287" s="87">
        <v>330500</v>
      </c>
      <c r="R287" s="46">
        <f t="shared" si="18"/>
        <v>1174199</v>
      </c>
      <c r="S287" s="87">
        <v>244321</v>
      </c>
      <c r="T287" s="87">
        <v>929878</v>
      </c>
      <c r="V287" s="105" t="s">
        <v>1113</v>
      </c>
      <c r="W287" s="95" t="s">
        <v>2010</v>
      </c>
      <c r="X287" s="87">
        <v>1258002</v>
      </c>
      <c r="Y287" s="87">
        <f t="shared" si="19"/>
        <v>8302906</v>
      </c>
      <c r="Z287" s="85"/>
      <c r="AA287" s="87">
        <v>8302906</v>
      </c>
    </row>
    <row r="288" spans="1:27" ht="15">
      <c r="A288" s="105" t="s">
        <v>1165</v>
      </c>
      <c r="B288" s="95" t="s">
        <v>2022</v>
      </c>
      <c r="C288" s="85"/>
      <c r="D288" s="46">
        <f t="shared" si="16"/>
        <v>803282</v>
      </c>
      <c r="E288" s="87">
        <v>211600</v>
      </c>
      <c r="F288" s="87">
        <v>591682</v>
      </c>
      <c r="H288" s="105" t="s">
        <v>1281</v>
      </c>
      <c r="I288" s="95" t="s">
        <v>2059</v>
      </c>
      <c r="J288" s="85"/>
      <c r="K288" s="46">
        <f t="shared" si="17"/>
        <v>252768</v>
      </c>
      <c r="L288" s="85"/>
      <c r="M288" s="87">
        <v>252768</v>
      </c>
      <c r="O288" s="105" t="s">
        <v>1109</v>
      </c>
      <c r="P288" s="95" t="s">
        <v>2009</v>
      </c>
      <c r="Q288" s="87">
        <v>751550</v>
      </c>
      <c r="R288" s="46">
        <f t="shared" si="18"/>
        <v>1466756</v>
      </c>
      <c r="S288" s="87">
        <v>638760</v>
      </c>
      <c r="T288" s="87">
        <v>827996</v>
      </c>
      <c r="V288" s="105" t="s">
        <v>1123</v>
      </c>
      <c r="W288" s="95" t="s">
        <v>2011</v>
      </c>
      <c r="X288" s="87">
        <v>3750</v>
      </c>
      <c r="Y288" s="87">
        <f t="shared" si="19"/>
        <v>19746723</v>
      </c>
      <c r="Z288" s="87">
        <v>1938110</v>
      </c>
      <c r="AA288" s="87">
        <v>17808613</v>
      </c>
    </row>
    <row r="289" spans="1:27" ht="15">
      <c r="A289" s="105" t="s">
        <v>1168</v>
      </c>
      <c r="B289" s="95" t="s">
        <v>2023</v>
      </c>
      <c r="C289" s="87">
        <v>909205</v>
      </c>
      <c r="D289" s="46">
        <f t="shared" si="16"/>
        <v>2600736</v>
      </c>
      <c r="E289" s="87">
        <v>36127</v>
      </c>
      <c r="F289" s="87">
        <v>2564609</v>
      </c>
      <c r="H289" s="105" t="s">
        <v>1284</v>
      </c>
      <c r="I289" s="95" t="s">
        <v>2060</v>
      </c>
      <c r="J289" s="87">
        <v>531700</v>
      </c>
      <c r="K289" s="46">
        <f t="shared" si="17"/>
        <v>388902</v>
      </c>
      <c r="L289" s="85"/>
      <c r="M289" s="87">
        <v>388902</v>
      </c>
      <c r="O289" s="105" t="s">
        <v>1113</v>
      </c>
      <c r="P289" s="95" t="s">
        <v>2010</v>
      </c>
      <c r="Q289" s="87">
        <v>2720157</v>
      </c>
      <c r="R289" s="46">
        <f t="shared" si="18"/>
        <v>5872795</v>
      </c>
      <c r="S289" s="87">
        <v>329200</v>
      </c>
      <c r="T289" s="87">
        <v>5543595</v>
      </c>
      <c r="V289" s="105" t="s">
        <v>1126</v>
      </c>
      <c r="W289" s="95" t="s">
        <v>1750</v>
      </c>
      <c r="X289" s="87">
        <v>7721889</v>
      </c>
      <c r="Y289" s="87">
        <f t="shared" si="19"/>
        <v>21745569</v>
      </c>
      <c r="Z289" s="87">
        <v>5806938</v>
      </c>
      <c r="AA289" s="87">
        <v>15938631</v>
      </c>
    </row>
    <row r="290" spans="1:27" ht="15">
      <c r="A290" s="105" t="s">
        <v>1171</v>
      </c>
      <c r="B290" s="95" t="s">
        <v>2024</v>
      </c>
      <c r="C290" s="85"/>
      <c r="D290" s="46">
        <f t="shared" si="16"/>
        <v>45553</v>
      </c>
      <c r="E290" s="85"/>
      <c r="F290" s="87">
        <v>45553</v>
      </c>
      <c r="H290" s="105" t="s">
        <v>1290</v>
      </c>
      <c r="I290" s="95" t="s">
        <v>2062</v>
      </c>
      <c r="J290" s="85"/>
      <c r="K290" s="46">
        <f t="shared" si="17"/>
        <v>7784</v>
      </c>
      <c r="L290" s="85"/>
      <c r="M290" s="87">
        <v>7784</v>
      </c>
      <c r="O290" s="105" t="s">
        <v>1123</v>
      </c>
      <c r="P290" s="95" t="s">
        <v>2011</v>
      </c>
      <c r="Q290" s="87">
        <v>290000</v>
      </c>
      <c r="R290" s="46">
        <f t="shared" si="18"/>
        <v>8564834</v>
      </c>
      <c r="S290" s="87">
        <v>164880</v>
      </c>
      <c r="T290" s="87">
        <v>8399954</v>
      </c>
      <c r="V290" s="105" t="s">
        <v>1128</v>
      </c>
      <c r="W290" s="95" t="s">
        <v>2012</v>
      </c>
      <c r="X290" s="87">
        <v>33355</v>
      </c>
      <c r="Y290" s="87">
        <f t="shared" si="19"/>
        <v>2119294</v>
      </c>
      <c r="Z290" s="87">
        <v>862385</v>
      </c>
      <c r="AA290" s="87">
        <v>1256909</v>
      </c>
    </row>
    <row r="291" spans="1:27" ht="15">
      <c r="A291" s="105" t="s">
        <v>1177</v>
      </c>
      <c r="B291" s="95" t="s">
        <v>2026</v>
      </c>
      <c r="C291" s="85"/>
      <c r="D291" s="46">
        <f t="shared" si="16"/>
        <v>38824</v>
      </c>
      <c r="E291" s="85"/>
      <c r="F291" s="87">
        <v>38824</v>
      </c>
      <c r="H291" s="105" t="s">
        <v>1293</v>
      </c>
      <c r="I291" s="95" t="s">
        <v>2063</v>
      </c>
      <c r="J291" s="85"/>
      <c r="K291" s="46">
        <f t="shared" si="17"/>
        <v>1850</v>
      </c>
      <c r="L291" s="85"/>
      <c r="M291" s="87">
        <v>1850</v>
      </c>
      <c r="O291" s="105" t="s">
        <v>1126</v>
      </c>
      <c r="P291" s="95" t="s">
        <v>1750</v>
      </c>
      <c r="Q291" s="87">
        <v>17508932</v>
      </c>
      <c r="R291" s="46">
        <f t="shared" si="18"/>
        <v>22233961</v>
      </c>
      <c r="S291" s="87">
        <v>1583279</v>
      </c>
      <c r="T291" s="87">
        <v>20650682</v>
      </c>
      <c r="V291" s="105" t="s">
        <v>1131</v>
      </c>
      <c r="W291" s="95" t="s">
        <v>2013</v>
      </c>
      <c r="X291" s="87">
        <v>37500</v>
      </c>
      <c r="Y291" s="87">
        <f t="shared" si="19"/>
        <v>1082909</v>
      </c>
      <c r="Z291" s="87">
        <v>245350</v>
      </c>
      <c r="AA291" s="87">
        <v>837559</v>
      </c>
    </row>
    <row r="292" spans="1:27" ht="15">
      <c r="A292" s="105" t="s">
        <v>1180</v>
      </c>
      <c r="B292" s="95" t="s">
        <v>2027</v>
      </c>
      <c r="C292" s="87">
        <v>1136232</v>
      </c>
      <c r="D292" s="46">
        <f t="shared" si="16"/>
        <v>1267976</v>
      </c>
      <c r="E292" s="87">
        <v>33651</v>
      </c>
      <c r="F292" s="87">
        <v>1234325</v>
      </c>
      <c r="H292" s="105" t="s">
        <v>1296</v>
      </c>
      <c r="I292" s="95" t="s">
        <v>2064</v>
      </c>
      <c r="J292" s="85"/>
      <c r="K292" s="46">
        <f t="shared" si="17"/>
        <v>135630</v>
      </c>
      <c r="L292" s="85"/>
      <c r="M292" s="87">
        <v>135630</v>
      </c>
      <c r="O292" s="105" t="s">
        <v>1128</v>
      </c>
      <c r="P292" s="95" t="s">
        <v>2012</v>
      </c>
      <c r="Q292" s="87">
        <v>937830</v>
      </c>
      <c r="R292" s="46">
        <f t="shared" si="18"/>
        <v>1511438</v>
      </c>
      <c r="S292" s="87">
        <v>315900</v>
      </c>
      <c r="T292" s="87">
        <v>1195538</v>
      </c>
      <c r="V292" s="105" t="s">
        <v>1134</v>
      </c>
      <c r="W292" s="95" t="s">
        <v>1924</v>
      </c>
      <c r="X292" s="87">
        <v>2012773</v>
      </c>
      <c r="Y292" s="87">
        <f t="shared" si="19"/>
        <v>30678942</v>
      </c>
      <c r="Z292" s="87">
        <v>8036546</v>
      </c>
      <c r="AA292" s="87">
        <v>22642396</v>
      </c>
    </row>
    <row r="293" spans="1:27" ht="15">
      <c r="A293" s="105" t="s">
        <v>1183</v>
      </c>
      <c r="B293" s="95" t="s">
        <v>2028</v>
      </c>
      <c r="C293" s="87">
        <v>356000</v>
      </c>
      <c r="D293" s="46">
        <f t="shared" si="16"/>
        <v>632951</v>
      </c>
      <c r="E293" s="87">
        <v>162000</v>
      </c>
      <c r="F293" s="87">
        <v>470951</v>
      </c>
      <c r="H293" s="105" t="s">
        <v>1302</v>
      </c>
      <c r="I293" s="95" t="s">
        <v>2066</v>
      </c>
      <c r="J293" s="85"/>
      <c r="K293" s="46">
        <f t="shared" si="17"/>
        <v>205655</v>
      </c>
      <c r="L293" s="85"/>
      <c r="M293" s="87">
        <v>205655</v>
      </c>
      <c r="O293" s="105" t="s">
        <v>1131</v>
      </c>
      <c r="P293" s="95" t="s">
        <v>2013</v>
      </c>
      <c r="Q293" s="85"/>
      <c r="R293" s="46">
        <f t="shared" si="18"/>
        <v>1458075</v>
      </c>
      <c r="S293" s="87">
        <v>449300</v>
      </c>
      <c r="T293" s="87">
        <v>1008775</v>
      </c>
      <c r="V293" s="105" t="s">
        <v>1136</v>
      </c>
      <c r="W293" s="95" t="s">
        <v>1925</v>
      </c>
      <c r="X293" s="87">
        <v>58163995</v>
      </c>
      <c r="Y293" s="87">
        <f t="shared" si="19"/>
        <v>44694637</v>
      </c>
      <c r="Z293" s="87">
        <v>3790948</v>
      </c>
      <c r="AA293" s="87">
        <v>40903689</v>
      </c>
    </row>
    <row r="294" spans="1:27" ht="15">
      <c r="A294" s="105" t="s">
        <v>1186</v>
      </c>
      <c r="B294" s="95" t="s">
        <v>2029</v>
      </c>
      <c r="C294" s="87">
        <v>1300</v>
      </c>
      <c r="D294" s="46">
        <f t="shared" si="16"/>
        <v>365801</v>
      </c>
      <c r="E294" s="87">
        <v>23100</v>
      </c>
      <c r="F294" s="87">
        <v>342701</v>
      </c>
      <c r="H294" s="105" t="s">
        <v>1305</v>
      </c>
      <c r="I294" s="95" t="s">
        <v>2067</v>
      </c>
      <c r="J294" s="87">
        <v>580300</v>
      </c>
      <c r="K294" s="46">
        <f t="shared" si="17"/>
        <v>80321</v>
      </c>
      <c r="L294" s="85"/>
      <c r="M294" s="87">
        <v>80321</v>
      </c>
      <c r="O294" s="105" t="s">
        <v>1134</v>
      </c>
      <c r="P294" s="95" t="s">
        <v>1924</v>
      </c>
      <c r="Q294" s="87">
        <v>1625636</v>
      </c>
      <c r="R294" s="46">
        <f t="shared" si="18"/>
        <v>10330079</v>
      </c>
      <c r="S294" s="87">
        <v>3126936</v>
      </c>
      <c r="T294" s="87">
        <v>7203143</v>
      </c>
      <c r="V294" s="105" t="s">
        <v>1138</v>
      </c>
      <c r="W294" s="95" t="s">
        <v>2014</v>
      </c>
      <c r="X294" s="87">
        <v>369377</v>
      </c>
      <c r="Y294" s="87">
        <f t="shared" si="19"/>
        <v>803550</v>
      </c>
      <c r="Z294" s="87">
        <v>64500</v>
      </c>
      <c r="AA294" s="87">
        <v>739050</v>
      </c>
    </row>
    <row r="295" spans="1:27" ht="15">
      <c r="A295" s="105" t="s">
        <v>1189</v>
      </c>
      <c r="B295" s="95" t="s">
        <v>2030</v>
      </c>
      <c r="C295" s="85"/>
      <c r="D295" s="46">
        <f t="shared" si="16"/>
        <v>184603</v>
      </c>
      <c r="E295" s="87">
        <v>57000</v>
      </c>
      <c r="F295" s="87">
        <v>127603</v>
      </c>
      <c r="H295" s="105" t="s">
        <v>1308</v>
      </c>
      <c r="I295" s="95" t="s">
        <v>2068</v>
      </c>
      <c r="J295" s="85"/>
      <c r="K295" s="46">
        <f t="shared" si="17"/>
        <v>92250</v>
      </c>
      <c r="L295" s="85"/>
      <c r="M295" s="87">
        <v>92250</v>
      </c>
      <c r="O295" s="105" t="s">
        <v>1136</v>
      </c>
      <c r="P295" s="95" t="s">
        <v>1925</v>
      </c>
      <c r="Q295" s="87">
        <v>902122</v>
      </c>
      <c r="R295" s="46">
        <f t="shared" si="18"/>
        <v>10749617</v>
      </c>
      <c r="S295" s="87">
        <v>1247557</v>
      </c>
      <c r="T295" s="87">
        <v>9502060</v>
      </c>
      <c r="V295" s="105" t="s">
        <v>1147</v>
      </c>
      <c r="W295" s="95" t="s">
        <v>2015</v>
      </c>
      <c r="X295" s="87">
        <v>12300</v>
      </c>
      <c r="Y295" s="87">
        <f t="shared" si="19"/>
        <v>12255056</v>
      </c>
      <c r="Z295" s="87">
        <v>15900</v>
      </c>
      <c r="AA295" s="87">
        <v>12239156</v>
      </c>
    </row>
    <row r="296" spans="1:27" ht="15">
      <c r="A296" s="105" t="s">
        <v>1192</v>
      </c>
      <c r="B296" s="95" t="s">
        <v>1962</v>
      </c>
      <c r="C296" s="87">
        <v>5970510</v>
      </c>
      <c r="D296" s="46">
        <f t="shared" si="16"/>
        <v>822321</v>
      </c>
      <c r="E296" s="87">
        <v>46500</v>
      </c>
      <c r="F296" s="87">
        <v>775821</v>
      </c>
      <c r="H296" s="105" t="s">
        <v>1311</v>
      </c>
      <c r="I296" s="95" t="s">
        <v>2069</v>
      </c>
      <c r="J296" s="87">
        <v>7264851</v>
      </c>
      <c r="K296" s="46">
        <f t="shared" si="17"/>
        <v>538866</v>
      </c>
      <c r="L296" s="85"/>
      <c r="M296" s="87">
        <v>538866</v>
      </c>
      <c r="O296" s="105" t="s">
        <v>1138</v>
      </c>
      <c r="P296" s="95" t="s">
        <v>2014</v>
      </c>
      <c r="Q296" s="85"/>
      <c r="R296" s="46">
        <f t="shared" si="18"/>
        <v>2738449</v>
      </c>
      <c r="S296" s="87">
        <v>1494656</v>
      </c>
      <c r="T296" s="87">
        <v>1243793</v>
      </c>
      <c r="V296" s="105" t="s">
        <v>1150</v>
      </c>
      <c r="W296" s="95" t="s">
        <v>2016</v>
      </c>
      <c r="X296" s="87">
        <v>116511750</v>
      </c>
      <c r="Y296" s="87">
        <f t="shared" si="19"/>
        <v>38248269</v>
      </c>
      <c r="Z296" s="87">
        <v>14471781</v>
      </c>
      <c r="AA296" s="87">
        <v>23776488</v>
      </c>
    </row>
    <row r="297" spans="1:27" ht="15">
      <c r="A297" s="105" t="s">
        <v>1194</v>
      </c>
      <c r="B297" s="95" t="s">
        <v>2031</v>
      </c>
      <c r="C297" s="87">
        <v>1317050</v>
      </c>
      <c r="D297" s="46">
        <f t="shared" si="16"/>
        <v>1678473</v>
      </c>
      <c r="E297" s="85"/>
      <c r="F297" s="87">
        <v>1678473</v>
      </c>
      <c r="H297" s="105" t="s">
        <v>1314</v>
      </c>
      <c r="I297" s="95" t="s">
        <v>2070</v>
      </c>
      <c r="J297" s="87">
        <v>50000</v>
      </c>
      <c r="K297" s="46">
        <f t="shared" si="17"/>
        <v>15434</v>
      </c>
      <c r="L297" s="85"/>
      <c r="M297" s="87">
        <v>15434</v>
      </c>
      <c r="O297" s="105" t="s">
        <v>1147</v>
      </c>
      <c r="P297" s="95" t="s">
        <v>2015</v>
      </c>
      <c r="Q297" s="87">
        <v>40496905</v>
      </c>
      <c r="R297" s="46">
        <f t="shared" si="18"/>
        <v>12291361</v>
      </c>
      <c r="S297" s="87">
        <v>42500</v>
      </c>
      <c r="T297" s="87">
        <v>12248861</v>
      </c>
      <c r="V297" s="105" t="s">
        <v>1152</v>
      </c>
      <c r="W297" s="95" t="s">
        <v>2017</v>
      </c>
      <c r="X297" s="87">
        <v>1040240</v>
      </c>
      <c r="Y297" s="87">
        <f t="shared" si="19"/>
        <v>29990694</v>
      </c>
      <c r="Z297" s="87">
        <v>269100</v>
      </c>
      <c r="AA297" s="87">
        <v>29721594</v>
      </c>
    </row>
    <row r="298" spans="1:27" ht="15">
      <c r="A298" s="105" t="s">
        <v>1196</v>
      </c>
      <c r="B298" s="95" t="s">
        <v>2032</v>
      </c>
      <c r="C298" s="85"/>
      <c r="D298" s="46">
        <f t="shared" si="16"/>
        <v>305308</v>
      </c>
      <c r="E298" s="85"/>
      <c r="F298" s="87">
        <v>305308</v>
      </c>
      <c r="H298" s="105" t="s">
        <v>1317</v>
      </c>
      <c r="I298" s="95" t="s">
        <v>2071</v>
      </c>
      <c r="J298" s="85"/>
      <c r="K298" s="46">
        <f t="shared" si="17"/>
        <v>53207</v>
      </c>
      <c r="L298" s="85"/>
      <c r="M298" s="87">
        <v>53207</v>
      </c>
      <c r="O298" s="105" t="s">
        <v>1150</v>
      </c>
      <c r="P298" s="95" t="s">
        <v>2016</v>
      </c>
      <c r="Q298" s="87">
        <v>6611303</v>
      </c>
      <c r="R298" s="46">
        <f t="shared" si="18"/>
        <v>5714035</v>
      </c>
      <c r="S298" s="87">
        <v>821201</v>
      </c>
      <c r="T298" s="87">
        <v>4892834</v>
      </c>
      <c r="V298" s="107" t="s">
        <v>1144</v>
      </c>
      <c r="W298" s="95" t="s">
        <v>2018</v>
      </c>
      <c r="X298" s="87">
        <v>26308455</v>
      </c>
      <c r="Y298" s="87">
        <f t="shared" si="19"/>
        <v>56663861</v>
      </c>
      <c r="Z298" s="87">
        <v>3124223</v>
      </c>
      <c r="AA298" s="87">
        <v>53539638</v>
      </c>
    </row>
    <row r="299" spans="1:27" ht="15">
      <c r="A299" s="105" t="s">
        <v>1199</v>
      </c>
      <c r="B299" s="95" t="s">
        <v>2033</v>
      </c>
      <c r="C299" s="87">
        <v>2795001</v>
      </c>
      <c r="D299" s="46">
        <f t="shared" si="16"/>
        <v>910363</v>
      </c>
      <c r="E299" s="87">
        <v>6800</v>
      </c>
      <c r="F299" s="87">
        <v>903563</v>
      </c>
      <c r="H299" s="105" t="s">
        <v>1320</v>
      </c>
      <c r="I299" s="95" t="s">
        <v>2072</v>
      </c>
      <c r="J299" s="85"/>
      <c r="K299" s="46">
        <f t="shared" si="17"/>
        <v>481374</v>
      </c>
      <c r="L299" s="87">
        <v>3500</v>
      </c>
      <c r="M299" s="87">
        <v>477874</v>
      </c>
      <c r="O299" s="105" t="s">
        <v>1152</v>
      </c>
      <c r="P299" s="95" t="s">
        <v>2017</v>
      </c>
      <c r="Q299" s="87">
        <v>3794990</v>
      </c>
      <c r="R299" s="46">
        <f t="shared" si="18"/>
        <v>12548531</v>
      </c>
      <c r="S299" s="87">
        <v>867470</v>
      </c>
      <c r="T299" s="87">
        <v>11681061</v>
      </c>
      <c r="V299" s="105" t="s">
        <v>1156</v>
      </c>
      <c r="W299" s="95" t="s">
        <v>2019</v>
      </c>
      <c r="X299" s="87">
        <v>16942894</v>
      </c>
      <c r="Y299" s="87">
        <f t="shared" si="19"/>
        <v>11970671</v>
      </c>
      <c r="Z299" s="85"/>
      <c r="AA299" s="87">
        <v>11970671</v>
      </c>
    </row>
    <row r="300" spans="1:27" ht="15">
      <c r="A300" s="105" t="s">
        <v>1202</v>
      </c>
      <c r="B300" s="95" t="s">
        <v>2034</v>
      </c>
      <c r="C300" s="87">
        <v>1</v>
      </c>
      <c r="D300" s="46">
        <f t="shared" si="16"/>
        <v>530671</v>
      </c>
      <c r="E300" s="87">
        <v>49600</v>
      </c>
      <c r="F300" s="87">
        <v>481071</v>
      </c>
      <c r="H300" s="105" t="s">
        <v>1323</v>
      </c>
      <c r="I300" s="95" t="s">
        <v>2073</v>
      </c>
      <c r="J300" s="87">
        <v>59000</v>
      </c>
      <c r="K300" s="46">
        <f t="shared" si="17"/>
        <v>226550</v>
      </c>
      <c r="L300" s="87">
        <v>300</v>
      </c>
      <c r="M300" s="87">
        <v>226250</v>
      </c>
      <c r="O300" s="107" t="s">
        <v>1144</v>
      </c>
      <c r="P300" s="95" t="s">
        <v>2018</v>
      </c>
      <c r="Q300" s="87">
        <v>104884775</v>
      </c>
      <c r="R300" s="46">
        <f t="shared" si="18"/>
        <v>31356798</v>
      </c>
      <c r="S300" s="87">
        <v>8709792</v>
      </c>
      <c r="T300" s="87">
        <v>22647006</v>
      </c>
      <c r="V300" s="105" t="s">
        <v>1159</v>
      </c>
      <c r="W300" s="95" t="s">
        <v>2020</v>
      </c>
      <c r="X300" s="87">
        <v>6920200</v>
      </c>
      <c r="Y300" s="87">
        <f t="shared" si="19"/>
        <v>6289113</v>
      </c>
      <c r="Z300" s="87">
        <v>581700</v>
      </c>
      <c r="AA300" s="87">
        <v>5707413</v>
      </c>
    </row>
    <row r="301" spans="1:27" ht="15">
      <c r="A301" s="105" t="s">
        <v>1205</v>
      </c>
      <c r="B301" s="95" t="s">
        <v>2035</v>
      </c>
      <c r="C301" s="85"/>
      <c r="D301" s="46">
        <f t="shared" si="16"/>
        <v>466519</v>
      </c>
      <c r="E301" s="87">
        <v>200</v>
      </c>
      <c r="F301" s="87">
        <v>466319</v>
      </c>
      <c r="H301" s="105" t="s">
        <v>1329</v>
      </c>
      <c r="I301" s="95" t="s">
        <v>2075</v>
      </c>
      <c r="J301" s="87">
        <v>3200</v>
      </c>
      <c r="K301" s="46">
        <f t="shared" si="17"/>
        <v>548900</v>
      </c>
      <c r="L301" s="85"/>
      <c r="M301" s="87">
        <v>548900</v>
      </c>
      <c r="O301" s="105" t="s">
        <v>1156</v>
      </c>
      <c r="P301" s="95" t="s">
        <v>2019</v>
      </c>
      <c r="Q301" s="87">
        <v>8054653</v>
      </c>
      <c r="R301" s="46">
        <f t="shared" si="18"/>
        <v>4733238</v>
      </c>
      <c r="S301" s="87">
        <v>252850</v>
      </c>
      <c r="T301" s="87">
        <v>4480388</v>
      </c>
      <c r="V301" s="105" t="s">
        <v>1162</v>
      </c>
      <c r="W301" s="95" t="s">
        <v>2021</v>
      </c>
      <c r="X301" s="87">
        <v>930500</v>
      </c>
      <c r="Y301" s="87">
        <f t="shared" si="19"/>
        <v>61437</v>
      </c>
      <c r="Z301" s="85"/>
      <c r="AA301" s="87">
        <v>61437</v>
      </c>
    </row>
    <row r="302" spans="1:27" ht="15">
      <c r="A302" s="105" t="s">
        <v>1208</v>
      </c>
      <c r="B302" s="95" t="s">
        <v>2036</v>
      </c>
      <c r="C302" s="87">
        <v>1540963</v>
      </c>
      <c r="D302" s="46">
        <f t="shared" si="16"/>
        <v>2531110</v>
      </c>
      <c r="E302" s="87">
        <v>507800</v>
      </c>
      <c r="F302" s="87">
        <v>2023310</v>
      </c>
      <c r="H302" s="105" t="s">
        <v>1332</v>
      </c>
      <c r="I302" s="95" t="s">
        <v>2076</v>
      </c>
      <c r="J302" s="85"/>
      <c r="K302" s="46">
        <f t="shared" si="17"/>
        <v>800</v>
      </c>
      <c r="L302" s="85"/>
      <c r="M302" s="87">
        <v>800</v>
      </c>
      <c r="O302" s="105" t="s">
        <v>1159</v>
      </c>
      <c r="P302" s="95" t="s">
        <v>2020</v>
      </c>
      <c r="Q302" s="87">
        <v>611500</v>
      </c>
      <c r="R302" s="46">
        <f t="shared" si="18"/>
        <v>1939567</v>
      </c>
      <c r="S302" s="87">
        <v>200000</v>
      </c>
      <c r="T302" s="87">
        <v>1739567</v>
      </c>
      <c r="V302" s="105" t="s">
        <v>1165</v>
      </c>
      <c r="W302" s="95" t="s">
        <v>2022</v>
      </c>
      <c r="X302" s="87">
        <v>13227723</v>
      </c>
      <c r="Y302" s="87">
        <f t="shared" si="19"/>
        <v>19496465</v>
      </c>
      <c r="Z302" s="87">
        <v>5300</v>
      </c>
      <c r="AA302" s="87">
        <v>19491165</v>
      </c>
    </row>
    <row r="303" spans="1:27" ht="15">
      <c r="A303" s="105" t="s">
        <v>1214</v>
      </c>
      <c r="B303" s="95" t="s">
        <v>2037</v>
      </c>
      <c r="C303" s="87">
        <v>1559952</v>
      </c>
      <c r="D303" s="46">
        <f t="shared" si="16"/>
        <v>1043975</v>
      </c>
      <c r="E303" s="87">
        <v>77003</v>
      </c>
      <c r="F303" s="87">
        <v>966972</v>
      </c>
      <c r="H303" s="105" t="s">
        <v>1338</v>
      </c>
      <c r="I303" s="95" t="s">
        <v>2078</v>
      </c>
      <c r="J303" s="87">
        <v>21500</v>
      </c>
      <c r="K303" s="46">
        <f t="shared" si="17"/>
        <v>427721</v>
      </c>
      <c r="L303" s="87">
        <v>19800</v>
      </c>
      <c r="M303" s="87">
        <v>407921</v>
      </c>
      <c r="O303" s="105" t="s">
        <v>1162</v>
      </c>
      <c r="P303" s="95" t="s">
        <v>2021</v>
      </c>
      <c r="Q303" s="87">
        <v>641321</v>
      </c>
      <c r="R303" s="46">
        <f t="shared" si="18"/>
        <v>2062033</v>
      </c>
      <c r="S303" s="87">
        <v>30000</v>
      </c>
      <c r="T303" s="87">
        <v>2032033</v>
      </c>
      <c r="V303" s="105" t="s">
        <v>1168</v>
      </c>
      <c r="W303" s="95" t="s">
        <v>2023</v>
      </c>
      <c r="X303" s="87">
        <v>5860625</v>
      </c>
      <c r="Y303" s="87">
        <f t="shared" si="19"/>
        <v>34313808</v>
      </c>
      <c r="Z303" s="87">
        <v>4338300</v>
      </c>
      <c r="AA303" s="87">
        <v>29975508</v>
      </c>
    </row>
    <row r="304" spans="1:27" ht="15">
      <c r="A304" s="105" t="s">
        <v>1217</v>
      </c>
      <c r="B304" s="95" t="s">
        <v>2038</v>
      </c>
      <c r="C304" s="87">
        <v>489000</v>
      </c>
      <c r="D304" s="46">
        <f t="shared" si="16"/>
        <v>79500</v>
      </c>
      <c r="E304" s="87">
        <v>63000</v>
      </c>
      <c r="F304" s="87">
        <v>16500</v>
      </c>
      <c r="H304" s="105" t="s">
        <v>1341</v>
      </c>
      <c r="I304" s="95" t="s">
        <v>2079</v>
      </c>
      <c r="J304" s="85"/>
      <c r="K304" s="46">
        <f t="shared" si="17"/>
        <v>77274</v>
      </c>
      <c r="L304" s="85"/>
      <c r="M304" s="87">
        <v>77274</v>
      </c>
      <c r="O304" s="105" t="s">
        <v>1165</v>
      </c>
      <c r="P304" s="95" t="s">
        <v>2022</v>
      </c>
      <c r="Q304" s="87">
        <v>690000</v>
      </c>
      <c r="R304" s="46">
        <f t="shared" si="18"/>
        <v>14263092</v>
      </c>
      <c r="S304" s="87">
        <v>2056473</v>
      </c>
      <c r="T304" s="87">
        <v>12206619</v>
      </c>
      <c r="V304" s="105" t="s">
        <v>1171</v>
      </c>
      <c r="W304" s="95" t="s">
        <v>2024</v>
      </c>
      <c r="X304" s="85"/>
      <c r="Y304" s="87">
        <f t="shared" si="19"/>
        <v>35000</v>
      </c>
      <c r="Z304" s="85"/>
      <c r="AA304" s="87">
        <v>35000</v>
      </c>
    </row>
    <row r="305" spans="1:27" ht="15">
      <c r="A305" s="105" t="s">
        <v>1220</v>
      </c>
      <c r="B305" s="95" t="s">
        <v>2039</v>
      </c>
      <c r="C305" s="87">
        <v>302000</v>
      </c>
      <c r="D305" s="46">
        <f t="shared" si="16"/>
        <v>162707</v>
      </c>
      <c r="E305" s="85"/>
      <c r="F305" s="87">
        <v>162707</v>
      </c>
      <c r="H305" s="105" t="s">
        <v>1347</v>
      </c>
      <c r="I305" s="95" t="s">
        <v>2081</v>
      </c>
      <c r="J305" s="85"/>
      <c r="K305" s="46">
        <f t="shared" si="17"/>
        <v>497340</v>
      </c>
      <c r="L305" s="87">
        <v>6500</v>
      </c>
      <c r="M305" s="87">
        <v>490840</v>
      </c>
      <c r="O305" s="105" t="s">
        <v>1168</v>
      </c>
      <c r="P305" s="95" t="s">
        <v>2023</v>
      </c>
      <c r="Q305" s="87">
        <v>13051165</v>
      </c>
      <c r="R305" s="46">
        <f t="shared" si="18"/>
        <v>27996020</v>
      </c>
      <c r="S305" s="87">
        <v>3130162</v>
      </c>
      <c r="T305" s="87">
        <v>24865858</v>
      </c>
      <c r="V305" s="105" t="s">
        <v>1174</v>
      </c>
      <c r="W305" s="95" t="s">
        <v>2025</v>
      </c>
      <c r="X305" s="85"/>
      <c r="Y305" s="87">
        <f t="shared" si="19"/>
        <v>5601603</v>
      </c>
      <c r="Z305" s="87">
        <v>646861</v>
      </c>
      <c r="AA305" s="87">
        <v>4954742</v>
      </c>
    </row>
    <row r="306" spans="1:27" ht="15">
      <c r="A306" s="105" t="s">
        <v>1223</v>
      </c>
      <c r="B306" s="95" t="s">
        <v>2040</v>
      </c>
      <c r="C306" s="85"/>
      <c r="D306" s="46">
        <f t="shared" si="16"/>
        <v>284065</v>
      </c>
      <c r="E306" s="87">
        <v>134201</v>
      </c>
      <c r="F306" s="87">
        <v>149864</v>
      </c>
      <c r="H306" s="105" t="s">
        <v>1353</v>
      </c>
      <c r="I306" s="95" t="s">
        <v>2083</v>
      </c>
      <c r="J306" s="85"/>
      <c r="K306" s="46">
        <f t="shared" si="17"/>
        <v>1850</v>
      </c>
      <c r="L306" s="85"/>
      <c r="M306" s="87">
        <v>1850</v>
      </c>
      <c r="O306" s="105" t="s">
        <v>1171</v>
      </c>
      <c r="P306" s="95" t="s">
        <v>2024</v>
      </c>
      <c r="Q306" s="85"/>
      <c r="R306" s="46">
        <f t="shared" si="18"/>
        <v>308430</v>
      </c>
      <c r="S306" s="85"/>
      <c r="T306" s="87">
        <v>308430</v>
      </c>
      <c r="V306" s="105" t="s">
        <v>1177</v>
      </c>
      <c r="W306" s="95" t="s">
        <v>2026</v>
      </c>
      <c r="X306" s="87">
        <v>10436</v>
      </c>
      <c r="Y306" s="87">
        <f t="shared" si="19"/>
        <v>856303</v>
      </c>
      <c r="Z306" s="87">
        <v>3400</v>
      </c>
      <c r="AA306" s="87">
        <v>852903</v>
      </c>
    </row>
    <row r="307" spans="1:27" ht="15">
      <c r="A307" s="105" t="s">
        <v>1226</v>
      </c>
      <c r="B307" s="95" t="s">
        <v>2041</v>
      </c>
      <c r="C307" s="87">
        <v>381950</v>
      </c>
      <c r="D307" s="46">
        <f t="shared" si="16"/>
        <v>1846879</v>
      </c>
      <c r="E307" s="87">
        <v>442001</v>
      </c>
      <c r="F307" s="87">
        <v>1404878</v>
      </c>
      <c r="H307" s="105" t="s">
        <v>1359</v>
      </c>
      <c r="I307" s="95" t="s">
        <v>2084</v>
      </c>
      <c r="J307" s="87">
        <v>64590</v>
      </c>
      <c r="K307" s="46">
        <f t="shared" si="17"/>
        <v>8800</v>
      </c>
      <c r="L307" s="85"/>
      <c r="M307" s="87">
        <v>8800</v>
      </c>
      <c r="O307" s="105" t="s">
        <v>1174</v>
      </c>
      <c r="P307" s="95" t="s">
        <v>2025</v>
      </c>
      <c r="Q307" s="87">
        <v>279000</v>
      </c>
      <c r="R307" s="46">
        <f t="shared" si="18"/>
        <v>34300</v>
      </c>
      <c r="S307" s="85"/>
      <c r="T307" s="87">
        <v>34300</v>
      </c>
      <c r="V307" s="105" t="s">
        <v>1180</v>
      </c>
      <c r="W307" s="95" t="s">
        <v>2027</v>
      </c>
      <c r="X307" s="87">
        <v>24136659</v>
      </c>
      <c r="Y307" s="87">
        <f t="shared" si="19"/>
        <v>6082021</v>
      </c>
      <c r="Z307" s="87">
        <v>250600</v>
      </c>
      <c r="AA307" s="87">
        <v>5831421</v>
      </c>
    </row>
    <row r="308" spans="1:27" ht="15">
      <c r="A308" s="105" t="s">
        <v>1230</v>
      </c>
      <c r="B308" s="95" t="s">
        <v>2042</v>
      </c>
      <c r="C308" s="85"/>
      <c r="D308" s="46">
        <f t="shared" si="16"/>
        <v>270790</v>
      </c>
      <c r="E308" s="87">
        <v>227500</v>
      </c>
      <c r="F308" s="87">
        <v>43290</v>
      </c>
      <c r="H308" s="105" t="s">
        <v>1362</v>
      </c>
      <c r="I308" s="95" t="s">
        <v>2085</v>
      </c>
      <c r="J308" s="85"/>
      <c r="K308" s="46">
        <f t="shared" si="17"/>
        <v>53750</v>
      </c>
      <c r="L308" s="85"/>
      <c r="M308" s="87">
        <v>53750</v>
      </c>
      <c r="O308" s="105" t="s">
        <v>1177</v>
      </c>
      <c r="P308" s="95" t="s">
        <v>2026</v>
      </c>
      <c r="Q308" s="85"/>
      <c r="R308" s="46">
        <f t="shared" si="18"/>
        <v>755504</v>
      </c>
      <c r="S308" s="85"/>
      <c r="T308" s="87">
        <v>755504</v>
      </c>
      <c r="V308" s="105" t="s">
        <v>1183</v>
      </c>
      <c r="W308" s="95" t="s">
        <v>2028</v>
      </c>
      <c r="X308" s="87">
        <v>425000</v>
      </c>
      <c r="Y308" s="87">
        <f t="shared" si="19"/>
        <v>2857947</v>
      </c>
      <c r="Z308" s="87">
        <v>531141</v>
      </c>
      <c r="AA308" s="87">
        <v>2326806</v>
      </c>
    </row>
    <row r="309" spans="1:27" ht="15">
      <c r="A309" s="105" t="s">
        <v>1233</v>
      </c>
      <c r="B309" s="95" t="s">
        <v>2043</v>
      </c>
      <c r="C309" s="85"/>
      <c r="D309" s="46">
        <f t="shared" si="16"/>
        <v>14339</v>
      </c>
      <c r="E309" s="85"/>
      <c r="F309" s="87">
        <v>14339</v>
      </c>
      <c r="H309" s="105" t="s">
        <v>1370</v>
      </c>
      <c r="I309" s="95" t="s">
        <v>2088</v>
      </c>
      <c r="J309" s="87">
        <v>47200</v>
      </c>
      <c r="K309" s="46">
        <f t="shared" si="17"/>
        <v>24575</v>
      </c>
      <c r="L309" s="85"/>
      <c r="M309" s="87">
        <v>24575</v>
      </c>
      <c r="O309" s="105" t="s">
        <v>1180</v>
      </c>
      <c r="P309" s="95" t="s">
        <v>2027</v>
      </c>
      <c r="Q309" s="87">
        <v>7490958</v>
      </c>
      <c r="R309" s="46">
        <f t="shared" si="18"/>
        <v>20035762</v>
      </c>
      <c r="S309" s="87">
        <v>2271592</v>
      </c>
      <c r="T309" s="87">
        <v>17764170</v>
      </c>
      <c r="V309" s="105" t="s">
        <v>1186</v>
      </c>
      <c r="W309" s="95" t="s">
        <v>2029</v>
      </c>
      <c r="X309" s="85"/>
      <c r="Y309" s="87">
        <f t="shared" si="19"/>
        <v>1338711</v>
      </c>
      <c r="Z309" s="87">
        <v>35500</v>
      </c>
      <c r="AA309" s="87">
        <v>1303211</v>
      </c>
    </row>
    <row r="310" spans="1:27" ht="15">
      <c r="A310" s="105" t="s">
        <v>1236</v>
      </c>
      <c r="B310" s="95" t="s">
        <v>2044</v>
      </c>
      <c r="C310" s="87">
        <v>81200</v>
      </c>
      <c r="D310" s="46">
        <f t="shared" si="16"/>
        <v>151454</v>
      </c>
      <c r="E310" s="85"/>
      <c r="F310" s="87">
        <v>151454</v>
      </c>
      <c r="H310" s="105" t="s">
        <v>1373</v>
      </c>
      <c r="I310" s="95" t="s">
        <v>2089</v>
      </c>
      <c r="J310" s="85"/>
      <c r="K310" s="46">
        <f t="shared" si="17"/>
        <v>19001</v>
      </c>
      <c r="L310" s="85"/>
      <c r="M310" s="87">
        <v>19001</v>
      </c>
      <c r="O310" s="105" t="s">
        <v>1183</v>
      </c>
      <c r="P310" s="95" t="s">
        <v>2028</v>
      </c>
      <c r="Q310" s="87">
        <v>4891800</v>
      </c>
      <c r="R310" s="46">
        <f t="shared" si="18"/>
        <v>7108057</v>
      </c>
      <c r="S310" s="87">
        <v>3169498</v>
      </c>
      <c r="T310" s="87">
        <v>3938559</v>
      </c>
      <c r="V310" s="105" t="s">
        <v>1189</v>
      </c>
      <c r="W310" s="95" t="s">
        <v>2030</v>
      </c>
      <c r="X310" s="85"/>
      <c r="Y310" s="87">
        <f t="shared" si="19"/>
        <v>503787</v>
      </c>
      <c r="Z310" s="85"/>
      <c r="AA310" s="87">
        <v>503787</v>
      </c>
    </row>
    <row r="311" spans="1:27" ht="15">
      <c r="A311" s="105" t="s">
        <v>1239</v>
      </c>
      <c r="B311" s="95" t="s">
        <v>2045</v>
      </c>
      <c r="C311" s="87">
        <v>106500</v>
      </c>
      <c r="D311" s="46">
        <f t="shared" si="16"/>
        <v>290133</v>
      </c>
      <c r="E311" s="87">
        <v>172600</v>
      </c>
      <c r="F311" s="87">
        <v>117533</v>
      </c>
      <c r="H311" s="105" t="s">
        <v>1375</v>
      </c>
      <c r="I311" s="95" t="s">
        <v>2090</v>
      </c>
      <c r="J311" s="85"/>
      <c r="K311" s="46">
        <f t="shared" si="17"/>
        <v>3400</v>
      </c>
      <c r="L311" s="85"/>
      <c r="M311" s="87">
        <v>3400</v>
      </c>
      <c r="O311" s="105" t="s">
        <v>1186</v>
      </c>
      <c r="P311" s="95" t="s">
        <v>2029</v>
      </c>
      <c r="Q311" s="87">
        <v>709950</v>
      </c>
      <c r="R311" s="46">
        <f t="shared" si="18"/>
        <v>3488224</v>
      </c>
      <c r="S311" s="87">
        <v>158400</v>
      </c>
      <c r="T311" s="87">
        <v>3329824</v>
      </c>
      <c r="V311" s="105" t="s">
        <v>1192</v>
      </c>
      <c r="W311" s="95" t="s">
        <v>1962</v>
      </c>
      <c r="X311" s="87">
        <v>22327987</v>
      </c>
      <c r="Y311" s="87">
        <f t="shared" si="19"/>
        <v>9159173</v>
      </c>
      <c r="Z311" s="87">
        <v>3855001</v>
      </c>
      <c r="AA311" s="87">
        <v>5304172</v>
      </c>
    </row>
    <row r="312" spans="1:27" ht="15">
      <c r="A312" s="105" t="s">
        <v>1245</v>
      </c>
      <c r="B312" s="95" t="s">
        <v>2047</v>
      </c>
      <c r="C312" s="87">
        <v>1534100</v>
      </c>
      <c r="D312" s="46">
        <f t="shared" si="16"/>
        <v>355770</v>
      </c>
      <c r="E312" s="87">
        <v>300</v>
      </c>
      <c r="F312" s="87">
        <v>355470</v>
      </c>
      <c r="H312" s="105" t="s">
        <v>1378</v>
      </c>
      <c r="I312" s="95" t="s">
        <v>2091</v>
      </c>
      <c r="J312" s="87">
        <v>34500</v>
      </c>
      <c r="K312" s="46">
        <f t="shared" si="17"/>
        <v>63284</v>
      </c>
      <c r="L312" s="87">
        <v>18000</v>
      </c>
      <c r="M312" s="87">
        <v>45284</v>
      </c>
      <c r="O312" s="105" t="s">
        <v>1189</v>
      </c>
      <c r="P312" s="95" t="s">
        <v>2030</v>
      </c>
      <c r="Q312" s="87">
        <v>34563</v>
      </c>
      <c r="R312" s="46">
        <f t="shared" si="18"/>
        <v>2428815</v>
      </c>
      <c r="S312" s="87">
        <v>383380</v>
      </c>
      <c r="T312" s="87">
        <v>2045435</v>
      </c>
      <c r="V312" s="105" t="s">
        <v>1194</v>
      </c>
      <c r="W312" s="95" t="s">
        <v>2031</v>
      </c>
      <c r="X312" s="87">
        <v>17256461</v>
      </c>
      <c r="Y312" s="87">
        <f t="shared" si="19"/>
        <v>31118641</v>
      </c>
      <c r="Z312" s="85"/>
      <c r="AA312" s="87">
        <v>31118641</v>
      </c>
    </row>
    <row r="313" spans="1:27" ht="15">
      <c r="A313" s="105" t="s">
        <v>1248</v>
      </c>
      <c r="B313" s="95" t="s">
        <v>2048</v>
      </c>
      <c r="C313" s="87">
        <v>469500</v>
      </c>
      <c r="D313" s="46">
        <f t="shared" si="16"/>
        <v>238552</v>
      </c>
      <c r="E313" s="87">
        <v>66000</v>
      </c>
      <c r="F313" s="87">
        <v>172552</v>
      </c>
      <c r="H313" s="105" t="s">
        <v>1381</v>
      </c>
      <c r="I313" s="95" t="s">
        <v>2092</v>
      </c>
      <c r="J313" s="87">
        <v>550000</v>
      </c>
      <c r="K313" s="46">
        <f t="shared" si="17"/>
        <v>431275</v>
      </c>
      <c r="L313" s="87">
        <v>28800</v>
      </c>
      <c r="M313" s="87">
        <v>402475</v>
      </c>
      <c r="O313" s="105" t="s">
        <v>1192</v>
      </c>
      <c r="P313" s="95" t="s">
        <v>1962</v>
      </c>
      <c r="Q313" s="87">
        <v>67549537</v>
      </c>
      <c r="R313" s="46">
        <f t="shared" si="18"/>
        <v>14163621</v>
      </c>
      <c r="S313" s="87">
        <v>825821</v>
      </c>
      <c r="T313" s="87">
        <v>13337800</v>
      </c>
      <c r="V313" s="105" t="s">
        <v>1196</v>
      </c>
      <c r="W313" s="95" t="s">
        <v>2032</v>
      </c>
      <c r="X313" s="87">
        <v>9793873</v>
      </c>
      <c r="Y313" s="87">
        <f t="shared" si="19"/>
        <v>11901216</v>
      </c>
      <c r="Z313" s="87">
        <v>340701</v>
      </c>
      <c r="AA313" s="87">
        <v>11560515</v>
      </c>
    </row>
    <row r="314" spans="1:27" ht="15">
      <c r="A314" s="105" t="s">
        <v>1251</v>
      </c>
      <c r="B314" s="95" t="s">
        <v>2049</v>
      </c>
      <c r="C314" s="87">
        <v>6000</v>
      </c>
      <c r="D314" s="46">
        <f t="shared" si="16"/>
        <v>189361</v>
      </c>
      <c r="E314" s="87">
        <v>111300</v>
      </c>
      <c r="F314" s="87">
        <v>78061</v>
      </c>
      <c r="H314" s="105" t="s">
        <v>1384</v>
      </c>
      <c r="I314" s="95" t="s">
        <v>2093</v>
      </c>
      <c r="J314" s="85"/>
      <c r="K314" s="46">
        <f t="shared" si="17"/>
        <v>24752</v>
      </c>
      <c r="L314" s="85"/>
      <c r="M314" s="87">
        <v>24752</v>
      </c>
      <c r="O314" s="105" t="s">
        <v>1194</v>
      </c>
      <c r="P314" s="95" t="s">
        <v>2031</v>
      </c>
      <c r="Q314" s="87">
        <v>6045950</v>
      </c>
      <c r="R314" s="46">
        <f t="shared" si="18"/>
        <v>9225746</v>
      </c>
      <c r="S314" s="87">
        <v>659100</v>
      </c>
      <c r="T314" s="87">
        <v>8566646</v>
      </c>
      <c r="V314" s="105" t="s">
        <v>1199</v>
      </c>
      <c r="W314" s="95" t="s">
        <v>2033</v>
      </c>
      <c r="X314" s="87">
        <v>1192004</v>
      </c>
      <c r="Y314" s="87">
        <f t="shared" si="19"/>
        <v>19449101</v>
      </c>
      <c r="Z314" s="85"/>
      <c r="AA314" s="87">
        <v>19449101</v>
      </c>
    </row>
    <row r="315" spans="1:27" ht="15">
      <c r="A315" s="105" t="s">
        <v>1254</v>
      </c>
      <c r="B315" s="95" t="s">
        <v>2050</v>
      </c>
      <c r="C315" s="87">
        <v>1334900</v>
      </c>
      <c r="D315" s="46">
        <f t="shared" si="16"/>
        <v>680866</v>
      </c>
      <c r="E315" s="87">
        <v>130000</v>
      </c>
      <c r="F315" s="87">
        <v>550866</v>
      </c>
      <c r="H315" s="105" t="s">
        <v>1388</v>
      </c>
      <c r="I315" s="95" t="s">
        <v>2094</v>
      </c>
      <c r="J315" s="85"/>
      <c r="K315" s="46">
        <f t="shared" si="17"/>
        <v>28574</v>
      </c>
      <c r="L315" s="85"/>
      <c r="M315" s="87">
        <v>28574</v>
      </c>
      <c r="O315" s="105" t="s">
        <v>1196</v>
      </c>
      <c r="P315" s="95" t="s">
        <v>2032</v>
      </c>
      <c r="Q315" s="87">
        <v>1514501</v>
      </c>
      <c r="R315" s="46">
        <f t="shared" si="18"/>
        <v>17199201</v>
      </c>
      <c r="S315" s="87">
        <v>655202</v>
      </c>
      <c r="T315" s="87">
        <v>16543999</v>
      </c>
      <c r="V315" s="105" t="s">
        <v>1202</v>
      </c>
      <c r="W315" s="95" t="s">
        <v>2034</v>
      </c>
      <c r="X315" s="87">
        <v>48804862</v>
      </c>
      <c r="Y315" s="87">
        <f t="shared" si="19"/>
        <v>68633747</v>
      </c>
      <c r="Z315" s="87">
        <v>30422650</v>
      </c>
      <c r="AA315" s="87">
        <v>38211097</v>
      </c>
    </row>
    <row r="316" spans="1:27" ht="15">
      <c r="A316" s="105" t="s">
        <v>1257</v>
      </c>
      <c r="B316" s="95" t="s">
        <v>2051</v>
      </c>
      <c r="C316" s="87">
        <v>5000</v>
      </c>
      <c r="D316" s="46">
        <f t="shared" si="16"/>
        <v>107300</v>
      </c>
      <c r="E316" s="85"/>
      <c r="F316" s="87">
        <v>107300</v>
      </c>
      <c r="H316" s="105" t="s">
        <v>1394</v>
      </c>
      <c r="I316" s="95" t="s">
        <v>2096</v>
      </c>
      <c r="J316" s="85"/>
      <c r="K316" s="46">
        <f t="shared" si="17"/>
        <v>32860</v>
      </c>
      <c r="L316" s="85"/>
      <c r="M316" s="87">
        <v>32860</v>
      </c>
      <c r="O316" s="105" t="s">
        <v>1199</v>
      </c>
      <c r="P316" s="95" t="s">
        <v>2033</v>
      </c>
      <c r="Q316" s="87">
        <v>2795003</v>
      </c>
      <c r="R316" s="46">
        <f t="shared" si="18"/>
        <v>8574587</v>
      </c>
      <c r="S316" s="87">
        <v>129431</v>
      </c>
      <c r="T316" s="87">
        <v>8445156</v>
      </c>
      <c r="V316" s="105" t="s">
        <v>1205</v>
      </c>
      <c r="W316" s="95" t="s">
        <v>2035</v>
      </c>
      <c r="X316" s="87">
        <v>5756227</v>
      </c>
      <c r="Y316" s="87">
        <f t="shared" si="19"/>
        <v>26883142</v>
      </c>
      <c r="Z316" s="85"/>
      <c r="AA316" s="87">
        <v>26883142</v>
      </c>
    </row>
    <row r="317" spans="1:27" ht="15">
      <c r="A317" s="105" t="s">
        <v>1260</v>
      </c>
      <c r="B317" s="95" t="s">
        <v>2052</v>
      </c>
      <c r="C317" s="85"/>
      <c r="D317" s="46">
        <f t="shared" si="16"/>
        <v>583717</v>
      </c>
      <c r="E317" s="87">
        <v>25900</v>
      </c>
      <c r="F317" s="87">
        <v>557817</v>
      </c>
      <c r="H317" s="105" t="s">
        <v>1397</v>
      </c>
      <c r="I317" s="95" t="s">
        <v>2097</v>
      </c>
      <c r="J317" s="85"/>
      <c r="K317" s="46">
        <f t="shared" si="17"/>
        <v>7400</v>
      </c>
      <c r="L317" s="85"/>
      <c r="M317" s="87">
        <v>7400</v>
      </c>
      <c r="O317" s="105" t="s">
        <v>1202</v>
      </c>
      <c r="P317" s="95" t="s">
        <v>2034</v>
      </c>
      <c r="Q317" s="87">
        <v>14134526</v>
      </c>
      <c r="R317" s="46">
        <f t="shared" si="18"/>
        <v>13731830</v>
      </c>
      <c r="S317" s="87">
        <v>1783314</v>
      </c>
      <c r="T317" s="87">
        <v>11948516</v>
      </c>
      <c r="V317" s="105" t="s">
        <v>1208</v>
      </c>
      <c r="W317" s="95" t="s">
        <v>2036</v>
      </c>
      <c r="X317" s="87">
        <v>2193092</v>
      </c>
      <c r="Y317" s="87">
        <f t="shared" si="19"/>
        <v>8653741</v>
      </c>
      <c r="Z317" s="85"/>
      <c r="AA317" s="87">
        <v>8653741</v>
      </c>
    </row>
    <row r="318" spans="1:27" ht="15">
      <c r="A318" s="105" t="s">
        <v>1263</v>
      </c>
      <c r="B318" s="95" t="s">
        <v>2053</v>
      </c>
      <c r="C318" s="87">
        <v>465000</v>
      </c>
      <c r="D318" s="46">
        <f t="shared" si="16"/>
        <v>11900</v>
      </c>
      <c r="E318" s="85"/>
      <c r="F318" s="87">
        <v>11900</v>
      </c>
      <c r="H318" s="105" t="s">
        <v>1400</v>
      </c>
      <c r="I318" s="95" t="s">
        <v>2098</v>
      </c>
      <c r="J318" s="85"/>
      <c r="K318" s="46">
        <f t="shared" si="17"/>
        <v>9000</v>
      </c>
      <c r="L318" s="85"/>
      <c r="M318" s="87">
        <v>9000</v>
      </c>
      <c r="O318" s="105" t="s">
        <v>1205</v>
      </c>
      <c r="P318" s="95" t="s">
        <v>2035</v>
      </c>
      <c r="Q318" s="87">
        <v>1582300</v>
      </c>
      <c r="R318" s="46">
        <f t="shared" si="18"/>
        <v>8045017</v>
      </c>
      <c r="S318" s="87">
        <v>101200</v>
      </c>
      <c r="T318" s="87">
        <v>7943817</v>
      </c>
      <c r="V318" s="105" t="s">
        <v>1211</v>
      </c>
      <c r="W318" s="95" t="s">
        <v>2285</v>
      </c>
      <c r="X318" s="87">
        <v>115000</v>
      </c>
      <c r="Y318" s="87">
        <f t="shared" si="19"/>
        <v>1667365</v>
      </c>
      <c r="Z318" s="85"/>
      <c r="AA318" s="87">
        <v>1667365</v>
      </c>
    </row>
    <row r="319" spans="1:27" ht="15">
      <c r="A319" s="105" t="s">
        <v>1266</v>
      </c>
      <c r="B319" s="95" t="s">
        <v>2054</v>
      </c>
      <c r="C319" s="87">
        <v>515000</v>
      </c>
      <c r="D319" s="46">
        <f t="shared" si="16"/>
        <v>626235</v>
      </c>
      <c r="E319" s="87">
        <v>403250</v>
      </c>
      <c r="F319" s="87">
        <v>222985</v>
      </c>
      <c r="H319" s="105" t="s">
        <v>1403</v>
      </c>
      <c r="I319" s="95" t="s">
        <v>2099</v>
      </c>
      <c r="J319" s="85"/>
      <c r="K319" s="46">
        <f t="shared" si="17"/>
        <v>2300</v>
      </c>
      <c r="L319" s="85"/>
      <c r="M319" s="87">
        <v>2300</v>
      </c>
      <c r="O319" s="105" t="s">
        <v>1208</v>
      </c>
      <c r="P319" s="95" t="s">
        <v>2036</v>
      </c>
      <c r="Q319" s="87">
        <v>7349846</v>
      </c>
      <c r="R319" s="46">
        <f t="shared" si="18"/>
        <v>14517191</v>
      </c>
      <c r="S319" s="87">
        <v>1000653</v>
      </c>
      <c r="T319" s="87">
        <v>13516538</v>
      </c>
      <c r="V319" s="105" t="s">
        <v>1214</v>
      </c>
      <c r="W319" s="95" t="s">
        <v>2037</v>
      </c>
      <c r="X319" s="87">
        <v>12785851</v>
      </c>
      <c r="Y319" s="87">
        <f t="shared" si="19"/>
        <v>35405447</v>
      </c>
      <c r="Z319" s="87">
        <v>2297503</v>
      </c>
      <c r="AA319" s="87">
        <v>33107944</v>
      </c>
    </row>
    <row r="320" spans="1:27" ht="15">
      <c r="A320" s="105" t="s">
        <v>1269</v>
      </c>
      <c r="B320" s="95" t="s">
        <v>2055</v>
      </c>
      <c r="C320" s="85"/>
      <c r="D320" s="46">
        <f t="shared" si="16"/>
        <v>18900</v>
      </c>
      <c r="E320" s="85"/>
      <c r="F320" s="87">
        <v>18900</v>
      </c>
      <c r="H320" s="105" t="s">
        <v>1406</v>
      </c>
      <c r="I320" s="95" t="s">
        <v>2100</v>
      </c>
      <c r="J320" s="87">
        <v>38000</v>
      </c>
      <c r="K320" s="46">
        <f t="shared" si="17"/>
        <v>252000</v>
      </c>
      <c r="L320" s="85"/>
      <c r="M320" s="87">
        <v>252000</v>
      </c>
      <c r="O320" s="105" t="s">
        <v>1211</v>
      </c>
      <c r="P320" s="95" t="s">
        <v>2285</v>
      </c>
      <c r="Q320" s="87">
        <v>112000</v>
      </c>
      <c r="R320" s="46">
        <f t="shared" si="18"/>
        <v>2516504</v>
      </c>
      <c r="S320" s="87">
        <v>116622</v>
      </c>
      <c r="T320" s="87">
        <v>2399882</v>
      </c>
      <c r="V320" s="105" t="s">
        <v>1217</v>
      </c>
      <c r="W320" s="95" t="s">
        <v>2038</v>
      </c>
      <c r="X320" s="87">
        <v>2469800</v>
      </c>
      <c r="Y320" s="87">
        <f t="shared" si="19"/>
        <v>18046540</v>
      </c>
      <c r="Z320" s="87">
        <v>657561</v>
      </c>
      <c r="AA320" s="87">
        <v>17388979</v>
      </c>
    </row>
    <row r="321" spans="1:27" ht="15">
      <c r="A321" s="105" t="s">
        <v>1272</v>
      </c>
      <c r="B321" s="95" t="s">
        <v>2056</v>
      </c>
      <c r="C321" s="87">
        <v>143100</v>
      </c>
      <c r="D321" s="46">
        <f t="shared" si="16"/>
        <v>230944</v>
      </c>
      <c r="E321" s="85"/>
      <c r="F321" s="87">
        <v>230944</v>
      </c>
      <c r="H321" s="105" t="s">
        <v>1409</v>
      </c>
      <c r="I321" s="95" t="s">
        <v>2101</v>
      </c>
      <c r="J321" s="85"/>
      <c r="K321" s="46">
        <f t="shared" si="17"/>
        <v>244027</v>
      </c>
      <c r="L321" s="85"/>
      <c r="M321" s="87">
        <v>244027</v>
      </c>
      <c r="O321" s="105" t="s">
        <v>1214</v>
      </c>
      <c r="P321" s="95" t="s">
        <v>2037</v>
      </c>
      <c r="Q321" s="87">
        <v>18313103</v>
      </c>
      <c r="R321" s="46">
        <f t="shared" si="18"/>
        <v>12114639</v>
      </c>
      <c r="S321" s="87">
        <v>1347526</v>
      </c>
      <c r="T321" s="87">
        <v>10767113</v>
      </c>
      <c r="V321" s="105" t="s">
        <v>1220</v>
      </c>
      <c r="W321" s="95" t="s">
        <v>2039</v>
      </c>
      <c r="X321" s="85"/>
      <c r="Y321" s="87">
        <f t="shared" si="19"/>
        <v>2287741</v>
      </c>
      <c r="Z321" s="87">
        <v>21200</v>
      </c>
      <c r="AA321" s="87">
        <v>2266541</v>
      </c>
    </row>
    <row r="322" spans="1:27" ht="15">
      <c r="A322" s="105" t="s">
        <v>1275</v>
      </c>
      <c r="B322" s="95" t="s">
        <v>2057</v>
      </c>
      <c r="C322" s="85"/>
      <c r="D322" s="46">
        <f t="shared" si="16"/>
        <v>928868</v>
      </c>
      <c r="E322" s="87">
        <v>36200</v>
      </c>
      <c r="F322" s="87">
        <v>892668</v>
      </c>
      <c r="H322" s="105" t="s">
        <v>1412</v>
      </c>
      <c r="I322" s="95" t="s">
        <v>2102</v>
      </c>
      <c r="J322" s="85"/>
      <c r="K322" s="46">
        <f t="shared" si="17"/>
        <v>2238645</v>
      </c>
      <c r="L322" s="87">
        <v>2133000</v>
      </c>
      <c r="M322" s="87">
        <v>105645</v>
      </c>
      <c r="O322" s="105" t="s">
        <v>1217</v>
      </c>
      <c r="P322" s="95" t="s">
        <v>2038</v>
      </c>
      <c r="Q322" s="87">
        <v>2041555</v>
      </c>
      <c r="R322" s="46">
        <f t="shared" si="18"/>
        <v>2160913</v>
      </c>
      <c r="S322" s="87">
        <v>961040</v>
      </c>
      <c r="T322" s="87">
        <v>1199873</v>
      </c>
      <c r="V322" s="105" t="s">
        <v>1223</v>
      </c>
      <c r="W322" s="95" t="s">
        <v>2040</v>
      </c>
      <c r="X322" s="87">
        <v>33001</v>
      </c>
      <c r="Y322" s="87">
        <f t="shared" si="19"/>
        <v>736672</v>
      </c>
      <c r="Z322" s="85"/>
      <c r="AA322" s="87">
        <v>736672</v>
      </c>
    </row>
    <row r="323" spans="1:27" ht="15">
      <c r="A323" s="105" t="s">
        <v>1278</v>
      </c>
      <c r="B323" s="95" t="s">
        <v>2058</v>
      </c>
      <c r="C323" s="87">
        <v>348000</v>
      </c>
      <c r="D323" s="46">
        <f t="shared" si="16"/>
        <v>338434</v>
      </c>
      <c r="E323" s="85"/>
      <c r="F323" s="87">
        <v>338434</v>
      </c>
      <c r="H323" s="105" t="s">
        <v>1415</v>
      </c>
      <c r="I323" s="95" t="s">
        <v>2103</v>
      </c>
      <c r="J323" s="85"/>
      <c r="K323" s="46">
        <f t="shared" si="17"/>
        <v>327025</v>
      </c>
      <c r="L323" s="85"/>
      <c r="M323" s="87">
        <v>327025</v>
      </c>
      <c r="O323" s="105" t="s">
        <v>1220</v>
      </c>
      <c r="P323" s="95" t="s">
        <v>2039</v>
      </c>
      <c r="Q323" s="87">
        <v>871002</v>
      </c>
      <c r="R323" s="46">
        <f t="shared" si="18"/>
        <v>4710304</v>
      </c>
      <c r="S323" s="87">
        <v>147031</v>
      </c>
      <c r="T323" s="87">
        <v>4563273</v>
      </c>
      <c r="V323" s="105" t="s">
        <v>1226</v>
      </c>
      <c r="W323" s="95" t="s">
        <v>2041</v>
      </c>
      <c r="X323" s="87">
        <v>24076368</v>
      </c>
      <c r="Y323" s="87">
        <f t="shared" si="19"/>
        <v>82942058</v>
      </c>
      <c r="Z323" s="87">
        <v>6427125</v>
      </c>
      <c r="AA323" s="87">
        <v>76514933</v>
      </c>
    </row>
    <row r="324" spans="1:27" ht="15">
      <c r="A324" s="105" t="s">
        <v>1281</v>
      </c>
      <c r="B324" s="95" t="s">
        <v>2059</v>
      </c>
      <c r="C324" s="87">
        <v>40000</v>
      </c>
      <c r="D324" s="46">
        <f t="shared" si="16"/>
        <v>1380107</v>
      </c>
      <c r="E324" s="87">
        <v>618681</v>
      </c>
      <c r="F324" s="87">
        <v>761426</v>
      </c>
      <c r="H324" s="105" t="s">
        <v>1418</v>
      </c>
      <c r="I324" s="95" t="s">
        <v>2104</v>
      </c>
      <c r="J324" s="85"/>
      <c r="K324" s="46">
        <f t="shared" si="17"/>
        <v>971881</v>
      </c>
      <c r="L324" s="85"/>
      <c r="M324" s="87">
        <v>971881</v>
      </c>
      <c r="O324" s="105" t="s">
        <v>1223</v>
      </c>
      <c r="P324" s="95" t="s">
        <v>2040</v>
      </c>
      <c r="Q324" s="87">
        <v>176001</v>
      </c>
      <c r="R324" s="46">
        <f t="shared" si="18"/>
        <v>1634232</v>
      </c>
      <c r="S324" s="87">
        <v>317154</v>
      </c>
      <c r="T324" s="87">
        <v>1317078</v>
      </c>
      <c r="V324" s="105" t="s">
        <v>1230</v>
      </c>
      <c r="W324" s="95" t="s">
        <v>2042</v>
      </c>
      <c r="X324" s="87">
        <v>400160</v>
      </c>
      <c r="Y324" s="87">
        <f t="shared" si="19"/>
        <v>303425</v>
      </c>
      <c r="Z324" s="85"/>
      <c r="AA324" s="87">
        <v>303425</v>
      </c>
    </row>
    <row r="325" spans="1:27" ht="15">
      <c r="A325" s="105" t="s">
        <v>1284</v>
      </c>
      <c r="B325" s="95" t="s">
        <v>2060</v>
      </c>
      <c r="C325" s="87">
        <v>200601</v>
      </c>
      <c r="D325" s="46">
        <f t="shared" si="16"/>
        <v>1392972</v>
      </c>
      <c r="E325" s="87">
        <v>72800</v>
      </c>
      <c r="F325" s="87">
        <v>1320172</v>
      </c>
      <c r="H325" s="105" t="s">
        <v>1424</v>
      </c>
      <c r="I325" s="95" t="s">
        <v>2106</v>
      </c>
      <c r="J325" s="85"/>
      <c r="K325" s="46">
        <f t="shared" si="17"/>
        <v>132501</v>
      </c>
      <c r="L325" s="85"/>
      <c r="M325" s="87">
        <v>132501</v>
      </c>
      <c r="O325" s="105" t="s">
        <v>1226</v>
      </c>
      <c r="P325" s="95" t="s">
        <v>2041</v>
      </c>
      <c r="Q325" s="87">
        <v>9527659</v>
      </c>
      <c r="R325" s="46">
        <f t="shared" si="18"/>
        <v>25496357</v>
      </c>
      <c r="S325" s="87">
        <v>3970027</v>
      </c>
      <c r="T325" s="87">
        <v>21526330</v>
      </c>
      <c r="V325" s="105" t="s">
        <v>1233</v>
      </c>
      <c r="W325" s="95" t="s">
        <v>2043</v>
      </c>
      <c r="X325" s="85"/>
      <c r="Y325" s="87">
        <f t="shared" si="19"/>
        <v>127288</v>
      </c>
      <c r="Z325" s="85"/>
      <c r="AA325" s="87">
        <v>127288</v>
      </c>
    </row>
    <row r="326" spans="1:27" ht="15">
      <c r="A326" s="105" t="s">
        <v>1287</v>
      </c>
      <c r="B326" s="95" t="s">
        <v>2061</v>
      </c>
      <c r="C326" s="85"/>
      <c r="D326" s="46">
        <f t="shared" si="16"/>
        <v>31449</v>
      </c>
      <c r="E326" s="85"/>
      <c r="F326" s="87">
        <v>31449</v>
      </c>
      <c r="H326" s="105" t="s">
        <v>1427</v>
      </c>
      <c r="I326" s="95" t="s">
        <v>2107</v>
      </c>
      <c r="J326" s="87">
        <v>577502</v>
      </c>
      <c r="K326" s="46">
        <f t="shared" si="17"/>
        <v>277744</v>
      </c>
      <c r="L326" s="87">
        <v>156128</v>
      </c>
      <c r="M326" s="87">
        <v>121616</v>
      </c>
      <c r="O326" s="105" t="s">
        <v>1230</v>
      </c>
      <c r="P326" s="95" t="s">
        <v>2042</v>
      </c>
      <c r="Q326" s="85"/>
      <c r="R326" s="46">
        <f t="shared" si="18"/>
        <v>2339318</v>
      </c>
      <c r="S326" s="87">
        <v>736800</v>
      </c>
      <c r="T326" s="87">
        <v>1602518</v>
      </c>
      <c r="V326" s="105" t="s">
        <v>1236</v>
      </c>
      <c r="W326" s="95" t="s">
        <v>2044</v>
      </c>
      <c r="X326" s="87">
        <v>181336</v>
      </c>
      <c r="Y326" s="87">
        <f t="shared" si="19"/>
        <v>4823632</v>
      </c>
      <c r="Z326" s="85"/>
      <c r="AA326" s="87">
        <v>4823632</v>
      </c>
    </row>
    <row r="327" spans="1:27" ht="15">
      <c r="A327" s="105" t="s">
        <v>1290</v>
      </c>
      <c r="B327" s="95" t="s">
        <v>2062</v>
      </c>
      <c r="C327" s="85"/>
      <c r="D327" s="46">
        <f aca="true" t="shared" si="20" ref="D327:D390">E327+F327</f>
        <v>908212</v>
      </c>
      <c r="E327" s="87">
        <v>475900</v>
      </c>
      <c r="F327" s="87">
        <v>432312</v>
      </c>
      <c r="H327" s="105" t="s">
        <v>1430</v>
      </c>
      <c r="I327" s="95" t="s">
        <v>2108</v>
      </c>
      <c r="J327" s="85"/>
      <c r="K327" s="46">
        <f aca="true" t="shared" si="21" ref="K327:K390">L327+M327</f>
        <v>24000</v>
      </c>
      <c r="L327" s="87">
        <v>14000</v>
      </c>
      <c r="M327" s="87">
        <v>10000</v>
      </c>
      <c r="O327" s="105" t="s">
        <v>1233</v>
      </c>
      <c r="P327" s="95" t="s">
        <v>2043</v>
      </c>
      <c r="Q327" s="85"/>
      <c r="R327" s="46">
        <f aca="true" t="shared" si="22" ref="R327:R390">S327+T327</f>
        <v>629196</v>
      </c>
      <c r="S327" s="85"/>
      <c r="T327" s="87">
        <v>629196</v>
      </c>
      <c r="V327" s="105" t="s">
        <v>1239</v>
      </c>
      <c r="W327" s="95" t="s">
        <v>2045</v>
      </c>
      <c r="X327" s="87">
        <v>106079</v>
      </c>
      <c r="Y327" s="87">
        <f aca="true" t="shared" si="23" ref="Y327:Y390">Z327+AA327</f>
        <v>4203069</v>
      </c>
      <c r="Z327" s="85"/>
      <c r="AA327" s="87">
        <v>4203069</v>
      </c>
    </row>
    <row r="328" spans="1:27" ht="15">
      <c r="A328" s="105" t="s">
        <v>1293</v>
      </c>
      <c r="B328" s="95" t="s">
        <v>2063</v>
      </c>
      <c r="C328" s="85"/>
      <c r="D328" s="46">
        <f t="shared" si="20"/>
        <v>139913</v>
      </c>
      <c r="E328" s="85"/>
      <c r="F328" s="87">
        <v>139913</v>
      </c>
      <c r="H328" s="105" t="s">
        <v>1433</v>
      </c>
      <c r="I328" s="95" t="s">
        <v>2109</v>
      </c>
      <c r="J328" s="85"/>
      <c r="K328" s="46">
        <f t="shared" si="21"/>
        <v>20900</v>
      </c>
      <c r="L328" s="85"/>
      <c r="M328" s="87">
        <v>20900</v>
      </c>
      <c r="O328" s="105" t="s">
        <v>1236</v>
      </c>
      <c r="P328" s="95" t="s">
        <v>2044</v>
      </c>
      <c r="Q328" s="87">
        <v>407443</v>
      </c>
      <c r="R328" s="46">
        <f t="shared" si="22"/>
        <v>5873563</v>
      </c>
      <c r="S328" s="85"/>
      <c r="T328" s="87">
        <v>5873563</v>
      </c>
      <c r="V328" s="105" t="s">
        <v>1242</v>
      </c>
      <c r="W328" s="95" t="s">
        <v>2046</v>
      </c>
      <c r="X328" s="87">
        <v>73500</v>
      </c>
      <c r="Y328" s="87">
        <f t="shared" si="23"/>
        <v>271301</v>
      </c>
      <c r="Z328" s="85"/>
      <c r="AA328" s="87">
        <v>271301</v>
      </c>
    </row>
    <row r="329" spans="1:27" ht="15">
      <c r="A329" s="105" t="s">
        <v>1296</v>
      </c>
      <c r="B329" s="95" t="s">
        <v>2064</v>
      </c>
      <c r="C329" s="87">
        <v>1771902</v>
      </c>
      <c r="D329" s="46">
        <f t="shared" si="20"/>
        <v>225323</v>
      </c>
      <c r="E329" s="87">
        <v>45000</v>
      </c>
      <c r="F329" s="87">
        <v>180323</v>
      </c>
      <c r="H329" s="105" t="s">
        <v>1436</v>
      </c>
      <c r="I329" s="95" t="s">
        <v>2110</v>
      </c>
      <c r="J329" s="87">
        <v>50000</v>
      </c>
      <c r="K329" s="46">
        <f t="shared" si="21"/>
        <v>3450</v>
      </c>
      <c r="L329" s="85"/>
      <c r="M329" s="87">
        <v>3450</v>
      </c>
      <c r="O329" s="105" t="s">
        <v>1239</v>
      </c>
      <c r="P329" s="95" t="s">
        <v>2045</v>
      </c>
      <c r="Q329" s="87">
        <v>662550</v>
      </c>
      <c r="R329" s="46">
        <f t="shared" si="22"/>
        <v>3930278</v>
      </c>
      <c r="S329" s="87">
        <v>1535440</v>
      </c>
      <c r="T329" s="87">
        <v>2394838</v>
      </c>
      <c r="V329" s="105" t="s">
        <v>1245</v>
      </c>
      <c r="W329" s="95" t="s">
        <v>2047</v>
      </c>
      <c r="X329" s="87">
        <v>168700</v>
      </c>
      <c r="Y329" s="87">
        <f t="shared" si="23"/>
        <v>1727655</v>
      </c>
      <c r="Z329" s="85"/>
      <c r="AA329" s="87">
        <v>1727655</v>
      </c>
    </row>
    <row r="330" spans="1:27" ht="15">
      <c r="A330" s="105" t="s">
        <v>1299</v>
      </c>
      <c r="B330" s="95" t="s">
        <v>2065</v>
      </c>
      <c r="C330" s="85"/>
      <c r="D330" s="46">
        <f t="shared" si="20"/>
        <v>38321</v>
      </c>
      <c r="E330" s="85"/>
      <c r="F330" s="87">
        <v>38321</v>
      </c>
      <c r="H330" s="105" t="s">
        <v>1439</v>
      </c>
      <c r="I330" s="95" t="s">
        <v>2111</v>
      </c>
      <c r="J330" s="85"/>
      <c r="K330" s="46">
        <f t="shared" si="21"/>
        <v>117755</v>
      </c>
      <c r="L330" s="85"/>
      <c r="M330" s="87">
        <v>117755</v>
      </c>
      <c r="O330" s="105" t="s">
        <v>1242</v>
      </c>
      <c r="P330" s="95" t="s">
        <v>2046</v>
      </c>
      <c r="Q330" s="87">
        <v>4247601</v>
      </c>
      <c r="R330" s="46">
        <f t="shared" si="22"/>
        <v>2198763</v>
      </c>
      <c r="S330" s="87">
        <v>274600</v>
      </c>
      <c r="T330" s="87">
        <v>1924163</v>
      </c>
      <c r="V330" s="105" t="s">
        <v>1248</v>
      </c>
      <c r="W330" s="95" t="s">
        <v>2048</v>
      </c>
      <c r="X330" s="87">
        <v>4000</v>
      </c>
      <c r="Y330" s="87">
        <f t="shared" si="23"/>
        <v>6050</v>
      </c>
      <c r="Z330" s="85"/>
      <c r="AA330" s="87">
        <v>6050</v>
      </c>
    </row>
    <row r="331" spans="1:27" ht="15">
      <c r="A331" s="105" t="s">
        <v>1302</v>
      </c>
      <c r="B331" s="95" t="s">
        <v>2066</v>
      </c>
      <c r="C331" s="87">
        <v>175000</v>
      </c>
      <c r="D331" s="46">
        <f t="shared" si="20"/>
        <v>1223989</v>
      </c>
      <c r="E331" s="87">
        <v>5350</v>
      </c>
      <c r="F331" s="87">
        <v>1218639</v>
      </c>
      <c r="H331" s="105" t="s">
        <v>1442</v>
      </c>
      <c r="I331" s="95" t="s">
        <v>2112</v>
      </c>
      <c r="J331" s="85"/>
      <c r="K331" s="46">
        <f t="shared" si="21"/>
        <v>40386</v>
      </c>
      <c r="L331" s="85"/>
      <c r="M331" s="87">
        <v>40386</v>
      </c>
      <c r="O331" s="105" t="s">
        <v>1245</v>
      </c>
      <c r="P331" s="95" t="s">
        <v>2047</v>
      </c>
      <c r="Q331" s="87">
        <v>6585701</v>
      </c>
      <c r="R331" s="46">
        <f t="shared" si="22"/>
        <v>7399580</v>
      </c>
      <c r="S331" s="87">
        <v>915150</v>
      </c>
      <c r="T331" s="87">
        <v>6484430</v>
      </c>
      <c r="V331" s="105" t="s">
        <v>1251</v>
      </c>
      <c r="W331" s="95" t="s">
        <v>2049</v>
      </c>
      <c r="X331" s="87">
        <v>795010</v>
      </c>
      <c r="Y331" s="87">
        <f t="shared" si="23"/>
        <v>791286</v>
      </c>
      <c r="Z331" s="87">
        <v>68600</v>
      </c>
      <c r="AA331" s="87">
        <v>722686</v>
      </c>
    </row>
    <row r="332" spans="1:27" ht="15">
      <c r="A332" s="105" t="s">
        <v>1305</v>
      </c>
      <c r="B332" s="95" t="s">
        <v>2067</v>
      </c>
      <c r="C332" s="87">
        <v>906207</v>
      </c>
      <c r="D332" s="46">
        <f t="shared" si="20"/>
        <v>1457343</v>
      </c>
      <c r="E332" s="85"/>
      <c r="F332" s="87">
        <v>1457343</v>
      </c>
      <c r="H332" s="105" t="s">
        <v>1448</v>
      </c>
      <c r="I332" s="95" t="s">
        <v>2114</v>
      </c>
      <c r="J332" s="87">
        <v>231400</v>
      </c>
      <c r="K332" s="46">
        <f t="shared" si="21"/>
        <v>432718</v>
      </c>
      <c r="L332" s="85"/>
      <c r="M332" s="87">
        <v>432718</v>
      </c>
      <c r="O332" s="105" t="s">
        <v>1248</v>
      </c>
      <c r="P332" s="95" t="s">
        <v>2048</v>
      </c>
      <c r="Q332" s="87">
        <v>2002350</v>
      </c>
      <c r="R332" s="46">
        <f t="shared" si="22"/>
        <v>5055471</v>
      </c>
      <c r="S332" s="87">
        <v>994750</v>
      </c>
      <c r="T332" s="87">
        <v>4060721</v>
      </c>
      <c r="V332" s="105" t="s">
        <v>1254</v>
      </c>
      <c r="W332" s="95" t="s">
        <v>2050</v>
      </c>
      <c r="X332" s="87">
        <v>315000</v>
      </c>
      <c r="Y332" s="87">
        <f t="shared" si="23"/>
        <v>520861</v>
      </c>
      <c r="Z332" s="87">
        <v>2500</v>
      </c>
      <c r="AA332" s="87">
        <v>518361</v>
      </c>
    </row>
    <row r="333" spans="1:27" ht="15">
      <c r="A333" s="105" t="s">
        <v>1308</v>
      </c>
      <c r="B333" s="95" t="s">
        <v>2068</v>
      </c>
      <c r="C333" s="87">
        <v>1874450</v>
      </c>
      <c r="D333" s="46">
        <f t="shared" si="20"/>
        <v>500067</v>
      </c>
      <c r="E333" s="87">
        <v>205015</v>
      </c>
      <c r="F333" s="87">
        <v>295052</v>
      </c>
      <c r="H333" s="105" t="s">
        <v>1451</v>
      </c>
      <c r="I333" s="95" t="s">
        <v>2115</v>
      </c>
      <c r="J333" s="85"/>
      <c r="K333" s="46">
        <f t="shared" si="21"/>
        <v>2059478</v>
      </c>
      <c r="L333" s="87">
        <v>15000</v>
      </c>
      <c r="M333" s="87">
        <v>2044478</v>
      </c>
      <c r="O333" s="105" t="s">
        <v>1251</v>
      </c>
      <c r="P333" s="95" t="s">
        <v>2049</v>
      </c>
      <c r="Q333" s="87">
        <v>6132890</v>
      </c>
      <c r="R333" s="46">
        <f t="shared" si="22"/>
        <v>3545833</v>
      </c>
      <c r="S333" s="87">
        <v>1520350</v>
      </c>
      <c r="T333" s="87">
        <v>2025483</v>
      </c>
      <c r="V333" s="105" t="s">
        <v>1257</v>
      </c>
      <c r="W333" s="95" t="s">
        <v>2051</v>
      </c>
      <c r="X333" s="85"/>
      <c r="Y333" s="87">
        <f t="shared" si="23"/>
        <v>3436430</v>
      </c>
      <c r="Z333" s="87">
        <v>24000</v>
      </c>
      <c r="AA333" s="87">
        <v>3412430</v>
      </c>
    </row>
    <row r="334" spans="1:27" ht="15">
      <c r="A334" s="105" t="s">
        <v>1311</v>
      </c>
      <c r="B334" s="95" t="s">
        <v>2069</v>
      </c>
      <c r="C334" s="87">
        <v>2650268</v>
      </c>
      <c r="D334" s="46">
        <f t="shared" si="20"/>
        <v>4046079</v>
      </c>
      <c r="E334" s="87">
        <v>109952</v>
      </c>
      <c r="F334" s="87">
        <v>3936127</v>
      </c>
      <c r="H334" s="105" t="s">
        <v>1454</v>
      </c>
      <c r="I334" s="95" t="s">
        <v>2116</v>
      </c>
      <c r="J334" s="85"/>
      <c r="K334" s="46">
        <f t="shared" si="21"/>
        <v>1500</v>
      </c>
      <c r="L334" s="85"/>
      <c r="M334" s="87">
        <v>1500</v>
      </c>
      <c r="O334" s="105" t="s">
        <v>1254</v>
      </c>
      <c r="P334" s="95" t="s">
        <v>2050</v>
      </c>
      <c r="Q334" s="87">
        <v>5383705</v>
      </c>
      <c r="R334" s="46">
        <f t="shared" si="22"/>
        <v>11798429</v>
      </c>
      <c r="S334" s="87">
        <v>2154504</v>
      </c>
      <c r="T334" s="87">
        <v>9643925</v>
      </c>
      <c r="V334" s="105" t="s">
        <v>1260</v>
      </c>
      <c r="W334" s="95" t="s">
        <v>2052</v>
      </c>
      <c r="X334" s="87">
        <v>342200</v>
      </c>
      <c r="Y334" s="87">
        <f t="shared" si="23"/>
        <v>14485482</v>
      </c>
      <c r="Z334" s="85"/>
      <c r="AA334" s="87">
        <v>14485482</v>
      </c>
    </row>
    <row r="335" spans="1:27" ht="15">
      <c r="A335" s="105" t="s">
        <v>1314</v>
      </c>
      <c r="B335" s="95" t="s">
        <v>2070</v>
      </c>
      <c r="C335" s="85"/>
      <c r="D335" s="46">
        <f t="shared" si="20"/>
        <v>116048</v>
      </c>
      <c r="E335" s="87">
        <v>20000</v>
      </c>
      <c r="F335" s="87">
        <v>96048</v>
      </c>
      <c r="H335" s="105" t="s">
        <v>1457</v>
      </c>
      <c r="I335" s="95" t="s">
        <v>2117</v>
      </c>
      <c r="J335" s="85"/>
      <c r="K335" s="46">
        <f t="shared" si="21"/>
        <v>875103</v>
      </c>
      <c r="L335" s="85"/>
      <c r="M335" s="87">
        <v>875103</v>
      </c>
      <c r="O335" s="105" t="s">
        <v>1257</v>
      </c>
      <c r="P335" s="95" t="s">
        <v>2051</v>
      </c>
      <c r="Q335" s="87">
        <v>2673400</v>
      </c>
      <c r="R335" s="46">
        <f t="shared" si="22"/>
        <v>3484872</v>
      </c>
      <c r="S335" s="87">
        <v>1553450</v>
      </c>
      <c r="T335" s="87">
        <v>1931422</v>
      </c>
      <c r="V335" s="105" t="s">
        <v>1263</v>
      </c>
      <c r="W335" s="95" t="s">
        <v>2053</v>
      </c>
      <c r="X335" s="87">
        <v>667430</v>
      </c>
      <c r="Y335" s="87">
        <f t="shared" si="23"/>
        <v>290472</v>
      </c>
      <c r="Z335" s="85"/>
      <c r="AA335" s="87">
        <v>290472</v>
      </c>
    </row>
    <row r="336" spans="1:27" ht="15">
      <c r="A336" s="105" t="s">
        <v>1317</v>
      </c>
      <c r="B336" s="95" t="s">
        <v>2071</v>
      </c>
      <c r="C336" s="87">
        <v>916395</v>
      </c>
      <c r="D336" s="46">
        <f t="shared" si="20"/>
        <v>257065</v>
      </c>
      <c r="E336" s="87">
        <v>150</v>
      </c>
      <c r="F336" s="87">
        <v>256915</v>
      </c>
      <c r="H336" s="105" t="s">
        <v>1460</v>
      </c>
      <c r="I336" s="95" t="s">
        <v>2286</v>
      </c>
      <c r="J336" s="85"/>
      <c r="K336" s="46">
        <f t="shared" si="21"/>
        <v>32002</v>
      </c>
      <c r="L336" s="85"/>
      <c r="M336" s="87">
        <v>32002</v>
      </c>
      <c r="O336" s="105" t="s">
        <v>1260</v>
      </c>
      <c r="P336" s="95" t="s">
        <v>2052</v>
      </c>
      <c r="Q336" s="87">
        <v>1802898</v>
      </c>
      <c r="R336" s="46">
        <f t="shared" si="22"/>
        <v>4865122</v>
      </c>
      <c r="S336" s="87">
        <v>793546</v>
      </c>
      <c r="T336" s="87">
        <v>4071576</v>
      </c>
      <c r="V336" s="105" t="s">
        <v>1266</v>
      </c>
      <c r="W336" s="95" t="s">
        <v>2054</v>
      </c>
      <c r="X336" s="85"/>
      <c r="Y336" s="87">
        <f t="shared" si="23"/>
        <v>265922</v>
      </c>
      <c r="Z336" s="87">
        <v>87100</v>
      </c>
      <c r="AA336" s="87">
        <v>178822</v>
      </c>
    </row>
    <row r="337" spans="1:27" ht="15">
      <c r="A337" s="105" t="s">
        <v>1320</v>
      </c>
      <c r="B337" s="95" t="s">
        <v>2072</v>
      </c>
      <c r="C337" s="87">
        <v>816722</v>
      </c>
      <c r="D337" s="46">
        <f t="shared" si="20"/>
        <v>3158721</v>
      </c>
      <c r="E337" s="87">
        <v>808254</v>
      </c>
      <c r="F337" s="87">
        <v>2350467</v>
      </c>
      <c r="H337" s="105" t="s">
        <v>1463</v>
      </c>
      <c r="I337" s="95" t="s">
        <v>2118</v>
      </c>
      <c r="J337" s="85"/>
      <c r="K337" s="46">
        <f t="shared" si="21"/>
        <v>84528</v>
      </c>
      <c r="L337" s="85"/>
      <c r="M337" s="87">
        <v>84528</v>
      </c>
      <c r="O337" s="105" t="s">
        <v>1263</v>
      </c>
      <c r="P337" s="95" t="s">
        <v>2053</v>
      </c>
      <c r="Q337" s="87">
        <v>1101704</v>
      </c>
      <c r="R337" s="46">
        <f t="shared" si="22"/>
        <v>248377</v>
      </c>
      <c r="S337" s="85"/>
      <c r="T337" s="87">
        <v>248377</v>
      </c>
      <c r="V337" s="105" t="s">
        <v>1269</v>
      </c>
      <c r="W337" s="95" t="s">
        <v>2055</v>
      </c>
      <c r="X337" s="87">
        <v>28022</v>
      </c>
      <c r="Y337" s="87">
        <f t="shared" si="23"/>
        <v>330825</v>
      </c>
      <c r="Z337" s="87">
        <v>20000</v>
      </c>
      <c r="AA337" s="87">
        <v>310825</v>
      </c>
    </row>
    <row r="338" spans="1:27" ht="15">
      <c r="A338" s="105" t="s">
        <v>1323</v>
      </c>
      <c r="B338" s="95" t="s">
        <v>2073</v>
      </c>
      <c r="C338" s="85"/>
      <c r="D338" s="46">
        <f t="shared" si="20"/>
        <v>288446</v>
      </c>
      <c r="E338" s="87">
        <v>30000</v>
      </c>
      <c r="F338" s="87">
        <v>258446</v>
      </c>
      <c r="H338" s="105" t="s">
        <v>1466</v>
      </c>
      <c r="I338" s="95" t="s">
        <v>2119</v>
      </c>
      <c r="J338" s="85"/>
      <c r="K338" s="46">
        <f t="shared" si="21"/>
        <v>643735</v>
      </c>
      <c r="L338" s="85"/>
      <c r="M338" s="87">
        <v>643735</v>
      </c>
      <c r="O338" s="105" t="s">
        <v>1266</v>
      </c>
      <c r="P338" s="95" t="s">
        <v>2054</v>
      </c>
      <c r="Q338" s="87">
        <v>5578748</v>
      </c>
      <c r="R338" s="46">
        <f t="shared" si="22"/>
        <v>6439264</v>
      </c>
      <c r="S338" s="87">
        <v>2904676</v>
      </c>
      <c r="T338" s="87">
        <v>3534588</v>
      </c>
      <c r="V338" s="105" t="s">
        <v>1272</v>
      </c>
      <c r="W338" s="95" t="s">
        <v>2056</v>
      </c>
      <c r="X338" s="87">
        <v>87700</v>
      </c>
      <c r="Y338" s="87">
        <f t="shared" si="23"/>
        <v>6483950</v>
      </c>
      <c r="Z338" s="87">
        <v>210000</v>
      </c>
      <c r="AA338" s="87">
        <v>6273950</v>
      </c>
    </row>
    <row r="339" spans="1:27" ht="15">
      <c r="A339" s="105" t="s">
        <v>1329</v>
      </c>
      <c r="B339" s="95" t="s">
        <v>2075</v>
      </c>
      <c r="C339" s="87">
        <v>73500</v>
      </c>
      <c r="D339" s="46">
        <f t="shared" si="20"/>
        <v>999811</v>
      </c>
      <c r="E339" s="87">
        <v>317745</v>
      </c>
      <c r="F339" s="87">
        <v>682066</v>
      </c>
      <c r="H339" s="105" t="s">
        <v>1469</v>
      </c>
      <c r="I339" s="95" t="s">
        <v>2120</v>
      </c>
      <c r="J339" s="85"/>
      <c r="K339" s="46">
        <f t="shared" si="21"/>
        <v>3834</v>
      </c>
      <c r="L339" s="85"/>
      <c r="M339" s="87">
        <v>3834</v>
      </c>
      <c r="O339" s="105" t="s">
        <v>1269</v>
      </c>
      <c r="P339" s="95" t="s">
        <v>2055</v>
      </c>
      <c r="Q339" s="87">
        <v>4500</v>
      </c>
      <c r="R339" s="46">
        <f t="shared" si="22"/>
        <v>242844</v>
      </c>
      <c r="S339" s="87">
        <v>3000</v>
      </c>
      <c r="T339" s="87">
        <v>239844</v>
      </c>
      <c r="V339" s="105" t="s">
        <v>1275</v>
      </c>
      <c r="W339" s="95" t="s">
        <v>2057</v>
      </c>
      <c r="X339" s="87">
        <v>10439600</v>
      </c>
      <c r="Y339" s="87">
        <f t="shared" si="23"/>
        <v>37956591</v>
      </c>
      <c r="Z339" s="87">
        <v>3441193</v>
      </c>
      <c r="AA339" s="87">
        <v>34515398</v>
      </c>
    </row>
    <row r="340" spans="1:27" ht="15">
      <c r="A340" s="105" t="s">
        <v>1332</v>
      </c>
      <c r="B340" s="95" t="s">
        <v>2076</v>
      </c>
      <c r="C340" s="87">
        <v>200</v>
      </c>
      <c r="D340" s="46">
        <f t="shared" si="20"/>
        <v>78249</v>
      </c>
      <c r="E340" s="85"/>
      <c r="F340" s="87">
        <v>78249</v>
      </c>
      <c r="H340" s="105" t="s">
        <v>1472</v>
      </c>
      <c r="I340" s="95" t="s">
        <v>1119</v>
      </c>
      <c r="J340" s="87">
        <v>10000</v>
      </c>
      <c r="K340" s="46">
        <f t="shared" si="21"/>
        <v>6679941</v>
      </c>
      <c r="L340" s="85"/>
      <c r="M340" s="87">
        <v>6679941</v>
      </c>
      <c r="O340" s="105" t="s">
        <v>1272</v>
      </c>
      <c r="P340" s="95" t="s">
        <v>2056</v>
      </c>
      <c r="Q340" s="87">
        <v>693901</v>
      </c>
      <c r="R340" s="46">
        <f t="shared" si="22"/>
        <v>3696013</v>
      </c>
      <c r="S340" s="87">
        <v>655496</v>
      </c>
      <c r="T340" s="87">
        <v>3040517</v>
      </c>
      <c r="V340" s="105" t="s">
        <v>1278</v>
      </c>
      <c r="W340" s="95" t="s">
        <v>2058</v>
      </c>
      <c r="X340" s="87">
        <v>8300</v>
      </c>
      <c r="Y340" s="87">
        <f t="shared" si="23"/>
        <v>771122</v>
      </c>
      <c r="Z340" s="85"/>
      <c r="AA340" s="87">
        <v>771122</v>
      </c>
    </row>
    <row r="341" spans="1:27" ht="15">
      <c r="A341" s="105" t="s">
        <v>1338</v>
      </c>
      <c r="B341" s="95" t="s">
        <v>2078</v>
      </c>
      <c r="C341" s="87">
        <v>618000</v>
      </c>
      <c r="D341" s="46">
        <f t="shared" si="20"/>
        <v>1192989</v>
      </c>
      <c r="E341" s="87">
        <v>598650</v>
      </c>
      <c r="F341" s="87">
        <v>594339</v>
      </c>
      <c r="H341" s="105" t="s">
        <v>1475</v>
      </c>
      <c r="I341" s="95" t="s">
        <v>2121</v>
      </c>
      <c r="J341" s="85"/>
      <c r="K341" s="46">
        <f t="shared" si="21"/>
        <v>14698</v>
      </c>
      <c r="L341" s="85"/>
      <c r="M341" s="87">
        <v>14698</v>
      </c>
      <c r="O341" s="105" t="s">
        <v>1275</v>
      </c>
      <c r="P341" s="95" t="s">
        <v>2057</v>
      </c>
      <c r="Q341" s="87">
        <v>24000</v>
      </c>
      <c r="R341" s="46">
        <f t="shared" si="22"/>
        <v>12680047</v>
      </c>
      <c r="S341" s="87">
        <v>578830</v>
      </c>
      <c r="T341" s="87">
        <v>12101217</v>
      </c>
      <c r="V341" s="105" t="s">
        <v>1281</v>
      </c>
      <c r="W341" s="95" t="s">
        <v>2059</v>
      </c>
      <c r="X341" s="87">
        <v>1901500</v>
      </c>
      <c r="Y341" s="87">
        <f t="shared" si="23"/>
        <v>3798675</v>
      </c>
      <c r="Z341" s="87">
        <v>1038217</v>
      </c>
      <c r="AA341" s="87">
        <v>2760458</v>
      </c>
    </row>
    <row r="342" spans="1:27" ht="15">
      <c r="A342" s="105" t="s">
        <v>1341</v>
      </c>
      <c r="B342" s="95" t="s">
        <v>2079</v>
      </c>
      <c r="C342" s="87">
        <v>169500</v>
      </c>
      <c r="D342" s="46">
        <f t="shared" si="20"/>
        <v>587713</v>
      </c>
      <c r="E342" s="87">
        <v>199625</v>
      </c>
      <c r="F342" s="87">
        <v>388088</v>
      </c>
      <c r="H342" s="105" t="s">
        <v>1478</v>
      </c>
      <c r="I342" s="95" t="s">
        <v>2122</v>
      </c>
      <c r="J342" s="87">
        <v>1500</v>
      </c>
      <c r="K342" s="46">
        <f t="shared" si="21"/>
        <v>80750</v>
      </c>
      <c r="L342" s="85"/>
      <c r="M342" s="87">
        <v>80750</v>
      </c>
      <c r="O342" s="105" t="s">
        <v>1278</v>
      </c>
      <c r="P342" s="95" t="s">
        <v>2058</v>
      </c>
      <c r="Q342" s="87">
        <v>1678900</v>
      </c>
      <c r="R342" s="46">
        <f t="shared" si="22"/>
        <v>9763579</v>
      </c>
      <c r="S342" s="87">
        <v>215900</v>
      </c>
      <c r="T342" s="87">
        <v>9547679</v>
      </c>
      <c r="V342" s="105" t="s">
        <v>1284</v>
      </c>
      <c r="W342" s="95" t="s">
        <v>2060</v>
      </c>
      <c r="X342" s="87">
        <v>5645636</v>
      </c>
      <c r="Y342" s="87">
        <f t="shared" si="23"/>
        <v>6638218</v>
      </c>
      <c r="Z342" s="87">
        <v>966350</v>
      </c>
      <c r="AA342" s="87">
        <v>5671868</v>
      </c>
    </row>
    <row r="343" spans="1:27" ht="15">
      <c r="A343" s="105" t="s">
        <v>1344</v>
      </c>
      <c r="B343" s="95" t="s">
        <v>2080</v>
      </c>
      <c r="C343" s="85"/>
      <c r="D343" s="46">
        <f t="shared" si="20"/>
        <v>828586</v>
      </c>
      <c r="E343" s="85"/>
      <c r="F343" s="87">
        <v>828586</v>
      </c>
      <c r="H343" s="105" t="s">
        <v>1481</v>
      </c>
      <c r="I343" s="95" t="s">
        <v>2123</v>
      </c>
      <c r="J343" s="85"/>
      <c r="K343" s="46">
        <f t="shared" si="21"/>
        <v>373589</v>
      </c>
      <c r="L343" s="85"/>
      <c r="M343" s="87">
        <v>373589</v>
      </c>
      <c r="O343" s="105" t="s">
        <v>1281</v>
      </c>
      <c r="P343" s="95" t="s">
        <v>2059</v>
      </c>
      <c r="Q343" s="87">
        <v>2502557</v>
      </c>
      <c r="R343" s="46">
        <f t="shared" si="22"/>
        <v>9718844</v>
      </c>
      <c r="S343" s="87">
        <v>1807105</v>
      </c>
      <c r="T343" s="87">
        <v>7911739</v>
      </c>
      <c r="V343" s="105" t="s">
        <v>1290</v>
      </c>
      <c r="W343" s="95" t="s">
        <v>2062</v>
      </c>
      <c r="X343" s="85"/>
      <c r="Y343" s="87">
        <f t="shared" si="23"/>
        <v>1821117</v>
      </c>
      <c r="Z343" s="87">
        <v>240050</v>
      </c>
      <c r="AA343" s="87">
        <v>1581067</v>
      </c>
    </row>
    <row r="344" spans="1:27" ht="15">
      <c r="A344" s="105" t="s">
        <v>1347</v>
      </c>
      <c r="B344" s="95" t="s">
        <v>2081</v>
      </c>
      <c r="C344" s="87">
        <v>131000</v>
      </c>
      <c r="D344" s="46">
        <f t="shared" si="20"/>
        <v>120029</v>
      </c>
      <c r="E344" s="85"/>
      <c r="F344" s="87">
        <v>120029</v>
      </c>
      <c r="H344" s="105" t="s">
        <v>1484</v>
      </c>
      <c r="I344" s="95" t="s">
        <v>2124</v>
      </c>
      <c r="J344" s="85"/>
      <c r="K344" s="46">
        <f t="shared" si="21"/>
        <v>190100</v>
      </c>
      <c r="L344" s="85"/>
      <c r="M344" s="87">
        <v>190100</v>
      </c>
      <c r="O344" s="105" t="s">
        <v>1284</v>
      </c>
      <c r="P344" s="95" t="s">
        <v>2060</v>
      </c>
      <c r="Q344" s="87">
        <v>16301335</v>
      </c>
      <c r="R344" s="46">
        <f t="shared" si="22"/>
        <v>17689296</v>
      </c>
      <c r="S344" s="87">
        <v>995010</v>
      </c>
      <c r="T344" s="87">
        <v>16694286</v>
      </c>
      <c r="V344" s="105" t="s">
        <v>1293</v>
      </c>
      <c r="W344" s="95" t="s">
        <v>2063</v>
      </c>
      <c r="X344" s="87">
        <v>173931</v>
      </c>
      <c r="Y344" s="87">
        <f t="shared" si="23"/>
        <v>2292557</v>
      </c>
      <c r="Z344" s="87">
        <v>6500</v>
      </c>
      <c r="AA344" s="87">
        <v>2286057</v>
      </c>
    </row>
    <row r="345" spans="1:27" ht="15">
      <c r="A345" s="105" t="s">
        <v>1350</v>
      </c>
      <c r="B345" s="95" t="s">
        <v>2082</v>
      </c>
      <c r="C345" s="85"/>
      <c r="D345" s="46">
        <f t="shared" si="20"/>
        <v>23370</v>
      </c>
      <c r="E345" s="85"/>
      <c r="F345" s="87">
        <v>23370</v>
      </c>
      <c r="H345" s="105" t="s">
        <v>1487</v>
      </c>
      <c r="I345" s="95" t="s">
        <v>2125</v>
      </c>
      <c r="J345" s="87">
        <v>3000</v>
      </c>
      <c r="K345" s="46">
        <f t="shared" si="21"/>
        <v>273650</v>
      </c>
      <c r="L345" s="85"/>
      <c r="M345" s="87">
        <v>273650</v>
      </c>
      <c r="O345" s="105" t="s">
        <v>1287</v>
      </c>
      <c r="P345" s="95" t="s">
        <v>2061</v>
      </c>
      <c r="Q345" s="85"/>
      <c r="R345" s="46">
        <f t="shared" si="22"/>
        <v>525434</v>
      </c>
      <c r="S345" s="87">
        <v>208000</v>
      </c>
      <c r="T345" s="87">
        <v>317434</v>
      </c>
      <c r="V345" s="105" t="s">
        <v>1296</v>
      </c>
      <c r="W345" s="95" t="s">
        <v>2064</v>
      </c>
      <c r="X345" s="87">
        <v>2385650</v>
      </c>
      <c r="Y345" s="87">
        <f t="shared" si="23"/>
        <v>2284031</v>
      </c>
      <c r="Z345" s="87">
        <v>129200</v>
      </c>
      <c r="AA345" s="87">
        <v>2154831</v>
      </c>
    </row>
    <row r="346" spans="1:27" ht="15">
      <c r="A346" s="105" t="s">
        <v>1353</v>
      </c>
      <c r="B346" s="95" t="s">
        <v>2083</v>
      </c>
      <c r="C346" s="87">
        <v>3756600</v>
      </c>
      <c r="D346" s="46">
        <f t="shared" si="20"/>
        <v>1626185</v>
      </c>
      <c r="E346" s="87">
        <v>825100</v>
      </c>
      <c r="F346" s="87">
        <v>801085</v>
      </c>
      <c r="H346" s="105" t="s">
        <v>1490</v>
      </c>
      <c r="I346" s="95" t="s">
        <v>2126</v>
      </c>
      <c r="J346" s="87">
        <v>18300</v>
      </c>
      <c r="K346" s="46">
        <f t="shared" si="21"/>
        <v>83035</v>
      </c>
      <c r="L346" s="85"/>
      <c r="M346" s="87">
        <v>83035</v>
      </c>
      <c r="O346" s="105" t="s">
        <v>1290</v>
      </c>
      <c r="P346" s="95" t="s">
        <v>2062</v>
      </c>
      <c r="Q346" s="87">
        <v>1003250</v>
      </c>
      <c r="R346" s="46">
        <f t="shared" si="22"/>
        <v>11508254</v>
      </c>
      <c r="S346" s="87">
        <v>1368519</v>
      </c>
      <c r="T346" s="87">
        <v>10139735</v>
      </c>
      <c r="V346" s="105" t="s">
        <v>1299</v>
      </c>
      <c r="W346" s="95" t="s">
        <v>2065</v>
      </c>
      <c r="X346" s="85"/>
      <c r="Y346" s="87">
        <f t="shared" si="23"/>
        <v>377635</v>
      </c>
      <c r="Z346" s="85"/>
      <c r="AA346" s="87">
        <v>377635</v>
      </c>
    </row>
    <row r="347" spans="1:27" ht="15">
      <c r="A347" s="105" t="s">
        <v>1359</v>
      </c>
      <c r="B347" s="95" t="s">
        <v>2084</v>
      </c>
      <c r="C347" s="87">
        <v>7700</v>
      </c>
      <c r="D347" s="46">
        <f t="shared" si="20"/>
        <v>494719</v>
      </c>
      <c r="E347" s="87">
        <v>433200</v>
      </c>
      <c r="F347" s="87">
        <v>61519</v>
      </c>
      <c r="H347" s="105" t="s">
        <v>1493</v>
      </c>
      <c r="I347" s="95" t="s">
        <v>2127</v>
      </c>
      <c r="J347" s="85"/>
      <c r="K347" s="46">
        <f t="shared" si="21"/>
        <v>82853</v>
      </c>
      <c r="L347" s="85"/>
      <c r="M347" s="87">
        <v>82853</v>
      </c>
      <c r="O347" s="105" t="s">
        <v>1293</v>
      </c>
      <c r="P347" s="95" t="s">
        <v>2063</v>
      </c>
      <c r="Q347" s="87">
        <v>111950</v>
      </c>
      <c r="R347" s="46">
        <f t="shared" si="22"/>
        <v>2252256</v>
      </c>
      <c r="S347" s="87">
        <v>378500</v>
      </c>
      <c r="T347" s="87">
        <v>1873756</v>
      </c>
      <c r="V347" s="105" t="s">
        <v>1302</v>
      </c>
      <c r="W347" s="95" t="s">
        <v>2066</v>
      </c>
      <c r="X347" s="87">
        <v>737093</v>
      </c>
      <c r="Y347" s="87">
        <f t="shared" si="23"/>
        <v>15320747</v>
      </c>
      <c r="Z347" s="87">
        <v>1662900</v>
      </c>
      <c r="AA347" s="87">
        <v>13657847</v>
      </c>
    </row>
    <row r="348" spans="1:27" ht="15">
      <c r="A348" s="105" t="s">
        <v>1362</v>
      </c>
      <c r="B348" s="95" t="s">
        <v>2085</v>
      </c>
      <c r="C348" s="87">
        <v>680100</v>
      </c>
      <c r="D348" s="46">
        <f t="shared" si="20"/>
        <v>195477</v>
      </c>
      <c r="E348" s="87">
        <v>68000</v>
      </c>
      <c r="F348" s="87">
        <v>127477</v>
      </c>
      <c r="H348" s="105" t="s">
        <v>1499</v>
      </c>
      <c r="I348" s="95" t="s">
        <v>1825</v>
      </c>
      <c r="J348" s="85"/>
      <c r="K348" s="46">
        <f t="shared" si="21"/>
        <v>30551</v>
      </c>
      <c r="L348" s="85"/>
      <c r="M348" s="87">
        <v>30551</v>
      </c>
      <c r="O348" s="105" t="s">
        <v>1296</v>
      </c>
      <c r="P348" s="95" t="s">
        <v>2064</v>
      </c>
      <c r="Q348" s="87">
        <v>7968375</v>
      </c>
      <c r="R348" s="46">
        <f t="shared" si="22"/>
        <v>5857071</v>
      </c>
      <c r="S348" s="87">
        <v>1961498</v>
      </c>
      <c r="T348" s="87">
        <v>3895573</v>
      </c>
      <c r="V348" s="105" t="s">
        <v>1305</v>
      </c>
      <c r="W348" s="95" t="s">
        <v>2067</v>
      </c>
      <c r="X348" s="87">
        <v>599628</v>
      </c>
      <c r="Y348" s="87">
        <f t="shared" si="23"/>
        <v>2608313</v>
      </c>
      <c r="Z348" s="87">
        <v>107012</v>
      </c>
      <c r="AA348" s="87">
        <v>2501301</v>
      </c>
    </row>
    <row r="349" spans="1:27" ht="15">
      <c r="A349" s="105" t="s">
        <v>1365</v>
      </c>
      <c r="B349" s="95" t="s">
        <v>2086</v>
      </c>
      <c r="C349" s="85"/>
      <c r="D349" s="46">
        <f t="shared" si="20"/>
        <v>635</v>
      </c>
      <c r="E349" s="85"/>
      <c r="F349" s="87">
        <v>635</v>
      </c>
      <c r="H349" s="105" t="s">
        <v>1501</v>
      </c>
      <c r="I349" s="95" t="s">
        <v>2128</v>
      </c>
      <c r="J349" s="85"/>
      <c r="K349" s="46">
        <f t="shared" si="21"/>
        <v>5819</v>
      </c>
      <c r="L349" s="85"/>
      <c r="M349" s="87">
        <v>5819</v>
      </c>
      <c r="O349" s="105" t="s">
        <v>1299</v>
      </c>
      <c r="P349" s="95" t="s">
        <v>2065</v>
      </c>
      <c r="Q349" s="85"/>
      <c r="R349" s="46">
        <f t="shared" si="22"/>
        <v>585995</v>
      </c>
      <c r="S349" s="87">
        <v>24000</v>
      </c>
      <c r="T349" s="87">
        <v>561995</v>
      </c>
      <c r="V349" s="105" t="s">
        <v>1308</v>
      </c>
      <c r="W349" s="95" t="s">
        <v>2068</v>
      </c>
      <c r="X349" s="87">
        <v>2196424</v>
      </c>
      <c r="Y349" s="87">
        <f t="shared" si="23"/>
        <v>1412477</v>
      </c>
      <c r="Z349" s="87">
        <v>136043</v>
      </c>
      <c r="AA349" s="87">
        <v>1276434</v>
      </c>
    </row>
    <row r="350" spans="1:27" ht="15">
      <c r="A350" s="105" t="s">
        <v>1368</v>
      </c>
      <c r="B350" s="95" t="s">
        <v>2087</v>
      </c>
      <c r="C350" s="85"/>
      <c r="D350" s="46">
        <f t="shared" si="20"/>
        <v>31701</v>
      </c>
      <c r="E350" s="85"/>
      <c r="F350" s="87">
        <v>31701</v>
      </c>
      <c r="H350" s="105" t="s">
        <v>1505</v>
      </c>
      <c r="I350" s="95" t="s">
        <v>2129</v>
      </c>
      <c r="J350" s="85"/>
      <c r="K350" s="46">
        <f t="shared" si="21"/>
        <v>66500</v>
      </c>
      <c r="L350" s="87">
        <v>30000</v>
      </c>
      <c r="M350" s="87">
        <v>36500</v>
      </c>
      <c r="O350" s="105" t="s">
        <v>1302</v>
      </c>
      <c r="P350" s="95" t="s">
        <v>2066</v>
      </c>
      <c r="Q350" s="87">
        <v>17960938</v>
      </c>
      <c r="R350" s="46">
        <f t="shared" si="22"/>
        <v>25058158</v>
      </c>
      <c r="S350" s="87">
        <v>3628382</v>
      </c>
      <c r="T350" s="87">
        <v>21429776</v>
      </c>
      <c r="V350" s="105" t="s">
        <v>1311</v>
      </c>
      <c r="W350" s="95" t="s">
        <v>2069</v>
      </c>
      <c r="X350" s="87">
        <v>11054803</v>
      </c>
      <c r="Y350" s="87">
        <f t="shared" si="23"/>
        <v>16533614</v>
      </c>
      <c r="Z350" s="87">
        <v>3335713</v>
      </c>
      <c r="AA350" s="87">
        <v>13197901</v>
      </c>
    </row>
    <row r="351" spans="1:27" ht="15">
      <c r="A351" s="105" t="s">
        <v>1370</v>
      </c>
      <c r="B351" s="95" t="s">
        <v>2088</v>
      </c>
      <c r="C351" s="87">
        <v>1406100</v>
      </c>
      <c r="D351" s="46">
        <f t="shared" si="20"/>
        <v>666960</v>
      </c>
      <c r="E351" s="87">
        <v>455000</v>
      </c>
      <c r="F351" s="87">
        <v>211960</v>
      </c>
      <c r="H351" s="105" t="s">
        <v>1511</v>
      </c>
      <c r="I351" s="95" t="s">
        <v>2131</v>
      </c>
      <c r="J351" s="87">
        <v>20000</v>
      </c>
      <c r="K351" s="46">
        <f t="shared" si="21"/>
        <v>73650</v>
      </c>
      <c r="L351" s="87">
        <v>63700</v>
      </c>
      <c r="M351" s="87">
        <v>9950</v>
      </c>
      <c r="O351" s="105" t="s">
        <v>1305</v>
      </c>
      <c r="P351" s="95" t="s">
        <v>2067</v>
      </c>
      <c r="Q351" s="87">
        <v>14974715</v>
      </c>
      <c r="R351" s="46">
        <f t="shared" si="22"/>
        <v>22472224</v>
      </c>
      <c r="S351" s="87">
        <v>330401</v>
      </c>
      <c r="T351" s="87">
        <v>22141823</v>
      </c>
      <c r="V351" s="105" t="s">
        <v>1314</v>
      </c>
      <c r="W351" s="95" t="s">
        <v>2070</v>
      </c>
      <c r="X351" s="87">
        <v>50000</v>
      </c>
      <c r="Y351" s="87">
        <f t="shared" si="23"/>
        <v>1337703</v>
      </c>
      <c r="Z351" s="87">
        <v>39700</v>
      </c>
      <c r="AA351" s="87">
        <v>1298003</v>
      </c>
    </row>
    <row r="352" spans="1:27" ht="15">
      <c r="A352" s="105" t="s">
        <v>1373</v>
      </c>
      <c r="B352" s="95" t="s">
        <v>2089</v>
      </c>
      <c r="C352" s="85"/>
      <c r="D352" s="46">
        <f t="shared" si="20"/>
        <v>154543</v>
      </c>
      <c r="E352" s="87">
        <v>12525</v>
      </c>
      <c r="F352" s="87">
        <v>142018</v>
      </c>
      <c r="H352" s="105" t="s">
        <v>1514</v>
      </c>
      <c r="I352" s="95" t="s">
        <v>2132</v>
      </c>
      <c r="J352" s="85"/>
      <c r="K352" s="46">
        <f t="shared" si="21"/>
        <v>37000</v>
      </c>
      <c r="L352" s="87">
        <v>36700</v>
      </c>
      <c r="M352" s="87">
        <v>300</v>
      </c>
      <c r="O352" s="105" t="s">
        <v>1308</v>
      </c>
      <c r="P352" s="95" t="s">
        <v>2068</v>
      </c>
      <c r="Q352" s="87">
        <v>14559869</v>
      </c>
      <c r="R352" s="46">
        <f t="shared" si="22"/>
        <v>12443045</v>
      </c>
      <c r="S352" s="87">
        <v>2525855</v>
      </c>
      <c r="T352" s="87">
        <v>9917190</v>
      </c>
      <c r="V352" s="105" t="s">
        <v>1317</v>
      </c>
      <c r="W352" s="95" t="s">
        <v>2071</v>
      </c>
      <c r="X352" s="87">
        <v>855361</v>
      </c>
      <c r="Y352" s="87">
        <f t="shared" si="23"/>
        <v>3217879</v>
      </c>
      <c r="Z352" s="85"/>
      <c r="AA352" s="87">
        <v>3217879</v>
      </c>
    </row>
    <row r="353" spans="1:27" ht="15">
      <c r="A353" s="105" t="s">
        <v>1375</v>
      </c>
      <c r="B353" s="95" t="s">
        <v>2090</v>
      </c>
      <c r="C353" s="87">
        <v>1840750</v>
      </c>
      <c r="D353" s="46">
        <f t="shared" si="20"/>
        <v>556812</v>
      </c>
      <c r="E353" s="85"/>
      <c r="F353" s="87">
        <v>556812</v>
      </c>
      <c r="H353" s="105" t="s">
        <v>1517</v>
      </c>
      <c r="I353" s="95" t="s">
        <v>2133</v>
      </c>
      <c r="J353" s="85"/>
      <c r="K353" s="46">
        <f t="shared" si="21"/>
        <v>3</v>
      </c>
      <c r="L353" s="85"/>
      <c r="M353" s="87">
        <v>3</v>
      </c>
      <c r="O353" s="105" t="s">
        <v>1311</v>
      </c>
      <c r="P353" s="95" t="s">
        <v>2069</v>
      </c>
      <c r="Q353" s="87">
        <v>19631853</v>
      </c>
      <c r="R353" s="46">
        <f t="shared" si="22"/>
        <v>33880902</v>
      </c>
      <c r="S353" s="87">
        <v>1329766</v>
      </c>
      <c r="T353" s="87">
        <v>32551136</v>
      </c>
      <c r="V353" s="105" t="s">
        <v>1320</v>
      </c>
      <c r="W353" s="95" t="s">
        <v>2072</v>
      </c>
      <c r="X353" s="87">
        <v>345751</v>
      </c>
      <c r="Y353" s="87">
        <f t="shared" si="23"/>
        <v>17652772</v>
      </c>
      <c r="Z353" s="87">
        <v>3503</v>
      </c>
      <c r="AA353" s="87">
        <v>17649269</v>
      </c>
    </row>
    <row r="354" spans="1:27" ht="15">
      <c r="A354" s="105" t="s">
        <v>1378</v>
      </c>
      <c r="B354" s="95" t="s">
        <v>2091</v>
      </c>
      <c r="C354" s="87">
        <v>5000</v>
      </c>
      <c r="D354" s="46">
        <f t="shared" si="20"/>
        <v>232503</v>
      </c>
      <c r="E354" s="85"/>
      <c r="F354" s="87">
        <v>232503</v>
      </c>
      <c r="H354" s="105" t="s">
        <v>1520</v>
      </c>
      <c r="I354" s="95" t="s">
        <v>2134</v>
      </c>
      <c r="J354" s="87">
        <v>125000</v>
      </c>
      <c r="K354" s="46">
        <f t="shared" si="21"/>
        <v>1547470</v>
      </c>
      <c r="L354" s="85"/>
      <c r="M354" s="87">
        <v>1547470</v>
      </c>
      <c r="O354" s="105" t="s">
        <v>1314</v>
      </c>
      <c r="P354" s="95" t="s">
        <v>2070</v>
      </c>
      <c r="Q354" s="87">
        <v>108200</v>
      </c>
      <c r="R354" s="46">
        <f t="shared" si="22"/>
        <v>2409201</v>
      </c>
      <c r="S354" s="87">
        <v>180820</v>
      </c>
      <c r="T354" s="87">
        <v>2228381</v>
      </c>
      <c r="V354" s="105" t="s">
        <v>1323</v>
      </c>
      <c r="W354" s="95" t="s">
        <v>2073</v>
      </c>
      <c r="X354" s="87">
        <v>1488346</v>
      </c>
      <c r="Y354" s="87">
        <f t="shared" si="23"/>
        <v>3518096</v>
      </c>
      <c r="Z354" s="87">
        <v>169200</v>
      </c>
      <c r="AA354" s="87">
        <v>3348896</v>
      </c>
    </row>
    <row r="355" spans="1:27" ht="15">
      <c r="A355" s="105" t="s">
        <v>1381</v>
      </c>
      <c r="B355" s="95" t="s">
        <v>2092</v>
      </c>
      <c r="C355" s="87">
        <v>333500</v>
      </c>
      <c r="D355" s="46">
        <f t="shared" si="20"/>
        <v>740906</v>
      </c>
      <c r="E355" s="87">
        <v>166200</v>
      </c>
      <c r="F355" s="87">
        <v>574706</v>
      </c>
      <c r="H355" s="105" t="s">
        <v>1523</v>
      </c>
      <c r="I355" s="95" t="s">
        <v>2135</v>
      </c>
      <c r="J355" s="87">
        <v>157000</v>
      </c>
      <c r="K355" s="46">
        <f t="shared" si="21"/>
        <v>2475617</v>
      </c>
      <c r="L355" s="85"/>
      <c r="M355" s="87">
        <v>2475617</v>
      </c>
      <c r="O355" s="105" t="s">
        <v>1317</v>
      </c>
      <c r="P355" s="95" t="s">
        <v>2071</v>
      </c>
      <c r="Q355" s="87">
        <v>11652887</v>
      </c>
      <c r="R355" s="46">
        <f t="shared" si="22"/>
        <v>4834208</v>
      </c>
      <c r="S355" s="87">
        <v>374626</v>
      </c>
      <c r="T355" s="87">
        <v>4459582</v>
      </c>
      <c r="V355" s="105" t="s">
        <v>1326</v>
      </c>
      <c r="W355" s="95" t="s">
        <v>2074</v>
      </c>
      <c r="X355" s="87">
        <v>640501</v>
      </c>
      <c r="Y355" s="87">
        <f t="shared" si="23"/>
        <v>6037699</v>
      </c>
      <c r="Z355" s="85"/>
      <c r="AA355" s="87">
        <v>6037699</v>
      </c>
    </row>
    <row r="356" spans="1:27" ht="15">
      <c r="A356" s="105" t="s">
        <v>1384</v>
      </c>
      <c r="B356" s="95" t="s">
        <v>2093</v>
      </c>
      <c r="C356" s="87">
        <v>321500</v>
      </c>
      <c r="D356" s="46">
        <f t="shared" si="20"/>
        <v>155846</v>
      </c>
      <c r="E356" s="85"/>
      <c r="F356" s="87">
        <v>155846</v>
      </c>
      <c r="H356" s="105" t="s">
        <v>1528</v>
      </c>
      <c r="I356" s="95" t="s">
        <v>2137</v>
      </c>
      <c r="J356" s="85"/>
      <c r="K356" s="46">
        <f t="shared" si="21"/>
        <v>7000</v>
      </c>
      <c r="L356" s="87">
        <v>7000</v>
      </c>
      <c r="M356" s="85"/>
      <c r="O356" s="105" t="s">
        <v>1320</v>
      </c>
      <c r="P356" s="95" t="s">
        <v>2072</v>
      </c>
      <c r="Q356" s="87">
        <v>11405213</v>
      </c>
      <c r="R356" s="46">
        <f t="shared" si="22"/>
        <v>41825401</v>
      </c>
      <c r="S356" s="87">
        <v>8348218</v>
      </c>
      <c r="T356" s="87">
        <v>33477183</v>
      </c>
      <c r="V356" s="105" t="s">
        <v>1329</v>
      </c>
      <c r="W356" s="95" t="s">
        <v>2075</v>
      </c>
      <c r="X356" s="87">
        <v>3682605</v>
      </c>
      <c r="Y356" s="87">
        <f t="shared" si="23"/>
        <v>12367005</v>
      </c>
      <c r="Z356" s="87">
        <v>1</v>
      </c>
      <c r="AA356" s="87">
        <v>12367004</v>
      </c>
    </row>
    <row r="357" spans="1:27" ht="15">
      <c r="A357" s="105" t="s">
        <v>1388</v>
      </c>
      <c r="B357" s="95" t="s">
        <v>2094</v>
      </c>
      <c r="C357" s="85"/>
      <c r="D357" s="46">
        <f t="shared" si="20"/>
        <v>1186627</v>
      </c>
      <c r="E357" s="85"/>
      <c r="F357" s="87">
        <v>1186627</v>
      </c>
      <c r="H357" s="105" t="s">
        <v>1531</v>
      </c>
      <c r="I357" s="95" t="s">
        <v>2138</v>
      </c>
      <c r="J357" s="85"/>
      <c r="K357" s="46">
        <f t="shared" si="21"/>
        <v>5200</v>
      </c>
      <c r="L357" s="85"/>
      <c r="M357" s="87">
        <v>5200</v>
      </c>
      <c r="O357" s="105" t="s">
        <v>1323</v>
      </c>
      <c r="P357" s="95" t="s">
        <v>2073</v>
      </c>
      <c r="Q357" s="87">
        <v>2892301</v>
      </c>
      <c r="R357" s="46">
        <f t="shared" si="22"/>
        <v>3741272</v>
      </c>
      <c r="S357" s="87">
        <v>631949</v>
      </c>
      <c r="T357" s="87">
        <v>3109323</v>
      </c>
      <c r="V357" s="105" t="s">
        <v>1332</v>
      </c>
      <c r="W357" s="95" t="s">
        <v>2076</v>
      </c>
      <c r="X357" s="87">
        <v>47400</v>
      </c>
      <c r="Y357" s="87">
        <f t="shared" si="23"/>
        <v>745739</v>
      </c>
      <c r="Z357" s="87">
        <v>0</v>
      </c>
      <c r="AA357" s="87">
        <v>745739</v>
      </c>
    </row>
    <row r="358" spans="1:27" ht="15">
      <c r="A358" s="105" t="s">
        <v>1391</v>
      </c>
      <c r="B358" s="95" t="s">
        <v>2095</v>
      </c>
      <c r="C358" s="85"/>
      <c r="D358" s="46">
        <f t="shared" si="20"/>
        <v>217285</v>
      </c>
      <c r="E358" s="87">
        <v>25200</v>
      </c>
      <c r="F358" s="87">
        <v>192085</v>
      </c>
      <c r="H358" s="105" t="s">
        <v>1534</v>
      </c>
      <c r="I358" s="95" t="s">
        <v>2139</v>
      </c>
      <c r="J358" s="87">
        <v>11404</v>
      </c>
      <c r="K358" s="46">
        <f t="shared" si="21"/>
        <v>1625703</v>
      </c>
      <c r="L358" s="85"/>
      <c r="M358" s="87">
        <v>1625703</v>
      </c>
      <c r="O358" s="105" t="s">
        <v>1326</v>
      </c>
      <c r="P358" s="95" t="s">
        <v>2074</v>
      </c>
      <c r="Q358" s="87">
        <v>4029203</v>
      </c>
      <c r="R358" s="46">
        <f t="shared" si="22"/>
        <v>11642257</v>
      </c>
      <c r="S358" s="87">
        <v>463501</v>
      </c>
      <c r="T358" s="87">
        <v>11178756</v>
      </c>
      <c r="V358" s="105" t="s">
        <v>1335</v>
      </c>
      <c r="W358" s="95" t="s">
        <v>2077</v>
      </c>
      <c r="X358" s="85"/>
      <c r="Y358" s="87">
        <f t="shared" si="23"/>
        <v>17349037</v>
      </c>
      <c r="Z358" s="87">
        <v>1778990</v>
      </c>
      <c r="AA358" s="87">
        <v>15570047</v>
      </c>
    </row>
    <row r="359" spans="1:27" ht="15">
      <c r="A359" s="105" t="s">
        <v>1394</v>
      </c>
      <c r="B359" s="95" t="s">
        <v>2096</v>
      </c>
      <c r="C359" s="85"/>
      <c r="D359" s="46">
        <f t="shared" si="20"/>
        <v>96675</v>
      </c>
      <c r="E359" s="85"/>
      <c r="F359" s="87">
        <v>96675</v>
      </c>
      <c r="H359" s="105" t="s">
        <v>1537</v>
      </c>
      <c r="I359" s="95" t="s">
        <v>2140</v>
      </c>
      <c r="J359" s="85"/>
      <c r="K359" s="46">
        <f t="shared" si="21"/>
        <v>2743132</v>
      </c>
      <c r="L359" s="87">
        <v>2700160</v>
      </c>
      <c r="M359" s="87">
        <v>42972</v>
      </c>
      <c r="O359" s="105" t="s">
        <v>1329</v>
      </c>
      <c r="P359" s="95" t="s">
        <v>2075</v>
      </c>
      <c r="Q359" s="87">
        <v>1938089</v>
      </c>
      <c r="R359" s="46">
        <f t="shared" si="22"/>
        <v>12884092</v>
      </c>
      <c r="S359" s="87">
        <v>750991</v>
      </c>
      <c r="T359" s="87">
        <v>12133101</v>
      </c>
      <c r="V359" s="105" t="s">
        <v>1338</v>
      </c>
      <c r="W359" s="95" t="s">
        <v>2078</v>
      </c>
      <c r="X359" s="87">
        <v>4861917</v>
      </c>
      <c r="Y359" s="87">
        <f t="shared" si="23"/>
        <v>8031802</v>
      </c>
      <c r="Z359" s="87">
        <v>74800</v>
      </c>
      <c r="AA359" s="87">
        <v>7957002</v>
      </c>
    </row>
    <row r="360" spans="1:27" ht="15">
      <c r="A360" s="105" t="s">
        <v>1397</v>
      </c>
      <c r="B360" s="95" t="s">
        <v>2097</v>
      </c>
      <c r="C360" s="85"/>
      <c r="D360" s="46">
        <f t="shared" si="20"/>
        <v>1123865</v>
      </c>
      <c r="E360" s="87">
        <v>404300</v>
      </c>
      <c r="F360" s="87">
        <v>719565</v>
      </c>
      <c r="H360" s="105" t="s">
        <v>1540</v>
      </c>
      <c r="I360" s="95" t="s">
        <v>2141</v>
      </c>
      <c r="J360" s="85"/>
      <c r="K360" s="46">
        <f t="shared" si="21"/>
        <v>5400</v>
      </c>
      <c r="L360" s="85"/>
      <c r="M360" s="87">
        <v>5400</v>
      </c>
      <c r="O360" s="105" t="s">
        <v>1332</v>
      </c>
      <c r="P360" s="95" t="s">
        <v>2076</v>
      </c>
      <c r="Q360" s="87">
        <v>1254330</v>
      </c>
      <c r="R360" s="46">
        <f t="shared" si="22"/>
        <v>1353358</v>
      </c>
      <c r="S360" s="87">
        <v>83950</v>
      </c>
      <c r="T360" s="87">
        <v>1269408</v>
      </c>
      <c r="V360" s="105" t="s">
        <v>1341</v>
      </c>
      <c r="W360" s="95" t="s">
        <v>2079</v>
      </c>
      <c r="X360" s="87">
        <v>5028500</v>
      </c>
      <c r="Y360" s="87">
        <f t="shared" si="23"/>
        <v>834155</v>
      </c>
      <c r="Z360" s="85"/>
      <c r="AA360" s="87">
        <v>834155</v>
      </c>
    </row>
    <row r="361" spans="1:27" ht="15">
      <c r="A361" s="105" t="s">
        <v>1400</v>
      </c>
      <c r="B361" s="95" t="s">
        <v>2098</v>
      </c>
      <c r="C361" s="87">
        <v>1502510</v>
      </c>
      <c r="D361" s="46">
        <f t="shared" si="20"/>
        <v>1170109</v>
      </c>
      <c r="E361" s="87">
        <v>538020</v>
      </c>
      <c r="F361" s="87">
        <v>632089</v>
      </c>
      <c r="H361" s="105" t="s">
        <v>1543</v>
      </c>
      <c r="I361" s="95" t="s">
        <v>2142</v>
      </c>
      <c r="J361" s="87">
        <v>1642743</v>
      </c>
      <c r="K361" s="46">
        <f t="shared" si="21"/>
        <v>973045</v>
      </c>
      <c r="L361" s="87">
        <v>90283</v>
      </c>
      <c r="M361" s="87">
        <v>882762</v>
      </c>
      <c r="O361" s="105" t="s">
        <v>1335</v>
      </c>
      <c r="P361" s="95" t="s">
        <v>2077</v>
      </c>
      <c r="Q361" s="85"/>
      <c r="R361" s="46">
        <f t="shared" si="22"/>
        <v>5270611</v>
      </c>
      <c r="S361" s="87">
        <v>42000</v>
      </c>
      <c r="T361" s="87">
        <v>5228611</v>
      </c>
      <c r="V361" s="105" t="s">
        <v>1344</v>
      </c>
      <c r="W361" s="95" t="s">
        <v>2080</v>
      </c>
      <c r="X361" s="87">
        <v>23001</v>
      </c>
      <c r="Y361" s="87">
        <f t="shared" si="23"/>
        <v>5636366</v>
      </c>
      <c r="Z361" s="87">
        <v>200000</v>
      </c>
      <c r="AA361" s="87">
        <v>5436366</v>
      </c>
    </row>
    <row r="362" spans="1:27" ht="15">
      <c r="A362" s="105" t="s">
        <v>1403</v>
      </c>
      <c r="B362" s="95" t="s">
        <v>2099</v>
      </c>
      <c r="C362" s="85"/>
      <c r="D362" s="46">
        <f t="shared" si="20"/>
        <v>3000</v>
      </c>
      <c r="E362" s="85"/>
      <c r="F362" s="87">
        <v>3000</v>
      </c>
      <c r="H362" s="105" t="s">
        <v>1546</v>
      </c>
      <c r="I362" s="95" t="s">
        <v>2143</v>
      </c>
      <c r="J362" s="85"/>
      <c r="K362" s="46">
        <f t="shared" si="21"/>
        <v>7200</v>
      </c>
      <c r="L362" s="85"/>
      <c r="M362" s="87">
        <v>7200</v>
      </c>
      <c r="O362" s="105" t="s">
        <v>1338</v>
      </c>
      <c r="P362" s="95" t="s">
        <v>2078</v>
      </c>
      <c r="Q362" s="87">
        <v>7602000</v>
      </c>
      <c r="R362" s="46">
        <f t="shared" si="22"/>
        <v>8006074</v>
      </c>
      <c r="S362" s="87">
        <v>1959790</v>
      </c>
      <c r="T362" s="87">
        <v>6046284</v>
      </c>
      <c r="V362" s="105" t="s">
        <v>1347</v>
      </c>
      <c r="W362" s="95" t="s">
        <v>2081</v>
      </c>
      <c r="X362" s="87">
        <v>117796</v>
      </c>
      <c r="Y362" s="87">
        <f t="shared" si="23"/>
        <v>6023162</v>
      </c>
      <c r="Z362" s="87">
        <v>447000</v>
      </c>
      <c r="AA362" s="87">
        <v>5576162</v>
      </c>
    </row>
    <row r="363" spans="1:27" ht="15">
      <c r="A363" s="105" t="s">
        <v>1406</v>
      </c>
      <c r="B363" s="95" t="s">
        <v>2100</v>
      </c>
      <c r="C363" s="85"/>
      <c r="D363" s="46">
        <f t="shared" si="20"/>
        <v>407927</v>
      </c>
      <c r="E363" s="85"/>
      <c r="F363" s="87">
        <v>407927</v>
      </c>
      <c r="H363" s="105" t="s">
        <v>1549</v>
      </c>
      <c r="I363" s="95" t="s">
        <v>2144</v>
      </c>
      <c r="J363" s="87">
        <v>0</v>
      </c>
      <c r="K363" s="46">
        <f t="shared" si="21"/>
        <v>259500</v>
      </c>
      <c r="L363" s="85"/>
      <c r="M363" s="87">
        <v>259500</v>
      </c>
      <c r="O363" s="105" t="s">
        <v>1341</v>
      </c>
      <c r="P363" s="95" t="s">
        <v>2079</v>
      </c>
      <c r="Q363" s="87">
        <v>7445523</v>
      </c>
      <c r="R363" s="46">
        <f t="shared" si="22"/>
        <v>12730310</v>
      </c>
      <c r="S363" s="87">
        <v>978090</v>
      </c>
      <c r="T363" s="87">
        <v>11752220</v>
      </c>
      <c r="V363" s="105" t="s">
        <v>1350</v>
      </c>
      <c r="W363" s="95" t="s">
        <v>2082</v>
      </c>
      <c r="X363" s="87">
        <v>91500</v>
      </c>
      <c r="Y363" s="87">
        <f t="shared" si="23"/>
        <v>61400</v>
      </c>
      <c r="Z363" s="85"/>
      <c r="AA363" s="87">
        <v>61400</v>
      </c>
    </row>
    <row r="364" spans="1:27" ht="15">
      <c r="A364" s="105" t="s">
        <v>1409</v>
      </c>
      <c r="B364" s="95" t="s">
        <v>2101</v>
      </c>
      <c r="C364" s="87">
        <v>300</v>
      </c>
      <c r="D364" s="46">
        <f t="shared" si="20"/>
        <v>456518</v>
      </c>
      <c r="E364" s="87">
        <v>38200</v>
      </c>
      <c r="F364" s="87">
        <v>418318</v>
      </c>
      <c r="H364" s="105" t="s">
        <v>1552</v>
      </c>
      <c r="I364" s="95" t="s">
        <v>2145</v>
      </c>
      <c r="J364" s="87">
        <v>439500</v>
      </c>
      <c r="K364" s="46">
        <f t="shared" si="21"/>
        <v>0</v>
      </c>
      <c r="L364" s="85"/>
      <c r="M364" s="85"/>
      <c r="O364" s="105" t="s">
        <v>1344</v>
      </c>
      <c r="P364" s="95" t="s">
        <v>2080</v>
      </c>
      <c r="Q364" s="87">
        <v>240000</v>
      </c>
      <c r="R364" s="46">
        <f t="shared" si="22"/>
        <v>6890342</v>
      </c>
      <c r="S364" s="87">
        <v>337380</v>
      </c>
      <c r="T364" s="87">
        <v>6552962</v>
      </c>
      <c r="V364" s="105" t="s">
        <v>1353</v>
      </c>
      <c r="W364" s="95" t="s">
        <v>2083</v>
      </c>
      <c r="X364" s="87">
        <v>1092200</v>
      </c>
      <c r="Y364" s="87">
        <f t="shared" si="23"/>
        <v>9470575</v>
      </c>
      <c r="Z364" s="87">
        <v>7671250</v>
      </c>
      <c r="AA364" s="87">
        <v>1799325</v>
      </c>
    </row>
    <row r="365" spans="1:27" ht="15">
      <c r="A365" s="105" t="s">
        <v>1412</v>
      </c>
      <c r="B365" s="95" t="s">
        <v>2102</v>
      </c>
      <c r="C365" s="87">
        <v>197000</v>
      </c>
      <c r="D365" s="46">
        <f t="shared" si="20"/>
        <v>247276</v>
      </c>
      <c r="E365" s="85"/>
      <c r="F365" s="87">
        <v>247276</v>
      </c>
      <c r="H365" s="105" t="s">
        <v>1555</v>
      </c>
      <c r="I365" s="95" t="s">
        <v>2146</v>
      </c>
      <c r="J365" s="87">
        <v>500</v>
      </c>
      <c r="K365" s="46">
        <f t="shared" si="21"/>
        <v>41366</v>
      </c>
      <c r="L365" s="87">
        <v>1</v>
      </c>
      <c r="M365" s="87">
        <v>41365</v>
      </c>
      <c r="O365" s="105" t="s">
        <v>1347</v>
      </c>
      <c r="P365" s="95" t="s">
        <v>2081</v>
      </c>
      <c r="Q365" s="87">
        <v>22667238</v>
      </c>
      <c r="R365" s="46">
        <f t="shared" si="22"/>
        <v>2889361</v>
      </c>
      <c r="S365" s="87">
        <v>64855</v>
      </c>
      <c r="T365" s="87">
        <v>2824506</v>
      </c>
      <c r="V365" s="105" t="s">
        <v>1356</v>
      </c>
      <c r="W365" s="95" t="s">
        <v>2296</v>
      </c>
      <c r="X365" s="87">
        <v>8483300</v>
      </c>
      <c r="Y365" s="87">
        <f t="shared" si="23"/>
        <v>3982454</v>
      </c>
      <c r="Z365" s="85"/>
      <c r="AA365" s="87">
        <v>3982454</v>
      </c>
    </row>
    <row r="366" spans="1:27" ht="15">
      <c r="A366" s="105" t="s">
        <v>1415</v>
      </c>
      <c r="B366" s="95" t="s">
        <v>2103</v>
      </c>
      <c r="C366" s="85"/>
      <c r="D366" s="46">
        <f t="shared" si="20"/>
        <v>392159</v>
      </c>
      <c r="E366" s="87">
        <v>45000</v>
      </c>
      <c r="F366" s="87">
        <v>347159</v>
      </c>
      <c r="H366" s="105" t="s">
        <v>1558</v>
      </c>
      <c r="I366" s="95" t="s">
        <v>2147</v>
      </c>
      <c r="J366" s="85"/>
      <c r="K366" s="46">
        <f t="shared" si="21"/>
        <v>18245</v>
      </c>
      <c r="L366" s="85"/>
      <c r="M366" s="87">
        <v>18245</v>
      </c>
      <c r="O366" s="105" t="s">
        <v>1350</v>
      </c>
      <c r="P366" s="95" t="s">
        <v>2082</v>
      </c>
      <c r="Q366" s="87">
        <v>24000</v>
      </c>
      <c r="R366" s="46">
        <f t="shared" si="22"/>
        <v>275537</v>
      </c>
      <c r="S366" s="87">
        <v>83000</v>
      </c>
      <c r="T366" s="87">
        <v>192537</v>
      </c>
      <c r="V366" s="105" t="s">
        <v>1359</v>
      </c>
      <c r="W366" s="95" t="s">
        <v>2084</v>
      </c>
      <c r="X366" s="87">
        <v>645991</v>
      </c>
      <c r="Y366" s="87">
        <f t="shared" si="23"/>
        <v>212948</v>
      </c>
      <c r="Z366" s="85"/>
      <c r="AA366" s="87">
        <v>212948</v>
      </c>
    </row>
    <row r="367" spans="1:27" ht="15">
      <c r="A367" s="105" t="s">
        <v>1418</v>
      </c>
      <c r="B367" s="95" t="s">
        <v>2104</v>
      </c>
      <c r="C367" s="87">
        <v>2415850</v>
      </c>
      <c r="D367" s="46">
        <f t="shared" si="20"/>
        <v>180145</v>
      </c>
      <c r="E367" s="85"/>
      <c r="F367" s="87">
        <v>180145</v>
      </c>
      <c r="H367" s="105" t="s">
        <v>1561</v>
      </c>
      <c r="I367" s="95" t="s">
        <v>2078</v>
      </c>
      <c r="J367" s="85"/>
      <c r="K367" s="46">
        <f t="shared" si="21"/>
        <v>700</v>
      </c>
      <c r="L367" s="85"/>
      <c r="M367" s="87">
        <v>700</v>
      </c>
      <c r="O367" s="105" t="s">
        <v>1353</v>
      </c>
      <c r="P367" s="95" t="s">
        <v>2083</v>
      </c>
      <c r="Q367" s="87">
        <v>23521100</v>
      </c>
      <c r="R367" s="46">
        <f t="shared" si="22"/>
        <v>22482278</v>
      </c>
      <c r="S367" s="87">
        <v>5164907</v>
      </c>
      <c r="T367" s="87">
        <v>17317371</v>
      </c>
      <c r="V367" s="105" t="s">
        <v>1362</v>
      </c>
      <c r="W367" s="95" t="s">
        <v>2085</v>
      </c>
      <c r="X367" s="85"/>
      <c r="Y367" s="87">
        <f t="shared" si="23"/>
        <v>2583257</v>
      </c>
      <c r="Z367" s="85"/>
      <c r="AA367" s="87">
        <v>2583257</v>
      </c>
    </row>
    <row r="368" spans="1:27" ht="15">
      <c r="A368" s="105" t="s">
        <v>1424</v>
      </c>
      <c r="B368" s="95" t="s">
        <v>2106</v>
      </c>
      <c r="C368" s="85"/>
      <c r="D368" s="46">
        <f t="shared" si="20"/>
        <v>296138</v>
      </c>
      <c r="E368" s="87">
        <v>100</v>
      </c>
      <c r="F368" s="87">
        <v>296038</v>
      </c>
      <c r="H368" s="105" t="s">
        <v>1563</v>
      </c>
      <c r="I368" s="95" t="s">
        <v>2148</v>
      </c>
      <c r="J368" s="85"/>
      <c r="K368" s="46">
        <f t="shared" si="21"/>
        <v>19700</v>
      </c>
      <c r="L368" s="85"/>
      <c r="M368" s="87">
        <v>19700</v>
      </c>
      <c r="O368" s="105" t="s">
        <v>1356</v>
      </c>
      <c r="P368" s="95" t="s">
        <v>2296</v>
      </c>
      <c r="Q368" s="87">
        <v>198100</v>
      </c>
      <c r="R368" s="46">
        <f t="shared" si="22"/>
        <v>10714639</v>
      </c>
      <c r="S368" s="87">
        <v>659596</v>
      </c>
      <c r="T368" s="87">
        <v>10055043</v>
      </c>
      <c r="V368" s="105" t="s">
        <v>1365</v>
      </c>
      <c r="W368" s="95" t="s">
        <v>2086</v>
      </c>
      <c r="X368" s="85"/>
      <c r="Y368" s="87">
        <f t="shared" si="23"/>
        <v>12448</v>
      </c>
      <c r="Z368" s="85"/>
      <c r="AA368" s="87">
        <v>12448</v>
      </c>
    </row>
    <row r="369" spans="1:27" ht="15">
      <c r="A369" s="105" t="s">
        <v>1427</v>
      </c>
      <c r="B369" s="95" t="s">
        <v>2107</v>
      </c>
      <c r="C369" s="85"/>
      <c r="D369" s="46">
        <f t="shared" si="20"/>
        <v>510632</v>
      </c>
      <c r="E369" s="87">
        <v>41500</v>
      </c>
      <c r="F369" s="87">
        <v>469132</v>
      </c>
      <c r="H369" s="105" t="s">
        <v>1569</v>
      </c>
      <c r="I369" s="95" t="s">
        <v>2150</v>
      </c>
      <c r="J369" s="87">
        <v>31410</v>
      </c>
      <c r="K369" s="46">
        <f t="shared" si="21"/>
        <v>3261668</v>
      </c>
      <c r="L369" s="85"/>
      <c r="M369" s="87">
        <v>3261668</v>
      </c>
      <c r="O369" s="105" t="s">
        <v>1359</v>
      </c>
      <c r="P369" s="95" t="s">
        <v>2084</v>
      </c>
      <c r="Q369" s="87">
        <v>11546543</v>
      </c>
      <c r="R369" s="46">
        <f t="shared" si="22"/>
        <v>3716477</v>
      </c>
      <c r="S369" s="87">
        <v>1895493</v>
      </c>
      <c r="T369" s="87">
        <v>1820984</v>
      </c>
      <c r="V369" s="105" t="s">
        <v>1368</v>
      </c>
      <c r="W369" s="95" t="s">
        <v>2087</v>
      </c>
      <c r="X369" s="87">
        <v>37200</v>
      </c>
      <c r="Y369" s="87">
        <f t="shared" si="23"/>
        <v>196781</v>
      </c>
      <c r="Z369" s="85"/>
      <c r="AA369" s="87">
        <v>196781</v>
      </c>
    </row>
    <row r="370" spans="1:27" ht="15">
      <c r="A370" s="105" t="s">
        <v>1430</v>
      </c>
      <c r="B370" s="95" t="s">
        <v>2108</v>
      </c>
      <c r="C370" s="85"/>
      <c r="D370" s="46">
        <f t="shared" si="20"/>
        <v>404242</v>
      </c>
      <c r="E370" s="87">
        <v>1000</v>
      </c>
      <c r="F370" s="87">
        <v>403242</v>
      </c>
      <c r="H370" s="105" t="s">
        <v>1572</v>
      </c>
      <c r="I370" s="95" t="s">
        <v>2151</v>
      </c>
      <c r="J370" s="85"/>
      <c r="K370" s="46">
        <f t="shared" si="21"/>
        <v>33875</v>
      </c>
      <c r="L370" s="87">
        <v>12000</v>
      </c>
      <c r="M370" s="87">
        <v>21875</v>
      </c>
      <c r="O370" s="105" t="s">
        <v>1362</v>
      </c>
      <c r="P370" s="95" t="s">
        <v>2085</v>
      </c>
      <c r="Q370" s="87">
        <v>8253875</v>
      </c>
      <c r="R370" s="46">
        <f t="shared" si="22"/>
        <v>2835921</v>
      </c>
      <c r="S370" s="87">
        <v>815450</v>
      </c>
      <c r="T370" s="87">
        <v>2020471</v>
      </c>
      <c r="V370" s="105" t="s">
        <v>1370</v>
      </c>
      <c r="W370" s="95" t="s">
        <v>2088</v>
      </c>
      <c r="X370" s="87">
        <v>8039256</v>
      </c>
      <c r="Y370" s="87">
        <f t="shared" si="23"/>
        <v>1563196</v>
      </c>
      <c r="Z370" s="87">
        <v>1220001</v>
      </c>
      <c r="AA370" s="87">
        <v>343195</v>
      </c>
    </row>
    <row r="371" spans="1:27" ht="15">
      <c r="A371" s="105" t="s">
        <v>1433</v>
      </c>
      <c r="B371" s="95" t="s">
        <v>2109</v>
      </c>
      <c r="C371" s="85"/>
      <c r="D371" s="46">
        <f t="shared" si="20"/>
        <v>114490</v>
      </c>
      <c r="E371" s="85"/>
      <c r="F371" s="87">
        <v>114490</v>
      </c>
      <c r="H371" s="105" t="s">
        <v>1575</v>
      </c>
      <c r="I371" s="95" t="s">
        <v>1120</v>
      </c>
      <c r="J371" s="85"/>
      <c r="K371" s="46">
        <f t="shared" si="21"/>
        <v>30400</v>
      </c>
      <c r="L371" s="85"/>
      <c r="M371" s="87">
        <v>30400</v>
      </c>
      <c r="O371" s="105" t="s">
        <v>1365</v>
      </c>
      <c r="P371" s="95" t="s">
        <v>2086</v>
      </c>
      <c r="Q371" s="85"/>
      <c r="R371" s="46">
        <f t="shared" si="22"/>
        <v>181902</v>
      </c>
      <c r="S371" s="85"/>
      <c r="T371" s="87">
        <v>181902</v>
      </c>
      <c r="V371" s="105" t="s">
        <v>1373</v>
      </c>
      <c r="W371" s="95" t="s">
        <v>2089</v>
      </c>
      <c r="X371" s="87">
        <v>326199</v>
      </c>
      <c r="Y371" s="87">
        <f t="shared" si="23"/>
        <v>149709</v>
      </c>
      <c r="Z371" s="85"/>
      <c r="AA371" s="87">
        <v>149709</v>
      </c>
    </row>
    <row r="372" spans="1:27" ht="15">
      <c r="A372" s="105" t="s">
        <v>1436</v>
      </c>
      <c r="B372" s="95" t="s">
        <v>2110</v>
      </c>
      <c r="C372" s="85"/>
      <c r="D372" s="46">
        <f t="shared" si="20"/>
        <v>424510</v>
      </c>
      <c r="E372" s="87">
        <v>400000</v>
      </c>
      <c r="F372" s="87">
        <v>24510</v>
      </c>
      <c r="H372" s="105" t="s">
        <v>1578</v>
      </c>
      <c r="I372" s="95" t="s">
        <v>2152</v>
      </c>
      <c r="J372" s="85"/>
      <c r="K372" s="46">
        <f t="shared" si="21"/>
        <v>21523</v>
      </c>
      <c r="L372" s="85"/>
      <c r="M372" s="87">
        <v>21523</v>
      </c>
      <c r="O372" s="105" t="s">
        <v>1368</v>
      </c>
      <c r="P372" s="95" t="s">
        <v>2087</v>
      </c>
      <c r="Q372" s="87">
        <v>330750</v>
      </c>
      <c r="R372" s="46">
        <f t="shared" si="22"/>
        <v>1042659</v>
      </c>
      <c r="S372" s="87">
        <v>64200</v>
      </c>
      <c r="T372" s="87">
        <v>978459</v>
      </c>
      <c r="V372" s="105" t="s">
        <v>1375</v>
      </c>
      <c r="W372" s="95" t="s">
        <v>2090</v>
      </c>
      <c r="X372" s="87">
        <v>68000</v>
      </c>
      <c r="Y372" s="87">
        <f t="shared" si="23"/>
        <v>1010296</v>
      </c>
      <c r="Z372" s="87">
        <v>6193</v>
      </c>
      <c r="AA372" s="87">
        <v>1004103</v>
      </c>
    </row>
    <row r="373" spans="1:27" ht="15">
      <c r="A373" s="105" t="s">
        <v>1439</v>
      </c>
      <c r="B373" s="95" t="s">
        <v>2111</v>
      </c>
      <c r="C373" s="85"/>
      <c r="D373" s="46">
        <f t="shared" si="20"/>
        <v>243317</v>
      </c>
      <c r="E373" s="87">
        <v>23200</v>
      </c>
      <c r="F373" s="87">
        <v>220117</v>
      </c>
      <c r="H373" s="105" t="s">
        <v>1581</v>
      </c>
      <c r="I373" s="95" t="s">
        <v>2153</v>
      </c>
      <c r="J373" s="85"/>
      <c r="K373" s="46">
        <f t="shared" si="21"/>
        <v>8000</v>
      </c>
      <c r="L373" s="85"/>
      <c r="M373" s="87">
        <v>8000</v>
      </c>
      <c r="O373" s="105" t="s">
        <v>1370</v>
      </c>
      <c r="P373" s="95" t="s">
        <v>2088</v>
      </c>
      <c r="Q373" s="87">
        <v>4921492</v>
      </c>
      <c r="R373" s="46">
        <f t="shared" si="22"/>
        <v>6736288</v>
      </c>
      <c r="S373" s="87">
        <v>2217431</v>
      </c>
      <c r="T373" s="87">
        <v>4518857</v>
      </c>
      <c r="V373" s="105" t="s">
        <v>1378</v>
      </c>
      <c r="W373" s="95" t="s">
        <v>2091</v>
      </c>
      <c r="X373" s="87">
        <v>1950595</v>
      </c>
      <c r="Y373" s="87">
        <f t="shared" si="23"/>
        <v>1450000</v>
      </c>
      <c r="Z373" s="87">
        <v>225000</v>
      </c>
      <c r="AA373" s="87">
        <v>1225000</v>
      </c>
    </row>
    <row r="374" spans="1:27" ht="15">
      <c r="A374" s="105" t="s">
        <v>1442</v>
      </c>
      <c r="B374" s="95" t="s">
        <v>2112</v>
      </c>
      <c r="C374" s="87">
        <v>5000</v>
      </c>
      <c r="D374" s="46">
        <f t="shared" si="20"/>
        <v>301732</v>
      </c>
      <c r="E374" s="87">
        <v>5300</v>
      </c>
      <c r="F374" s="87">
        <v>296432</v>
      </c>
      <c r="H374" s="105" t="s">
        <v>1584</v>
      </c>
      <c r="I374" s="95" t="s">
        <v>2154</v>
      </c>
      <c r="J374" s="85"/>
      <c r="K374" s="46">
        <f t="shared" si="21"/>
        <v>687250</v>
      </c>
      <c r="L374" s="85"/>
      <c r="M374" s="87">
        <v>687250</v>
      </c>
      <c r="O374" s="105" t="s">
        <v>1373</v>
      </c>
      <c r="P374" s="95" t="s">
        <v>2089</v>
      </c>
      <c r="Q374" s="87">
        <v>586700</v>
      </c>
      <c r="R374" s="46">
        <f t="shared" si="22"/>
        <v>2706999</v>
      </c>
      <c r="S374" s="87">
        <v>879283</v>
      </c>
      <c r="T374" s="87">
        <v>1827716</v>
      </c>
      <c r="V374" s="105" t="s">
        <v>1381</v>
      </c>
      <c r="W374" s="95" t="s">
        <v>2092</v>
      </c>
      <c r="X374" s="87">
        <v>2354068</v>
      </c>
      <c r="Y374" s="87">
        <f t="shared" si="23"/>
        <v>13254156</v>
      </c>
      <c r="Z374" s="87">
        <v>1858350</v>
      </c>
      <c r="AA374" s="87">
        <v>11395806</v>
      </c>
    </row>
    <row r="375" spans="1:27" ht="15">
      <c r="A375" s="105" t="s">
        <v>1445</v>
      </c>
      <c r="B375" s="95" t="s">
        <v>2113</v>
      </c>
      <c r="C375" s="85"/>
      <c r="D375" s="46">
        <f t="shared" si="20"/>
        <v>125001</v>
      </c>
      <c r="E375" s="87">
        <v>5260</v>
      </c>
      <c r="F375" s="87">
        <v>119741</v>
      </c>
      <c r="H375" s="105" t="s">
        <v>1590</v>
      </c>
      <c r="I375" s="95" t="s">
        <v>2156</v>
      </c>
      <c r="J375" s="85"/>
      <c r="K375" s="46">
        <f t="shared" si="21"/>
        <v>582832</v>
      </c>
      <c r="L375" s="87">
        <v>23160</v>
      </c>
      <c r="M375" s="87">
        <v>559672</v>
      </c>
      <c r="O375" s="105" t="s">
        <v>1375</v>
      </c>
      <c r="P375" s="95" t="s">
        <v>2090</v>
      </c>
      <c r="Q375" s="87">
        <v>10495760</v>
      </c>
      <c r="R375" s="46">
        <f t="shared" si="22"/>
        <v>10446898</v>
      </c>
      <c r="S375" s="87">
        <v>699735</v>
      </c>
      <c r="T375" s="87">
        <v>9747163</v>
      </c>
      <c r="V375" s="105" t="s">
        <v>1384</v>
      </c>
      <c r="W375" s="95" t="s">
        <v>2093</v>
      </c>
      <c r="X375" s="87">
        <v>752900</v>
      </c>
      <c r="Y375" s="87">
        <f t="shared" si="23"/>
        <v>2230168</v>
      </c>
      <c r="Z375" s="85"/>
      <c r="AA375" s="87">
        <v>2230168</v>
      </c>
    </row>
    <row r="376" spans="1:27" ht="15">
      <c r="A376" s="105" t="s">
        <v>1448</v>
      </c>
      <c r="B376" s="95" t="s">
        <v>2114</v>
      </c>
      <c r="C376" s="87">
        <v>852082</v>
      </c>
      <c r="D376" s="46">
        <f t="shared" si="20"/>
        <v>748755</v>
      </c>
      <c r="E376" s="87">
        <v>207700</v>
      </c>
      <c r="F376" s="87">
        <v>541055</v>
      </c>
      <c r="H376" s="105" t="s">
        <v>1593</v>
      </c>
      <c r="I376" s="95" t="s">
        <v>2157</v>
      </c>
      <c r="J376" s="85"/>
      <c r="K376" s="46">
        <f t="shared" si="21"/>
        <v>33700</v>
      </c>
      <c r="L376" s="87">
        <v>33700</v>
      </c>
      <c r="M376" s="85"/>
      <c r="O376" s="105" t="s">
        <v>1378</v>
      </c>
      <c r="P376" s="95" t="s">
        <v>2091</v>
      </c>
      <c r="Q376" s="87">
        <v>1329500</v>
      </c>
      <c r="R376" s="46">
        <f t="shared" si="22"/>
        <v>2631730</v>
      </c>
      <c r="S376" s="87">
        <v>217380</v>
      </c>
      <c r="T376" s="87">
        <v>2414350</v>
      </c>
      <c r="V376" s="105" t="s">
        <v>1388</v>
      </c>
      <c r="W376" s="95" t="s">
        <v>2094</v>
      </c>
      <c r="X376" s="87">
        <v>5000</v>
      </c>
      <c r="Y376" s="87">
        <f t="shared" si="23"/>
        <v>1800826</v>
      </c>
      <c r="Z376" s="87">
        <v>838525</v>
      </c>
      <c r="AA376" s="87">
        <v>962301</v>
      </c>
    </row>
    <row r="377" spans="1:27" ht="15">
      <c r="A377" s="105" t="s">
        <v>1451</v>
      </c>
      <c r="B377" s="95" t="s">
        <v>2115</v>
      </c>
      <c r="C377" s="87">
        <v>1079400</v>
      </c>
      <c r="D377" s="46">
        <f t="shared" si="20"/>
        <v>1437719</v>
      </c>
      <c r="E377" s="87">
        <v>500898</v>
      </c>
      <c r="F377" s="87">
        <v>936821</v>
      </c>
      <c r="H377" s="105" t="s">
        <v>1596</v>
      </c>
      <c r="I377" s="95" t="s">
        <v>2268</v>
      </c>
      <c r="J377" s="87">
        <v>341082</v>
      </c>
      <c r="K377" s="46">
        <f t="shared" si="21"/>
        <v>447651</v>
      </c>
      <c r="L377" s="85"/>
      <c r="M377" s="87">
        <v>447651</v>
      </c>
      <c r="O377" s="105" t="s">
        <v>1381</v>
      </c>
      <c r="P377" s="95" t="s">
        <v>2092</v>
      </c>
      <c r="Q377" s="87">
        <v>7176557</v>
      </c>
      <c r="R377" s="46">
        <f t="shared" si="22"/>
        <v>12972833</v>
      </c>
      <c r="S377" s="87">
        <v>3581794</v>
      </c>
      <c r="T377" s="87">
        <v>9391039</v>
      </c>
      <c r="V377" s="105" t="s">
        <v>1391</v>
      </c>
      <c r="W377" s="95" t="s">
        <v>2095</v>
      </c>
      <c r="X377" s="85"/>
      <c r="Y377" s="87">
        <f t="shared" si="23"/>
        <v>31000</v>
      </c>
      <c r="Z377" s="85"/>
      <c r="AA377" s="87">
        <v>31000</v>
      </c>
    </row>
    <row r="378" spans="1:27" ht="15">
      <c r="A378" s="105" t="s">
        <v>1454</v>
      </c>
      <c r="B378" s="95" t="s">
        <v>2116</v>
      </c>
      <c r="C378" s="85"/>
      <c r="D378" s="46">
        <f t="shared" si="20"/>
        <v>344329</v>
      </c>
      <c r="E378" s="87">
        <v>71000</v>
      </c>
      <c r="F378" s="87">
        <v>273329</v>
      </c>
      <c r="H378" s="105" t="s">
        <v>1599</v>
      </c>
      <c r="I378" s="95" t="s">
        <v>2158</v>
      </c>
      <c r="J378" s="87">
        <v>5000</v>
      </c>
      <c r="K378" s="46">
        <f t="shared" si="21"/>
        <v>143793</v>
      </c>
      <c r="L378" s="85"/>
      <c r="M378" s="87">
        <v>143793</v>
      </c>
      <c r="O378" s="105" t="s">
        <v>1384</v>
      </c>
      <c r="P378" s="95" t="s">
        <v>2093</v>
      </c>
      <c r="Q378" s="87">
        <v>12688563</v>
      </c>
      <c r="R378" s="46">
        <f t="shared" si="22"/>
        <v>3760458</v>
      </c>
      <c r="S378" s="87">
        <v>435765</v>
      </c>
      <c r="T378" s="87">
        <v>3324693</v>
      </c>
      <c r="V378" s="105" t="s">
        <v>1394</v>
      </c>
      <c r="W378" s="95" t="s">
        <v>2096</v>
      </c>
      <c r="X378" s="85"/>
      <c r="Y378" s="87">
        <f t="shared" si="23"/>
        <v>581161</v>
      </c>
      <c r="Z378" s="87">
        <v>5000</v>
      </c>
      <c r="AA378" s="87">
        <v>576161</v>
      </c>
    </row>
    <row r="379" spans="1:27" ht="15">
      <c r="A379" s="105" t="s">
        <v>1457</v>
      </c>
      <c r="B379" s="95" t="s">
        <v>2117</v>
      </c>
      <c r="C379" s="87">
        <v>966201</v>
      </c>
      <c r="D379" s="46">
        <f t="shared" si="20"/>
        <v>1048885</v>
      </c>
      <c r="E379" s="85"/>
      <c r="F379" s="87">
        <v>1048885</v>
      </c>
      <c r="H379" s="105" t="s">
        <v>1603</v>
      </c>
      <c r="I379" s="95" t="s">
        <v>2159</v>
      </c>
      <c r="J379" s="85"/>
      <c r="K379" s="46">
        <f t="shared" si="21"/>
        <v>1000</v>
      </c>
      <c r="L379" s="85"/>
      <c r="M379" s="87">
        <v>1000</v>
      </c>
      <c r="O379" s="105" t="s">
        <v>1388</v>
      </c>
      <c r="P379" s="95" t="s">
        <v>2094</v>
      </c>
      <c r="Q379" s="87">
        <v>583610</v>
      </c>
      <c r="R379" s="46">
        <f t="shared" si="22"/>
        <v>3925467</v>
      </c>
      <c r="S379" s="87">
        <v>419500</v>
      </c>
      <c r="T379" s="87">
        <v>3505967</v>
      </c>
      <c r="V379" s="105" t="s">
        <v>1397</v>
      </c>
      <c r="W379" s="95" t="s">
        <v>2097</v>
      </c>
      <c r="X379" s="87">
        <v>2305500</v>
      </c>
      <c r="Y379" s="87">
        <f t="shared" si="23"/>
        <v>855004</v>
      </c>
      <c r="Z379" s="87">
        <v>183000</v>
      </c>
      <c r="AA379" s="87">
        <v>672004</v>
      </c>
    </row>
    <row r="380" spans="1:27" ht="15">
      <c r="A380" s="105" t="s">
        <v>1460</v>
      </c>
      <c r="B380" s="95" t="s">
        <v>2286</v>
      </c>
      <c r="C380" s="85"/>
      <c r="D380" s="46">
        <f t="shared" si="20"/>
        <v>426636</v>
      </c>
      <c r="E380" s="85"/>
      <c r="F380" s="87">
        <v>426636</v>
      </c>
      <c r="H380" s="105" t="s">
        <v>1606</v>
      </c>
      <c r="I380" s="95" t="s">
        <v>2160</v>
      </c>
      <c r="J380" s="87">
        <v>1000</v>
      </c>
      <c r="K380" s="46">
        <f t="shared" si="21"/>
        <v>3386537</v>
      </c>
      <c r="L380" s="87">
        <v>92500</v>
      </c>
      <c r="M380" s="87">
        <v>3294037</v>
      </c>
      <c r="O380" s="105" t="s">
        <v>1391</v>
      </c>
      <c r="P380" s="95" t="s">
        <v>2095</v>
      </c>
      <c r="Q380" s="87">
        <v>1365250</v>
      </c>
      <c r="R380" s="46">
        <f t="shared" si="22"/>
        <v>2731328</v>
      </c>
      <c r="S380" s="87">
        <v>1230200</v>
      </c>
      <c r="T380" s="87">
        <v>1501128</v>
      </c>
      <c r="V380" s="105" t="s">
        <v>1400</v>
      </c>
      <c r="W380" s="95" t="s">
        <v>2098</v>
      </c>
      <c r="X380" s="87">
        <v>30600</v>
      </c>
      <c r="Y380" s="87">
        <f t="shared" si="23"/>
        <v>4762538</v>
      </c>
      <c r="Z380" s="87">
        <v>3495001</v>
      </c>
      <c r="AA380" s="87">
        <v>1267537</v>
      </c>
    </row>
    <row r="381" spans="1:27" ht="15">
      <c r="A381" s="105" t="s">
        <v>1463</v>
      </c>
      <c r="B381" s="95" t="s">
        <v>2118</v>
      </c>
      <c r="C381" s="87">
        <v>152300</v>
      </c>
      <c r="D381" s="46">
        <f t="shared" si="20"/>
        <v>106373</v>
      </c>
      <c r="E381" s="87">
        <v>7445</v>
      </c>
      <c r="F381" s="87">
        <v>98928</v>
      </c>
      <c r="H381" s="105" t="s">
        <v>1609</v>
      </c>
      <c r="I381" s="95" t="s">
        <v>2161</v>
      </c>
      <c r="J381" s="85"/>
      <c r="K381" s="46">
        <f t="shared" si="21"/>
        <v>5000</v>
      </c>
      <c r="L381" s="85"/>
      <c r="M381" s="87">
        <v>5000</v>
      </c>
      <c r="O381" s="105" t="s">
        <v>1394</v>
      </c>
      <c r="P381" s="95" t="s">
        <v>2096</v>
      </c>
      <c r="Q381" s="87">
        <v>3102000</v>
      </c>
      <c r="R381" s="46">
        <f t="shared" si="22"/>
        <v>1583093</v>
      </c>
      <c r="S381" s="87">
        <v>160250</v>
      </c>
      <c r="T381" s="87">
        <v>1422843</v>
      </c>
      <c r="V381" s="105" t="s">
        <v>1403</v>
      </c>
      <c r="W381" s="95" t="s">
        <v>2099</v>
      </c>
      <c r="X381" s="85"/>
      <c r="Y381" s="87">
        <f t="shared" si="23"/>
        <v>1268046</v>
      </c>
      <c r="Z381" s="85"/>
      <c r="AA381" s="87">
        <v>1268046</v>
      </c>
    </row>
    <row r="382" spans="1:27" ht="15">
      <c r="A382" s="105" t="s">
        <v>1466</v>
      </c>
      <c r="B382" s="95" t="s">
        <v>2119</v>
      </c>
      <c r="C382" s="87">
        <v>3775121</v>
      </c>
      <c r="D382" s="46">
        <f t="shared" si="20"/>
        <v>512854</v>
      </c>
      <c r="E382" s="87">
        <v>129710</v>
      </c>
      <c r="F382" s="87">
        <v>383144</v>
      </c>
      <c r="H382" s="105" t="s">
        <v>1612</v>
      </c>
      <c r="I382" s="95" t="s">
        <v>2162</v>
      </c>
      <c r="J382" s="87">
        <v>60540</v>
      </c>
      <c r="K382" s="46">
        <f t="shared" si="21"/>
        <v>275054</v>
      </c>
      <c r="L382" s="85"/>
      <c r="M382" s="87">
        <v>275054</v>
      </c>
      <c r="O382" s="105" t="s">
        <v>1397</v>
      </c>
      <c r="P382" s="95" t="s">
        <v>2097</v>
      </c>
      <c r="Q382" s="87">
        <v>3177500</v>
      </c>
      <c r="R382" s="46">
        <f t="shared" si="22"/>
        <v>9629346</v>
      </c>
      <c r="S382" s="87">
        <v>4696345</v>
      </c>
      <c r="T382" s="87">
        <v>4933001</v>
      </c>
      <c r="V382" s="105" t="s">
        <v>1406</v>
      </c>
      <c r="W382" s="95" t="s">
        <v>2100</v>
      </c>
      <c r="X382" s="87">
        <v>281803</v>
      </c>
      <c r="Y382" s="87">
        <f t="shared" si="23"/>
        <v>1806556</v>
      </c>
      <c r="Z382" s="87">
        <v>94500</v>
      </c>
      <c r="AA382" s="87">
        <v>1712056</v>
      </c>
    </row>
    <row r="383" spans="1:27" ht="15">
      <c r="A383" s="105" t="s">
        <v>1469</v>
      </c>
      <c r="B383" s="95" t="s">
        <v>2120</v>
      </c>
      <c r="C383" s="85"/>
      <c r="D383" s="46">
        <f t="shared" si="20"/>
        <v>16694</v>
      </c>
      <c r="E383" s="85"/>
      <c r="F383" s="87">
        <v>16694</v>
      </c>
      <c r="H383" s="105" t="s">
        <v>1615</v>
      </c>
      <c r="I383" s="95" t="s">
        <v>2163</v>
      </c>
      <c r="J383" s="87">
        <v>490000</v>
      </c>
      <c r="K383" s="46">
        <f t="shared" si="21"/>
        <v>142839</v>
      </c>
      <c r="L383" s="85"/>
      <c r="M383" s="87">
        <v>142839</v>
      </c>
      <c r="O383" s="105" t="s">
        <v>1400</v>
      </c>
      <c r="P383" s="95" t="s">
        <v>2098</v>
      </c>
      <c r="Q383" s="87">
        <v>11807052</v>
      </c>
      <c r="R383" s="46">
        <f t="shared" si="22"/>
        <v>12989851</v>
      </c>
      <c r="S383" s="87">
        <v>5415830</v>
      </c>
      <c r="T383" s="87">
        <v>7574021</v>
      </c>
      <c r="V383" s="105" t="s">
        <v>1409</v>
      </c>
      <c r="W383" s="95" t="s">
        <v>2101</v>
      </c>
      <c r="X383" s="87">
        <v>111500</v>
      </c>
      <c r="Y383" s="87">
        <f t="shared" si="23"/>
        <v>7807892</v>
      </c>
      <c r="Z383" s="87">
        <v>1106975</v>
      </c>
      <c r="AA383" s="87">
        <v>6700917</v>
      </c>
    </row>
    <row r="384" spans="1:27" ht="15">
      <c r="A384" s="105" t="s">
        <v>1472</v>
      </c>
      <c r="B384" s="95" t="s">
        <v>1119</v>
      </c>
      <c r="C384" s="87">
        <v>540714</v>
      </c>
      <c r="D384" s="46">
        <f t="shared" si="20"/>
        <v>1402343</v>
      </c>
      <c r="E384" s="87">
        <v>397704</v>
      </c>
      <c r="F384" s="87">
        <v>1004639</v>
      </c>
      <c r="H384" s="105" t="s">
        <v>1618</v>
      </c>
      <c r="I384" s="95" t="s">
        <v>2164</v>
      </c>
      <c r="J384" s="85"/>
      <c r="K384" s="46">
        <f t="shared" si="21"/>
        <v>110450</v>
      </c>
      <c r="L384" s="85"/>
      <c r="M384" s="87">
        <v>110450</v>
      </c>
      <c r="O384" s="105" t="s">
        <v>1403</v>
      </c>
      <c r="P384" s="95" t="s">
        <v>2099</v>
      </c>
      <c r="Q384" s="85"/>
      <c r="R384" s="46">
        <f t="shared" si="22"/>
        <v>1068426</v>
      </c>
      <c r="S384" s="87">
        <v>510250</v>
      </c>
      <c r="T384" s="87">
        <v>558176</v>
      </c>
      <c r="V384" s="105" t="s">
        <v>1412</v>
      </c>
      <c r="W384" s="95" t="s">
        <v>2102</v>
      </c>
      <c r="X384" s="85"/>
      <c r="Y384" s="87">
        <f t="shared" si="23"/>
        <v>5851240</v>
      </c>
      <c r="Z384" s="87">
        <v>2133000</v>
      </c>
      <c r="AA384" s="87">
        <v>3718240</v>
      </c>
    </row>
    <row r="385" spans="1:27" ht="15">
      <c r="A385" s="105" t="s">
        <v>1475</v>
      </c>
      <c r="B385" s="95" t="s">
        <v>2121</v>
      </c>
      <c r="C385" s="87">
        <v>390875</v>
      </c>
      <c r="D385" s="46">
        <f t="shared" si="20"/>
        <v>436392</v>
      </c>
      <c r="E385" s="87">
        <v>89000</v>
      </c>
      <c r="F385" s="87">
        <v>347392</v>
      </c>
      <c r="H385" s="105" t="s">
        <v>1621</v>
      </c>
      <c r="I385" s="95" t="s">
        <v>2165</v>
      </c>
      <c r="J385" s="85"/>
      <c r="K385" s="46">
        <f t="shared" si="21"/>
        <v>213200</v>
      </c>
      <c r="L385" s="85"/>
      <c r="M385" s="87">
        <v>213200</v>
      </c>
      <c r="O385" s="105" t="s">
        <v>1406</v>
      </c>
      <c r="P385" s="95" t="s">
        <v>2100</v>
      </c>
      <c r="Q385" s="87">
        <v>1423100</v>
      </c>
      <c r="R385" s="46">
        <f t="shared" si="22"/>
        <v>7327259</v>
      </c>
      <c r="S385" s="87">
        <v>1476862</v>
      </c>
      <c r="T385" s="87">
        <v>5850397</v>
      </c>
      <c r="V385" s="105" t="s">
        <v>1415</v>
      </c>
      <c r="W385" s="95" t="s">
        <v>2103</v>
      </c>
      <c r="X385" s="87">
        <v>1772850</v>
      </c>
      <c r="Y385" s="87">
        <f t="shared" si="23"/>
        <v>9056203</v>
      </c>
      <c r="Z385" s="85"/>
      <c r="AA385" s="87">
        <v>9056203</v>
      </c>
    </row>
    <row r="386" spans="1:27" ht="15">
      <c r="A386" s="105" t="s">
        <v>1478</v>
      </c>
      <c r="B386" s="95" t="s">
        <v>2122</v>
      </c>
      <c r="C386" s="87">
        <v>18100</v>
      </c>
      <c r="D386" s="46">
        <f t="shared" si="20"/>
        <v>413420</v>
      </c>
      <c r="E386" s="87">
        <v>22500</v>
      </c>
      <c r="F386" s="87">
        <v>390920</v>
      </c>
      <c r="H386" s="105" t="s">
        <v>1627</v>
      </c>
      <c r="I386" s="95" t="s">
        <v>2166</v>
      </c>
      <c r="J386" s="85"/>
      <c r="K386" s="46">
        <f t="shared" si="21"/>
        <v>58945</v>
      </c>
      <c r="L386" s="85"/>
      <c r="M386" s="87">
        <v>58945</v>
      </c>
      <c r="O386" s="105" t="s">
        <v>1409</v>
      </c>
      <c r="P386" s="95" t="s">
        <v>2101</v>
      </c>
      <c r="Q386" s="87">
        <v>2703600</v>
      </c>
      <c r="R386" s="46">
        <f t="shared" si="22"/>
        <v>7155666</v>
      </c>
      <c r="S386" s="87">
        <v>1345375</v>
      </c>
      <c r="T386" s="87">
        <v>5810291</v>
      </c>
      <c r="V386" s="105" t="s">
        <v>1418</v>
      </c>
      <c r="W386" s="95" t="s">
        <v>2104</v>
      </c>
      <c r="X386" s="87">
        <v>1145000</v>
      </c>
      <c r="Y386" s="87">
        <f t="shared" si="23"/>
        <v>13919963</v>
      </c>
      <c r="Z386" s="87">
        <v>350000</v>
      </c>
      <c r="AA386" s="87">
        <v>13569963</v>
      </c>
    </row>
    <row r="387" spans="1:27" ht="15">
      <c r="A387" s="105" t="s">
        <v>1481</v>
      </c>
      <c r="B387" s="95" t="s">
        <v>2123</v>
      </c>
      <c r="C387" s="87">
        <v>585501</v>
      </c>
      <c r="D387" s="46">
        <f t="shared" si="20"/>
        <v>594911</v>
      </c>
      <c r="E387" s="85"/>
      <c r="F387" s="87">
        <v>594911</v>
      </c>
      <c r="H387" s="105" t="s">
        <v>1633</v>
      </c>
      <c r="I387" s="95" t="s">
        <v>2168</v>
      </c>
      <c r="J387" s="85"/>
      <c r="K387" s="46">
        <f t="shared" si="21"/>
        <v>1138206</v>
      </c>
      <c r="L387" s="87">
        <v>1080000</v>
      </c>
      <c r="M387" s="87">
        <v>58206</v>
      </c>
      <c r="O387" s="105" t="s">
        <v>1412</v>
      </c>
      <c r="P387" s="95" t="s">
        <v>2102</v>
      </c>
      <c r="Q387" s="87">
        <v>658576</v>
      </c>
      <c r="R387" s="46">
        <f t="shared" si="22"/>
        <v>2393745</v>
      </c>
      <c r="S387" s="85"/>
      <c r="T387" s="87">
        <v>2393745</v>
      </c>
      <c r="V387" s="105" t="s">
        <v>1421</v>
      </c>
      <c r="W387" s="95" t="s">
        <v>2105</v>
      </c>
      <c r="X387" s="87">
        <v>6684457</v>
      </c>
      <c r="Y387" s="87">
        <f t="shared" si="23"/>
        <v>17373362</v>
      </c>
      <c r="Z387" s="87">
        <v>1737000</v>
      </c>
      <c r="AA387" s="87">
        <v>15636362</v>
      </c>
    </row>
    <row r="388" spans="1:27" ht="15">
      <c r="A388" s="105" t="s">
        <v>1484</v>
      </c>
      <c r="B388" s="95" t="s">
        <v>2124</v>
      </c>
      <c r="C388" s="85"/>
      <c r="D388" s="46">
        <f t="shared" si="20"/>
        <v>69135</v>
      </c>
      <c r="E388" s="85"/>
      <c r="F388" s="87">
        <v>69135</v>
      </c>
      <c r="H388" s="105" t="s">
        <v>1636</v>
      </c>
      <c r="I388" s="95" t="s">
        <v>2169</v>
      </c>
      <c r="J388" s="85"/>
      <c r="K388" s="46">
        <f t="shared" si="21"/>
        <v>564280</v>
      </c>
      <c r="L388" s="85"/>
      <c r="M388" s="87">
        <v>564280</v>
      </c>
      <c r="O388" s="105" t="s">
        <v>1415</v>
      </c>
      <c r="P388" s="95" t="s">
        <v>2103</v>
      </c>
      <c r="Q388" s="87">
        <v>1000550</v>
      </c>
      <c r="R388" s="46">
        <f t="shared" si="22"/>
        <v>4969384</v>
      </c>
      <c r="S388" s="87">
        <v>1068930</v>
      </c>
      <c r="T388" s="87">
        <v>3900454</v>
      </c>
      <c r="V388" s="105" t="s">
        <v>1424</v>
      </c>
      <c r="W388" s="95" t="s">
        <v>2106</v>
      </c>
      <c r="X388" s="87">
        <v>209000</v>
      </c>
      <c r="Y388" s="87">
        <f t="shared" si="23"/>
        <v>2033598</v>
      </c>
      <c r="Z388" s="87">
        <v>228000</v>
      </c>
      <c r="AA388" s="87">
        <v>1805598</v>
      </c>
    </row>
    <row r="389" spans="1:27" ht="15">
      <c r="A389" s="105" t="s">
        <v>1487</v>
      </c>
      <c r="B389" s="95" t="s">
        <v>2125</v>
      </c>
      <c r="C389" s="87">
        <v>247000</v>
      </c>
      <c r="D389" s="46">
        <f t="shared" si="20"/>
        <v>174938</v>
      </c>
      <c r="E389" s="85"/>
      <c r="F389" s="87">
        <v>174938</v>
      </c>
      <c r="H389" s="105" t="s">
        <v>1639</v>
      </c>
      <c r="I389" s="95" t="s">
        <v>2170</v>
      </c>
      <c r="J389" s="87">
        <v>5775000</v>
      </c>
      <c r="K389" s="46">
        <f t="shared" si="21"/>
        <v>88340</v>
      </c>
      <c r="L389" s="85"/>
      <c r="M389" s="87">
        <v>88340</v>
      </c>
      <c r="O389" s="105" t="s">
        <v>1418</v>
      </c>
      <c r="P389" s="95" t="s">
        <v>2104</v>
      </c>
      <c r="Q389" s="87">
        <v>14021381</v>
      </c>
      <c r="R389" s="46">
        <f t="shared" si="22"/>
        <v>6571191</v>
      </c>
      <c r="S389" s="87">
        <v>2650837</v>
      </c>
      <c r="T389" s="87">
        <v>3920354</v>
      </c>
      <c r="V389" s="105" t="s">
        <v>1427</v>
      </c>
      <c r="W389" s="95" t="s">
        <v>2107</v>
      </c>
      <c r="X389" s="87">
        <v>851781</v>
      </c>
      <c r="Y389" s="87">
        <f t="shared" si="23"/>
        <v>1940577</v>
      </c>
      <c r="Z389" s="87">
        <v>163128</v>
      </c>
      <c r="AA389" s="87">
        <v>1777449</v>
      </c>
    </row>
    <row r="390" spans="1:27" ht="15">
      <c r="A390" s="105" t="s">
        <v>1490</v>
      </c>
      <c r="B390" s="95" t="s">
        <v>2126</v>
      </c>
      <c r="C390" s="87">
        <v>168600</v>
      </c>
      <c r="D390" s="46">
        <f t="shared" si="20"/>
        <v>365573</v>
      </c>
      <c r="E390" s="87">
        <v>35725</v>
      </c>
      <c r="F390" s="87">
        <v>329848</v>
      </c>
      <c r="H390" s="105" t="s">
        <v>1642</v>
      </c>
      <c r="I390" s="95" t="s">
        <v>2171</v>
      </c>
      <c r="J390" s="87">
        <v>7500</v>
      </c>
      <c r="K390" s="46">
        <f t="shared" si="21"/>
        <v>1174974</v>
      </c>
      <c r="L390" s="87">
        <v>19000</v>
      </c>
      <c r="M390" s="87">
        <v>1155974</v>
      </c>
      <c r="O390" s="105" t="s">
        <v>1421</v>
      </c>
      <c r="P390" s="95" t="s">
        <v>2105</v>
      </c>
      <c r="Q390" s="87">
        <v>19806793</v>
      </c>
      <c r="R390" s="46">
        <f t="shared" si="22"/>
        <v>5278129</v>
      </c>
      <c r="S390" s="87">
        <v>1064420</v>
      </c>
      <c r="T390" s="87">
        <v>4213709</v>
      </c>
      <c r="V390" s="105" t="s">
        <v>1430</v>
      </c>
      <c r="W390" s="95" t="s">
        <v>2108</v>
      </c>
      <c r="X390" s="87">
        <v>10000</v>
      </c>
      <c r="Y390" s="87">
        <f t="shared" si="23"/>
        <v>117400</v>
      </c>
      <c r="Z390" s="87">
        <v>14000</v>
      </c>
      <c r="AA390" s="87">
        <v>103400</v>
      </c>
    </row>
    <row r="391" spans="1:27" ht="15">
      <c r="A391" s="105" t="s">
        <v>1493</v>
      </c>
      <c r="B391" s="95" t="s">
        <v>2127</v>
      </c>
      <c r="C391" s="87">
        <v>190000</v>
      </c>
      <c r="D391" s="46">
        <f aca="true" t="shared" si="24" ref="D391:D454">E391+F391</f>
        <v>761407</v>
      </c>
      <c r="E391" s="87">
        <v>277600</v>
      </c>
      <c r="F391" s="87">
        <v>483807</v>
      </c>
      <c r="H391" s="105" t="s">
        <v>1645</v>
      </c>
      <c r="I391" s="95" t="s">
        <v>2172</v>
      </c>
      <c r="J391" s="85"/>
      <c r="K391" s="46">
        <f aca="true" t="shared" si="25" ref="K391:K454">L391+M391</f>
        <v>1647195</v>
      </c>
      <c r="L391" s="85"/>
      <c r="M391" s="87">
        <v>1647195</v>
      </c>
      <c r="O391" s="105" t="s">
        <v>1424</v>
      </c>
      <c r="P391" s="95" t="s">
        <v>2106</v>
      </c>
      <c r="Q391" s="87">
        <v>4681960</v>
      </c>
      <c r="R391" s="46">
        <f aca="true" t="shared" si="26" ref="R391:R454">S391+T391</f>
        <v>3800239</v>
      </c>
      <c r="S391" s="87">
        <v>1259600</v>
      </c>
      <c r="T391" s="87">
        <v>2540639</v>
      </c>
      <c r="V391" s="105" t="s">
        <v>1433</v>
      </c>
      <c r="W391" s="95" t="s">
        <v>2109</v>
      </c>
      <c r="X391" s="87">
        <v>74241</v>
      </c>
      <c r="Y391" s="87">
        <f aca="true" t="shared" si="27" ref="Y391:Y454">Z391+AA391</f>
        <v>491298</v>
      </c>
      <c r="Z391" s="87">
        <v>7400</v>
      </c>
      <c r="AA391" s="87">
        <v>483898</v>
      </c>
    </row>
    <row r="392" spans="1:27" ht="15">
      <c r="A392" s="105" t="s">
        <v>1496</v>
      </c>
      <c r="B392" s="95" t="s">
        <v>2287</v>
      </c>
      <c r="C392" s="85"/>
      <c r="D392" s="46">
        <f t="shared" si="24"/>
        <v>7356</v>
      </c>
      <c r="E392" s="85"/>
      <c r="F392" s="87">
        <v>7356</v>
      </c>
      <c r="H392" s="105" t="s">
        <v>1648</v>
      </c>
      <c r="I392" s="95" t="s">
        <v>2173</v>
      </c>
      <c r="J392" s="85"/>
      <c r="K392" s="46">
        <f t="shared" si="25"/>
        <v>379065</v>
      </c>
      <c r="L392" s="85"/>
      <c r="M392" s="87">
        <v>379065</v>
      </c>
      <c r="O392" s="105" t="s">
        <v>1427</v>
      </c>
      <c r="P392" s="95" t="s">
        <v>2107</v>
      </c>
      <c r="Q392" s="87">
        <v>1031150</v>
      </c>
      <c r="R392" s="46">
        <f t="shared" si="26"/>
        <v>6473735</v>
      </c>
      <c r="S392" s="87">
        <v>1102424</v>
      </c>
      <c r="T392" s="87">
        <v>5371311</v>
      </c>
      <c r="V392" s="105" t="s">
        <v>1436</v>
      </c>
      <c r="W392" s="95" t="s">
        <v>2110</v>
      </c>
      <c r="X392" s="87">
        <v>3666120</v>
      </c>
      <c r="Y392" s="87">
        <f t="shared" si="27"/>
        <v>9771436</v>
      </c>
      <c r="Z392" s="87">
        <v>5000</v>
      </c>
      <c r="AA392" s="87">
        <v>9766436</v>
      </c>
    </row>
    <row r="393" spans="1:27" ht="15">
      <c r="A393" s="105" t="s">
        <v>1499</v>
      </c>
      <c r="B393" s="95" t="s">
        <v>1825</v>
      </c>
      <c r="C393" s="85"/>
      <c r="D393" s="46">
        <f t="shared" si="24"/>
        <v>720757</v>
      </c>
      <c r="E393" s="87">
        <v>82400</v>
      </c>
      <c r="F393" s="87">
        <v>638357</v>
      </c>
      <c r="H393" s="105" t="s">
        <v>1651</v>
      </c>
      <c r="I393" s="95" t="s">
        <v>2174</v>
      </c>
      <c r="J393" s="85"/>
      <c r="K393" s="46">
        <f t="shared" si="25"/>
        <v>3500</v>
      </c>
      <c r="L393" s="85"/>
      <c r="M393" s="87">
        <v>3500</v>
      </c>
      <c r="O393" s="105" t="s">
        <v>1430</v>
      </c>
      <c r="P393" s="95" t="s">
        <v>2108</v>
      </c>
      <c r="Q393" s="87">
        <v>242175</v>
      </c>
      <c r="R393" s="46">
        <f t="shared" si="26"/>
        <v>5382269</v>
      </c>
      <c r="S393" s="87">
        <v>715444</v>
      </c>
      <c r="T393" s="87">
        <v>4666825</v>
      </c>
      <c r="V393" s="105" t="s">
        <v>1439</v>
      </c>
      <c r="W393" s="95" t="s">
        <v>2111</v>
      </c>
      <c r="X393" s="87">
        <v>181300</v>
      </c>
      <c r="Y393" s="87">
        <f t="shared" si="27"/>
        <v>1889254</v>
      </c>
      <c r="Z393" s="85"/>
      <c r="AA393" s="87">
        <v>1889254</v>
      </c>
    </row>
    <row r="394" spans="1:27" ht="15">
      <c r="A394" s="105" t="s">
        <v>1501</v>
      </c>
      <c r="B394" s="95" t="s">
        <v>2128</v>
      </c>
      <c r="C394" s="85"/>
      <c r="D394" s="46">
        <f t="shared" si="24"/>
        <v>194337</v>
      </c>
      <c r="E394" s="85"/>
      <c r="F394" s="87">
        <v>194337</v>
      </c>
      <c r="H394" s="105" t="s">
        <v>1654</v>
      </c>
      <c r="I394" s="95" t="s">
        <v>2175</v>
      </c>
      <c r="J394" s="87">
        <v>44000</v>
      </c>
      <c r="K394" s="46">
        <f t="shared" si="25"/>
        <v>72865</v>
      </c>
      <c r="L394" s="85"/>
      <c r="M394" s="87">
        <v>72865</v>
      </c>
      <c r="O394" s="105" t="s">
        <v>1433</v>
      </c>
      <c r="P394" s="95" t="s">
        <v>2109</v>
      </c>
      <c r="Q394" s="87">
        <v>201100</v>
      </c>
      <c r="R394" s="46">
        <f t="shared" si="26"/>
        <v>1980290</v>
      </c>
      <c r="S394" s="87">
        <v>10500</v>
      </c>
      <c r="T394" s="87">
        <v>1969790</v>
      </c>
      <c r="V394" s="105" t="s">
        <v>1442</v>
      </c>
      <c r="W394" s="95" t="s">
        <v>2112</v>
      </c>
      <c r="X394" s="87">
        <v>276500</v>
      </c>
      <c r="Y394" s="87">
        <f t="shared" si="27"/>
        <v>1215097</v>
      </c>
      <c r="Z394" s="85"/>
      <c r="AA394" s="87">
        <v>1215097</v>
      </c>
    </row>
    <row r="395" spans="1:27" ht="15">
      <c r="A395" s="105" t="s">
        <v>1505</v>
      </c>
      <c r="B395" s="95" t="s">
        <v>2129</v>
      </c>
      <c r="C395" s="87">
        <v>112500</v>
      </c>
      <c r="D395" s="46">
        <f t="shared" si="24"/>
        <v>28200</v>
      </c>
      <c r="E395" s="85"/>
      <c r="F395" s="87">
        <v>28200</v>
      </c>
      <c r="H395" s="105" t="s">
        <v>1660</v>
      </c>
      <c r="I395" s="95" t="s">
        <v>2177</v>
      </c>
      <c r="J395" s="85"/>
      <c r="K395" s="46">
        <f t="shared" si="25"/>
        <v>68875</v>
      </c>
      <c r="L395" s="85"/>
      <c r="M395" s="87">
        <v>68875</v>
      </c>
      <c r="O395" s="105" t="s">
        <v>1436</v>
      </c>
      <c r="P395" s="95" t="s">
        <v>2110</v>
      </c>
      <c r="Q395" s="87">
        <v>4582830</v>
      </c>
      <c r="R395" s="46">
        <f t="shared" si="26"/>
        <v>14000576</v>
      </c>
      <c r="S395" s="87">
        <v>5695356</v>
      </c>
      <c r="T395" s="87">
        <v>8305220</v>
      </c>
      <c r="V395" s="105" t="s">
        <v>1445</v>
      </c>
      <c r="W395" s="95" t="s">
        <v>2113</v>
      </c>
      <c r="X395" s="85"/>
      <c r="Y395" s="87">
        <f t="shared" si="27"/>
        <v>17340</v>
      </c>
      <c r="Z395" s="85"/>
      <c r="AA395" s="87">
        <v>17340</v>
      </c>
    </row>
    <row r="396" spans="1:27" ht="15">
      <c r="A396" s="105" t="s">
        <v>1508</v>
      </c>
      <c r="B396" s="95" t="s">
        <v>2130</v>
      </c>
      <c r="C396" s="87">
        <v>2120040</v>
      </c>
      <c r="D396" s="46">
        <f t="shared" si="24"/>
        <v>1113654</v>
      </c>
      <c r="E396" s="87">
        <v>8000</v>
      </c>
      <c r="F396" s="87">
        <v>1105654</v>
      </c>
      <c r="H396" s="105" t="s">
        <v>1663</v>
      </c>
      <c r="I396" s="95" t="s">
        <v>2178</v>
      </c>
      <c r="J396" s="87">
        <v>257000</v>
      </c>
      <c r="K396" s="46">
        <f t="shared" si="25"/>
        <v>53588</v>
      </c>
      <c r="L396" s="85"/>
      <c r="M396" s="87">
        <v>53588</v>
      </c>
      <c r="O396" s="105" t="s">
        <v>1439</v>
      </c>
      <c r="P396" s="95" t="s">
        <v>2111</v>
      </c>
      <c r="Q396" s="87">
        <v>546500</v>
      </c>
      <c r="R396" s="46">
        <f t="shared" si="26"/>
        <v>3496496</v>
      </c>
      <c r="S396" s="87">
        <v>1045768</v>
      </c>
      <c r="T396" s="87">
        <v>2450728</v>
      </c>
      <c r="V396" s="105" t="s">
        <v>1448</v>
      </c>
      <c r="W396" s="95" t="s">
        <v>2114</v>
      </c>
      <c r="X396" s="87">
        <v>2194934</v>
      </c>
      <c r="Y396" s="87">
        <f t="shared" si="27"/>
        <v>4727626</v>
      </c>
      <c r="Z396" s="87">
        <v>10500</v>
      </c>
      <c r="AA396" s="87">
        <v>4717126</v>
      </c>
    </row>
    <row r="397" spans="1:27" ht="15">
      <c r="A397" s="105" t="s">
        <v>1511</v>
      </c>
      <c r="B397" s="95" t="s">
        <v>2131</v>
      </c>
      <c r="C397" s="87">
        <v>1312270</v>
      </c>
      <c r="D397" s="46">
        <f t="shared" si="24"/>
        <v>570603</v>
      </c>
      <c r="E397" s="87">
        <v>293900</v>
      </c>
      <c r="F397" s="87">
        <v>276703</v>
      </c>
      <c r="H397" s="105" t="s">
        <v>1666</v>
      </c>
      <c r="I397" s="95" t="s">
        <v>2179</v>
      </c>
      <c r="J397" s="87">
        <v>11250000</v>
      </c>
      <c r="K397" s="46">
        <f t="shared" si="25"/>
        <v>0</v>
      </c>
      <c r="L397" s="85"/>
      <c r="M397" s="85"/>
      <c r="O397" s="105" t="s">
        <v>1442</v>
      </c>
      <c r="P397" s="95" t="s">
        <v>2112</v>
      </c>
      <c r="Q397" s="87">
        <v>1459600</v>
      </c>
      <c r="R397" s="46">
        <f t="shared" si="26"/>
        <v>5257162</v>
      </c>
      <c r="S397" s="87">
        <v>378600</v>
      </c>
      <c r="T397" s="87">
        <v>4878562</v>
      </c>
      <c r="V397" s="105" t="s">
        <v>1451</v>
      </c>
      <c r="W397" s="95" t="s">
        <v>2115</v>
      </c>
      <c r="X397" s="87">
        <v>4887500</v>
      </c>
      <c r="Y397" s="87">
        <f t="shared" si="27"/>
        <v>16054830</v>
      </c>
      <c r="Z397" s="87">
        <v>3222000</v>
      </c>
      <c r="AA397" s="87">
        <v>12832830</v>
      </c>
    </row>
    <row r="398" spans="1:27" ht="15">
      <c r="A398" s="105" t="s">
        <v>1514</v>
      </c>
      <c r="B398" s="95" t="s">
        <v>2132</v>
      </c>
      <c r="C398" s="87">
        <v>500</v>
      </c>
      <c r="D398" s="46">
        <f t="shared" si="24"/>
        <v>93448</v>
      </c>
      <c r="E398" s="85"/>
      <c r="F398" s="87">
        <v>93448</v>
      </c>
      <c r="H398" s="105" t="s">
        <v>1669</v>
      </c>
      <c r="I398" s="95" t="s">
        <v>2180</v>
      </c>
      <c r="J398" s="85"/>
      <c r="K398" s="46">
        <f t="shared" si="25"/>
        <v>44000</v>
      </c>
      <c r="L398" s="85"/>
      <c r="M398" s="87">
        <v>44000</v>
      </c>
      <c r="O398" s="105" t="s">
        <v>1445</v>
      </c>
      <c r="P398" s="95" t="s">
        <v>2113</v>
      </c>
      <c r="Q398" s="87">
        <v>836195</v>
      </c>
      <c r="R398" s="46">
        <f t="shared" si="26"/>
        <v>990869</v>
      </c>
      <c r="S398" s="87">
        <v>28460</v>
      </c>
      <c r="T398" s="87">
        <v>962409</v>
      </c>
      <c r="V398" s="105" t="s">
        <v>1454</v>
      </c>
      <c r="W398" s="95" t="s">
        <v>2116</v>
      </c>
      <c r="X398" s="85"/>
      <c r="Y398" s="87">
        <f t="shared" si="27"/>
        <v>11391760</v>
      </c>
      <c r="Z398" s="85"/>
      <c r="AA398" s="87">
        <v>11391760</v>
      </c>
    </row>
    <row r="399" spans="1:27" ht="15">
      <c r="A399" s="105" t="s">
        <v>1517</v>
      </c>
      <c r="B399" s="95" t="s">
        <v>2133</v>
      </c>
      <c r="C399" s="85"/>
      <c r="D399" s="46">
        <f t="shared" si="24"/>
        <v>37398</v>
      </c>
      <c r="E399" s="85"/>
      <c r="F399" s="87">
        <v>37398</v>
      </c>
      <c r="H399" s="105" t="s">
        <v>1672</v>
      </c>
      <c r="I399" s="95" t="s">
        <v>2181</v>
      </c>
      <c r="J399" s="85"/>
      <c r="K399" s="46">
        <f t="shared" si="25"/>
        <v>89975</v>
      </c>
      <c r="L399" s="87">
        <v>28400</v>
      </c>
      <c r="M399" s="87">
        <v>61575</v>
      </c>
      <c r="O399" s="105" t="s">
        <v>1448</v>
      </c>
      <c r="P399" s="95" t="s">
        <v>2114</v>
      </c>
      <c r="Q399" s="87">
        <v>5930660</v>
      </c>
      <c r="R399" s="46">
        <f t="shared" si="26"/>
        <v>14716004</v>
      </c>
      <c r="S399" s="87">
        <v>2595008</v>
      </c>
      <c r="T399" s="87">
        <v>12120996</v>
      </c>
      <c r="V399" s="105" t="s">
        <v>1457</v>
      </c>
      <c r="W399" s="95" t="s">
        <v>2117</v>
      </c>
      <c r="X399" s="87">
        <v>1470103</v>
      </c>
      <c r="Y399" s="87">
        <f t="shared" si="27"/>
        <v>21025384</v>
      </c>
      <c r="Z399" s="87">
        <v>1316550</v>
      </c>
      <c r="AA399" s="87">
        <v>19708834</v>
      </c>
    </row>
    <row r="400" spans="1:27" ht="15">
      <c r="A400" s="105" t="s">
        <v>1520</v>
      </c>
      <c r="B400" s="95" t="s">
        <v>2134</v>
      </c>
      <c r="C400" s="87">
        <v>2179503</v>
      </c>
      <c r="D400" s="46">
        <f t="shared" si="24"/>
        <v>3523174</v>
      </c>
      <c r="E400" s="87">
        <v>829800</v>
      </c>
      <c r="F400" s="87">
        <v>2693374</v>
      </c>
      <c r="H400" s="105" t="s">
        <v>1675</v>
      </c>
      <c r="I400" s="95" t="s">
        <v>2182</v>
      </c>
      <c r="J400" s="87">
        <v>0</v>
      </c>
      <c r="K400" s="46">
        <f t="shared" si="25"/>
        <v>17450</v>
      </c>
      <c r="L400" s="85"/>
      <c r="M400" s="87">
        <v>17450</v>
      </c>
      <c r="O400" s="105" t="s">
        <v>1451</v>
      </c>
      <c r="P400" s="95" t="s">
        <v>2115</v>
      </c>
      <c r="Q400" s="87">
        <v>10121516</v>
      </c>
      <c r="R400" s="46">
        <f t="shared" si="26"/>
        <v>18532512</v>
      </c>
      <c r="S400" s="87">
        <v>3720990</v>
      </c>
      <c r="T400" s="87">
        <v>14811522</v>
      </c>
      <c r="V400" s="105" t="s">
        <v>1460</v>
      </c>
      <c r="W400" s="95" t="s">
        <v>2286</v>
      </c>
      <c r="X400" s="85"/>
      <c r="Y400" s="87">
        <f t="shared" si="27"/>
        <v>542467</v>
      </c>
      <c r="Z400" s="85"/>
      <c r="AA400" s="87">
        <v>542467</v>
      </c>
    </row>
    <row r="401" spans="1:27" ht="15">
      <c r="A401" s="105" t="s">
        <v>1523</v>
      </c>
      <c r="B401" s="95" t="s">
        <v>2135</v>
      </c>
      <c r="C401" s="87">
        <v>11395214</v>
      </c>
      <c r="D401" s="46">
        <f t="shared" si="24"/>
        <v>4869433</v>
      </c>
      <c r="E401" s="87">
        <v>632201</v>
      </c>
      <c r="F401" s="87">
        <v>4237232</v>
      </c>
      <c r="H401" s="105" t="s">
        <v>1678</v>
      </c>
      <c r="I401" s="95" t="s">
        <v>2183</v>
      </c>
      <c r="J401" s="87">
        <v>14650</v>
      </c>
      <c r="K401" s="46">
        <f t="shared" si="25"/>
        <v>161371</v>
      </c>
      <c r="L401" s="85"/>
      <c r="M401" s="87">
        <v>161371</v>
      </c>
      <c r="O401" s="105" t="s">
        <v>1454</v>
      </c>
      <c r="P401" s="95" t="s">
        <v>2116</v>
      </c>
      <c r="Q401" s="87">
        <v>571200</v>
      </c>
      <c r="R401" s="46">
        <f t="shared" si="26"/>
        <v>3642100</v>
      </c>
      <c r="S401" s="87">
        <v>385750</v>
      </c>
      <c r="T401" s="87">
        <v>3256350</v>
      </c>
      <c r="V401" s="105" t="s">
        <v>1463</v>
      </c>
      <c r="W401" s="95" t="s">
        <v>2118</v>
      </c>
      <c r="X401" s="87">
        <v>2503500</v>
      </c>
      <c r="Y401" s="87">
        <f t="shared" si="27"/>
        <v>820129</v>
      </c>
      <c r="Z401" s="85"/>
      <c r="AA401" s="87">
        <v>820129</v>
      </c>
    </row>
    <row r="402" spans="1:27" ht="15">
      <c r="A402" s="105" t="s">
        <v>1525</v>
      </c>
      <c r="B402" s="95" t="s">
        <v>2136</v>
      </c>
      <c r="C402" s="85"/>
      <c r="D402" s="46">
        <f t="shared" si="24"/>
        <v>16500</v>
      </c>
      <c r="E402" s="85"/>
      <c r="F402" s="87">
        <v>16500</v>
      </c>
      <c r="H402" s="105" t="s">
        <v>1681</v>
      </c>
      <c r="I402" s="95" t="s">
        <v>2184</v>
      </c>
      <c r="J402" s="85"/>
      <c r="K402" s="46">
        <f t="shared" si="25"/>
        <v>500</v>
      </c>
      <c r="L402" s="85"/>
      <c r="M402" s="87">
        <v>500</v>
      </c>
      <c r="O402" s="105" t="s">
        <v>1457</v>
      </c>
      <c r="P402" s="95" t="s">
        <v>2117</v>
      </c>
      <c r="Q402" s="87">
        <v>34722051</v>
      </c>
      <c r="R402" s="46">
        <f t="shared" si="26"/>
        <v>6657861</v>
      </c>
      <c r="S402" s="87">
        <v>308869</v>
      </c>
      <c r="T402" s="87">
        <v>6348992</v>
      </c>
      <c r="V402" s="105" t="s">
        <v>1466</v>
      </c>
      <c r="W402" s="95" t="s">
        <v>2119</v>
      </c>
      <c r="X402" s="87">
        <v>3000</v>
      </c>
      <c r="Y402" s="87">
        <f t="shared" si="27"/>
        <v>47468821</v>
      </c>
      <c r="Z402" s="87">
        <v>34460200</v>
      </c>
      <c r="AA402" s="87">
        <v>13008621</v>
      </c>
    </row>
    <row r="403" spans="1:27" ht="15">
      <c r="A403" s="105" t="s">
        <v>1528</v>
      </c>
      <c r="B403" s="95" t="s">
        <v>2137</v>
      </c>
      <c r="C403" s="87">
        <v>815200</v>
      </c>
      <c r="D403" s="46">
        <f t="shared" si="24"/>
        <v>126525</v>
      </c>
      <c r="E403" s="87">
        <v>64500</v>
      </c>
      <c r="F403" s="87">
        <v>62025</v>
      </c>
      <c r="H403" s="105" t="s">
        <v>1689</v>
      </c>
      <c r="I403" s="95" t="s">
        <v>2185</v>
      </c>
      <c r="J403" s="85"/>
      <c r="K403" s="46">
        <f t="shared" si="25"/>
        <v>1300</v>
      </c>
      <c r="L403" s="85"/>
      <c r="M403" s="87">
        <v>1300</v>
      </c>
      <c r="O403" s="105" t="s">
        <v>1460</v>
      </c>
      <c r="P403" s="95" t="s">
        <v>2286</v>
      </c>
      <c r="Q403" s="87">
        <v>1790500</v>
      </c>
      <c r="R403" s="46">
        <f t="shared" si="26"/>
        <v>4417811</v>
      </c>
      <c r="S403" s="87">
        <v>691050</v>
      </c>
      <c r="T403" s="87">
        <v>3726761</v>
      </c>
      <c r="V403" s="105" t="s">
        <v>1469</v>
      </c>
      <c r="W403" s="95" t="s">
        <v>2120</v>
      </c>
      <c r="X403" s="87">
        <v>62500</v>
      </c>
      <c r="Y403" s="87">
        <f t="shared" si="27"/>
        <v>187977</v>
      </c>
      <c r="Z403" s="85"/>
      <c r="AA403" s="87">
        <v>187977</v>
      </c>
    </row>
    <row r="404" spans="1:27" ht="15">
      <c r="A404" s="105" t="s">
        <v>1531</v>
      </c>
      <c r="B404" s="95" t="s">
        <v>2138</v>
      </c>
      <c r="C404" s="85"/>
      <c r="D404" s="46">
        <f t="shared" si="24"/>
        <v>32186</v>
      </c>
      <c r="E404" s="85"/>
      <c r="F404" s="87">
        <v>32186</v>
      </c>
      <c r="H404" s="105" t="s">
        <v>1692</v>
      </c>
      <c r="I404" s="95" t="s">
        <v>2186</v>
      </c>
      <c r="J404" s="85"/>
      <c r="K404" s="46">
        <f t="shared" si="25"/>
        <v>66100</v>
      </c>
      <c r="L404" s="87">
        <v>65000</v>
      </c>
      <c r="M404" s="87">
        <v>1100</v>
      </c>
      <c r="O404" s="105" t="s">
        <v>1463</v>
      </c>
      <c r="P404" s="95" t="s">
        <v>2118</v>
      </c>
      <c r="Q404" s="87">
        <v>1410710</v>
      </c>
      <c r="R404" s="46">
        <f t="shared" si="26"/>
        <v>1956564</v>
      </c>
      <c r="S404" s="87">
        <v>498795</v>
      </c>
      <c r="T404" s="87">
        <v>1457769</v>
      </c>
      <c r="V404" s="105" t="s">
        <v>1472</v>
      </c>
      <c r="W404" s="95" t="s">
        <v>1119</v>
      </c>
      <c r="X404" s="87">
        <v>224138</v>
      </c>
      <c r="Y404" s="87">
        <f t="shared" si="27"/>
        <v>70919615</v>
      </c>
      <c r="Z404" s="87">
        <v>14881105</v>
      </c>
      <c r="AA404" s="87">
        <v>56038510</v>
      </c>
    </row>
    <row r="405" spans="1:27" ht="15">
      <c r="A405" s="105" t="s">
        <v>1534</v>
      </c>
      <c r="B405" s="95" t="s">
        <v>2139</v>
      </c>
      <c r="C405" s="87">
        <v>1129505</v>
      </c>
      <c r="D405" s="46">
        <f t="shared" si="24"/>
        <v>1402477</v>
      </c>
      <c r="E405" s="87">
        <v>71502</v>
      </c>
      <c r="F405" s="87">
        <v>1330975</v>
      </c>
      <c r="H405" s="105" t="s">
        <v>1695</v>
      </c>
      <c r="I405" s="95" t="s">
        <v>2269</v>
      </c>
      <c r="J405" s="87">
        <v>29374</v>
      </c>
      <c r="K405" s="46">
        <f t="shared" si="25"/>
        <v>32800</v>
      </c>
      <c r="L405" s="85"/>
      <c r="M405" s="87">
        <v>32800</v>
      </c>
      <c r="O405" s="105" t="s">
        <v>1466</v>
      </c>
      <c r="P405" s="95" t="s">
        <v>2119</v>
      </c>
      <c r="Q405" s="87">
        <v>17387590</v>
      </c>
      <c r="R405" s="46">
        <f t="shared" si="26"/>
        <v>5307682</v>
      </c>
      <c r="S405" s="87">
        <v>717940</v>
      </c>
      <c r="T405" s="87">
        <v>4589742</v>
      </c>
      <c r="V405" s="105" t="s">
        <v>1475</v>
      </c>
      <c r="W405" s="95" t="s">
        <v>2121</v>
      </c>
      <c r="X405" s="87">
        <v>2181001</v>
      </c>
      <c r="Y405" s="87">
        <f t="shared" si="27"/>
        <v>1008657</v>
      </c>
      <c r="Z405" s="85"/>
      <c r="AA405" s="87">
        <v>1008657</v>
      </c>
    </row>
    <row r="406" spans="1:27" ht="15">
      <c r="A406" s="105" t="s">
        <v>1537</v>
      </c>
      <c r="B406" s="95" t="s">
        <v>2140</v>
      </c>
      <c r="C406" s="85"/>
      <c r="D406" s="46">
        <f t="shared" si="24"/>
        <v>234467</v>
      </c>
      <c r="E406" s="87">
        <v>13500</v>
      </c>
      <c r="F406" s="87">
        <v>220967</v>
      </c>
      <c r="H406" s="105" t="s">
        <v>1698</v>
      </c>
      <c r="I406" s="95" t="s">
        <v>2187</v>
      </c>
      <c r="J406" s="85"/>
      <c r="K406" s="46">
        <f t="shared" si="25"/>
        <v>12250</v>
      </c>
      <c r="L406" s="85"/>
      <c r="M406" s="87">
        <v>12250</v>
      </c>
      <c r="O406" s="105" t="s">
        <v>1469</v>
      </c>
      <c r="P406" s="95" t="s">
        <v>2120</v>
      </c>
      <c r="Q406" s="87">
        <v>209150</v>
      </c>
      <c r="R406" s="46">
        <f t="shared" si="26"/>
        <v>660261</v>
      </c>
      <c r="S406" s="87">
        <v>75400</v>
      </c>
      <c r="T406" s="87">
        <v>584861</v>
      </c>
      <c r="V406" s="105" t="s">
        <v>1478</v>
      </c>
      <c r="W406" s="95" t="s">
        <v>2122</v>
      </c>
      <c r="X406" s="87">
        <v>135685</v>
      </c>
      <c r="Y406" s="87">
        <f t="shared" si="27"/>
        <v>8593713</v>
      </c>
      <c r="Z406" s="87">
        <v>1298612</v>
      </c>
      <c r="AA406" s="87">
        <v>7295101</v>
      </c>
    </row>
    <row r="407" spans="1:27" ht="15">
      <c r="A407" s="105" t="s">
        <v>1540</v>
      </c>
      <c r="B407" s="95" t="s">
        <v>2141</v>
      </c>
      <c r="C407" s="85"/>
      <c r="D407" s="46">
        <f t="shared" si="24"/>
        <v>30050</v>
      </c>
      <c r="E407" s="85"/>
      <c r="F407" s="87">
        <v>30050</v>
      </c>
      <c r="H407" s="105" t="s">
        <v>1702</v>
      </c>
      <c r="I407" s="95" t="s">
        <v>2188</v>
      </c>
      <c r="J407" s="87">
        <v>120000</v>
      </c>
      <c r="K407" s="46">
        <f t="shared" si="25"/>
        <v>1679450</v>
      </c>
      <c r="L407" s="87">
        <v>140850</v>
      </c>
      <c r="M407" s="87">
        <v>1538600</v>
      </c>
      <c r="O407" s="105" t="s">
        <v>1472</v>
      </c>
      <c r="P407" s="95" t="s">
        <v>1119</v>
      </c>
      <c r="Q407" s="87">
        <v>6900246</v>
      </c>
      <c r="R407" s="46">
        <f t="shared" si="26"/>
        <v>21307016</v>
      </c>
      <c r="S407" s="87">
        <v>3709745</v>
      </c>
      <c r="T407" s="87">
        <v>17597271</v>
      </c>
      <c r="V407" s="105" t="s">
        <v>1481</v>
      </c>
      <c r="W407" s="95" t="s">
        <v>2123</v>
      </c>
      <c r="X407" s="87">
        <v>160000</v>
      </c>
      <c r="Y407" s="87">
        <f t="shared" si="27"/>
        <v>11621186</v>
      </c>
      <c r="Z407" s="87">
        <v>2700</v>
      </c>
      <c r="AA407" s="87">
        <v>11618486</v>
      </c>
    </row>
    <row r="408" spans="1:27" ht="15">
      <c r="A408" s="105" t="s">
        <v>1543</v>
      </c>
      <c r="B408" s="95" t="s">
        <v>2142</v>
      </c>
      <c r="C408" s="87">
        <v>3845018</v>
      </c>
      <c r="D408" s="46">
        <f t="shared" si="24"/>
        <v>1100667</v>
      </c>
      <c r="E408" s="87">
        <v>341455</v>
      </c>
      <c r="F408" s="87">
        <v>759212</v>
      </c>
      <c r="H408" s="105" t="s">
        <v>1705</v>
      </c>
      <c r="I408" s="95" t="s">
        <v>2189</v>
      </c>
      <c r="J408" s="87">
        <v>500</v>
      </c>
      <c r="K408" s="46">
        <f t="shared" si="25"/>
        <v>576771</v>
      </c>
      <c r="L408" s="85"/>
      <c r="M408" s="87">
        <v>576771</v>
      </c>
      <c r="O408" s="105" t="s">
        <v>1475</v>
      </c>
      <c r="P408" s="95" t="s">
        <v>2121</v>
      </c>
      <c r="Q408" s="87">
        <v>404475</v>
      </c>
      <c r="R408" s="46">
        <f t="shared" si="26"/>
        <v>6643666</v>
      </c>
      <c r="S408" s="87">
        <v>1294580</v>
      </c>
      <c r="T408" s="87">
        <v>5349086</v>
      </c>
      <c r="V408" s="105" t="s">
        <v>1484</v>
      </c>
      <c r="W408" s="95" t="s">
        <v>2124</v>
      </c>
      <c r="X408" s="85"/>
      <c r="Y408" s="87">
        <f t="shared" si="27"/>
        <v>1202425</v>
      </c>
      <c r="Z408" s="85"/>
      <c r="AA408" s="87">
        <v>1202425</v>
      </c>
    </row>
    <row r="409" spans="1:27" ht="15">
      <c r="A409" s="105" t="s">
        <v>1546</v>
      </c>
      <c r="B409" s="95" t="s">
        <v>2143</v>
      </c>
      <c r="C409" s="87">
        <v>1469900</v>
      </c>
      <c r="D409" s="46">
        <f t="shared" si="24"/>
        <v>470893</v>
      </c>
      <c r="E409" s="87">
        <v>262800</v>
      </c>
      <c r="F409" s="87">
        <v>208093</v>
      </c>
      <c r="H409" s="105" t="s">
        <v>1708</v>
      </c>
      <c r="I409" s="95" t="s">
        <v>2190</v>
      </c>
      <c r="J409" s="85"/>
      <c r="K409" s="46">
        <f t="shared" si="25"/>
        <v>195615</v>
      </c>
      <c r="L409" s="87">
        <v>1000</v>
      </c>
      <c r="M409" s="87">
        <v>194615</v>
      </c>
      <c r="O409" s="105" t="s">
        <v>1478</v>
      </c>
      <c r="P409" s="95" t="s">
        <v>2122</v>
      </c>
      <c r="Q409" s="87">
        <v>1952120</v>
      </c>
      <c r="R409" s="46">
        <f t="shared" si="26"/>
        <v>9014169</v>
      </c>
      <c r="S409" s="87">
        <v>3360663</v>
      </c>
      <c r="T409" s="87">
        <v>5653506</v>
      </c>
      <c r="V409" s="105" t="s">
        <v>1487</v>
      </c>
      <c r="W409" s="95" t="s">
        <v>2125</v>
      </c>
      <c r="X409" s="87">
        <v>128900</v>
      </c>
      <c r="Y409" s="87">
        <f t="shared" si="27"/>
        <v>1000191</v>
      </c>
      <c r="Z409" s="85"/>
      <c r="AA409" s="87">
        <v>1000191</v>
      </c>
    </row>
    <row r="410" spans="1:27" ht="15">
      <c r="A410" s="105" t="s">
        <v>1549</v>
      </c>
      <c r="B410" s="95" t="s">
        <v>2144</v>
      </c>
      <c r="C410" s="87">
        <v>1035500</v>
      </c>
      <c r="D410" s="46">
        <f t="shared" si="24"/>
        <v>1326794</v>
      </c>
      <c r="E410" s="87">
        <v>20600</v>
      </c>
      <c r="F410" s="87">
        <v>1306194</v>
      </c>
      <c r="H410" s="105" t="s">
        <v>1714</v>
      </c>
      <c r="I410" s="95" t="s">
        <v>2192</v>
      </c>
      <c r="J410" s="87">
        <v>25945</v>
      </c>
      <c r="K410" s="46">
        <f t="shared" si="25"/>
        <v>190450</v>
      </c>
      <c r="L410" s="85"/>
      <c r="M410" s="87">
        <v>190450</v>
      </c>
      <c r="O410" s="105" t="s">
        <v>1481</v>
      </c>
      <c r="P410" s="95" t="s">
        <v>2123</v>
      </c>
      <c r="Q410" s="87">
        <v>3839326</v>
      </c>
      <c r="R410" s="46">
        <f t="shared" si="26"/>
        <v>9069064</v>
      </c>
      <c r="S410" s="87">
        <v>634291</v>
      </c>
      <c r="T410" s="87">
        <v>8434773</v>
      </c>
      <c r="V410" s="105" t="s">
        <v>1490</v>
      </c>
      <c r="W410" s="95" t="s">
        <v>2126</v>
      </c>
      <c r="X410" s="87">
        <v>268140</v>
      </c>
      <c r="Y410" s="87">
        <f t="shared" si="27"/>
        <v>6545351</v>
      </c>
      <c r="Z410" s="87">
        <v>39118</v>
      </c>
      <c r="AA410" s="87">
        <v>6506233</v>
      </c>
    </row>
    <row r="411" spans="1:27" ht="15">
      <c r="A411" s="105" t="s">
        <v>1552</v>
      </c>
      <c r="B411" s="95" t="s">
        <v>2145</v>
      </c>
      <c r="C411" s="87">
        <v>10519215</v>
      </c>
      <c r="D411" s="46">
        <f t="shared" si="24"/>
        <v>1984740</v>
      </c>
      <c r="E411" s="87">
        <v>50100</v>
      </c>
      <c r="F411" s="87">
        <v>1934640</v>
      </c>
      <c r="H411" s="105" t="s">
        <v>1717</v>
      </c>
      <c r="I411" s="95" t="s">
        <v>2193</v>
      </c>
      <c r="J411" s="87">
        <v>6268000</v>
      </c>
      <c r="K411" s="46">
        <f t="shared" si="25"/>
        <v>2451629</v>
      </c>
      <c r="L411" s="85"/>
      <c r="M411" s="87">
        <v>2451629</v>
      </c>
      <c r="O411" s="105" t="s">
        <v>1484</v>
      </c>
      <c r="P411" s="95" t="s">
        <v>2124</v>
      </c>
      <c r="Q411" s="85"/>
      <c r="R411" s="46">
        <f t="shared" si="26"/>
        <v>722675</v>
      </c>
      <c r="S411" s="85"/>
      <c r="T411" s="87">
        <v>722675</v>
      </c>
      <c r="V411" s="105" t="s">
        <v>1493</v>
      </c>
      <c r="W411" s="95" t="s">
        <v>2127</v>
      </c>
      <c r="X411" s="87">
        <v>76000</v>
      </c>
      <c r="Y411" s="87">
        <f t="shared" si="27"/>
        <v>4251725</v>
      </c>
      <c r="Z411" s="87">
        <v>20200</v>
      </c>
      <c r="AA411" s="87">
        <v>4231525</v>
      </c>
    </row>
    <row r="412" spans="1:27" ht="15">
      <c r="A412" s="105" t="s">
        <v>1555</v>
      </c>
      <c r="B412" s="95" t="s">
        <v>2146</v>
      </c>
      <c r="C412" s="87">
        <v>827165</v>
      </c>
      <c r="D412" s="46">
        <f t="shared" si="24"/>
        <v>523794</v>
      </c>
      <c r="E412" s="85"/>
      <c r="F412" s="87">
        <v>523794</v>
      </c>
      <c r="H412" s="105" t="s">
        <v>1720</v>
      </c>
      <c r="I412" s="95" t="s">
        <v>2194</v>
      </c>
      <c r="J412" s="85"/>
      <c r="K412" s="46">
        <f t="shared" si="25"/>
        <v>0</v>
      </c>
      <c r="L412" s="85"/>
      <c r="M412" s="87">
        <v>0</v>
      </c>
      <c r="O412" s="105" t="s">
        <v>1487</v>
      </c>
      <c r="P412" s="95" t="s">
        <v>2125</v>
      </c>
      <c r="Q412" s="87">
        <v>247000</v>
      </c>
      <c r="R412" s="46">
        <f t="shared" si="26"/>
        <v>1725913</v>
      </c>
      <c r="S412" s="87">
        <v>400</v>
      </c>
      <c r="T412" s="87">
        <v>1725513</v>
      </c>
      <c r="V412" s="105" t="s">
        <v>1499</v>
      </c>
      <c r="W412" s="95" t="s">
        <v>1825</v>
      </c>
      <c r="X412" s="87">
        <v>153000</v>
      </c>
      <c r="Y412" s="87">
        <f t="shared" si="27"/>
        <v>4115471</v>
      </c>
      <c r="Z412" s="87">
        <v>998200</v>
      </c>
      <c r="AA412" s="87">
        <v>3117271</v>
      </c>
    </row>
    <row r="413" spans="1:27" ht="15">
      <c r="A413" s="105" t="s">
        <v>1558</v>
      </c>
      <c r="B413" s="95" t="s">
        <v>2147</v>
      </c>
      <c r="C413" s="87">
        <v>69000</v>
      </c>
      <c r="D413" s="46">
        <f t="shared" si="24"/>
        <v>625909</v>
      </c>
      <c r="E413" s="87">
        <v>380000</v>
      </c>
      <c r="F413" s="87">
        <v>245909</v>
      </c>
      <c r="H413" s="105" t="s">
        <v>1723</v>
      </c>
      <c r="I413" s="95" t="s">
        <v>1957</v>
      </c>
      <c r="J413" s="87">
        <v>2777450</v>
      </c>
      <c r="K413" s="46">
        <f t="shared" si="25"/>
        <v>3258524</v>
      </c>
      <c r="L413" s="85"/>
      <c r="M413" s="87">
        <v>3258524</v>
      </c>
      <c r="O413" s="105" t="s">
        <v>1490</v>
      </c>
      <c r="P413" s="95" t="s">
        <v>2126</v>
      </c>
      <c r="Q413" s="87">
        <v>1142000</v>
      </c>
      <c r="R413" s="46">
        <f t="shared" si="26"/>
        <v>7341729</v>
      </c>
      <c r="S413" s="87">
        <v>1151785</v>
      </c>
      <c r="T413" s="87">
        <v>6189944</v>
      </c>
      <c r="V413" s="105" t="s">
        <v>1501</v>
      </c>
      <c r="W413" s="95" t="s">
        <v>2128</v>
      </c>
      <c r="X413" s="85"/>
      <c r="Y413" s="87">
        <f t="shared" si="27"/>
        <v>787515</v>
      </c>
      <c r="Z413" s="87">
        <v>72400</v>
      </c>
      <c r="AA413" s="87">
        <v>715115</v>
      </c>
    </row>
    <row r="414" spans="1:27" ht="15">
      <c r="A414" s="105" t="s">
        <v>1561</v>
      </c>
      <c r="B414" s="95" t="s">
        <v>2078</v>
      </c>
      <c r="C414" s="87">
        <v>1721802</v>
      </c>
      <c r="D414" s="46">
        <f t="shared" si="24"/>
        <v>213749</v>
      </c>
      <c r="E414" s="85"/>
      <c r="F414" s="87">
        <v>213749</v>
      </c>
      <c r="H414" s="105" t="s">
        <v>1725</v>
      </c>
      <c r="I414" s="95" t="s">
        <v>2195</v>
      </c>
      <c r="J414" s="85"/>
      <c r="K414" s="46">
        <f t="shared" si="25"/>
        <v>159400</v>
      </c>
      <c r="L414" s="85"/>
      <c r="M414" s="87">
        <v>159400</v>
      </c>
      <c r="O414" s="105" t="s">
        <v>1493</v>
      </c>
      <c r="P414" s="95" t="s">
        <v>2127</v>
      </c>
      <c r="Q414" s="87">
        <v>937492</v>
      </c>
      <c r="R414" s="46">
        <f t="shared" si="26"/>
        <v>8153696</v>
      </c>
      <c r="S414" s="87">
        <v>1213821</v>
      </c>
      <c r="T414" s="87">
        <v>6939875</v>
      </c>
      <c r="V414" s="105" t="s">
        <v>1505</v>
      </c>
      <c r="W414" s="95" t="s">
        <v>2129</v>
      </c>
      <c r="X414" s="85"/>
      <c r="Y414" s="87">
        <f t="shared" si="27"/>
        <v>213160</v>
      </c>
      <c r="Z414" s="87">
        <v>161850</v>
      </c>
      <c r="AA414" s="87">
        <v>51310</v>
      </c>
    </row>
    <row r="415" spans="1:27" ht="15">
      <c r="A415" s="105" t="s">
        <v>1563</v>
      </c>
      <c r="B415" s="95" t="s">
        <v>2148</v>
      </c>
      <c r="C415" s="87">
        <v>8000</v>
      </c>
      <c r="D415" s="46">
        <f t="shared" si="24"/>
        <v>38446</v>
      </c>
      <c r="E415" s="85"/>
      <c r="F415" s="87">
        <v>38446</v>
      </c>
      <c r="H415" s="105" t="s">
        <v>15</v>
      </c>
      <c r="I415" s="95" t="s">
        <v>2196</v>
      </c>
      <c r="J415" s="85"/>
      <c r="K415" s="46">
        <f t="shared" si="25"/>
        <v>343511</v>
      </c>
      <c r="L415" s="87">
        <v>54301</v>
      </c>
      <c r="M415" s="87">
        <v>289210</v>
      </c>
      <c r="O415" s="105" t="s">
        <v>1496</v>
      </c>
      <c r="P415" s="95" t="s">
        <v>2287</v>
      </c>
      <c r="Q415" s="85"/>
      <c r="R415" s="46">
        <f t="shared" si="26"/>
        <v>48771</v>
      </c>
      <c r="S415" s="85"/>
      <c r="T415" s="87">
        <v>48771</v>
      </c>
      <c r="V415" s="105" t="s">
        <v>1508</v>
      </c>
      <c r="W415" s="95" t="s">
        <v>2130</v>
      </c>
      <c r="X415" s="87">
        <v>253995</v>
      </c>
      <c r="Y415" s="87">
        <f t="shared" si="27"/>
        <v>153065</v>
      </c>
      <c r="Z415" s="85"/>
      <c r="AA415" s="87">
        <v>153065</v>
      </c>
    </row>
    <row r="416" spans="1:27" ht="15">
      <c r="A416" s="105" t="s">
        <v>1566</v>
      </c>
      <c r="B416" s="95" t="s">
        <v>2149</v>
      </c>
      <c r="C416" s="85"/>
      <c r="D416" s="46">
        <f t="shared" si="24"/>
        <v>59236</v>
      </c>
      <c r="E416" s="85"/>
      <c r="F416" s="87">
        <v>59236</v>
      </c>
      <c r="H416" s="105" t="s">
        <v>18</v>
      </c>
      <c r="I416" s="95" t="s">
        <v>2197</v>
      </c>
      <c r="J416" s="87">
        <v>3000</v>
      </c>
      <c r="K416" s="46">
        <f t="shared" si="25"/>
        <v>476354</v>
      </c>
      <c r="L416" s="85"/>
      <c r="M416" s="87">
        <v>476354</v>
      </c>
      <c r="O416" s="105" t="s">
        <v>1499</v>
      </c>
      <c r="P416" s="95" t="s">
        <v>1825</v>
      </c>
      <c r="Q416" s="87">
        <v>1158237</v>
      </c>
      <c r="R416" s="46">
        <f t="shared" si="26"/>
        <v>11790624</v>
      </c>
      <c r="S416" s="87">
        <v>2785421</v>
      </c>
      <c r="T416" s="87">
        <v>9005203</v>
      </c>
      <c r="V416" s="105" t="s">
        <v>1511</v>
      </c>
      <c r="W416" s="95" t="s">
        <v>2131</v>
      </c>
      <c r="X416" s="87">
        <v>507000</v>
      </c>
      <c r="Y416" s="87">
        <f t="shared" si="27"/>
        <v>1807300</v>
      </c>
      <c r="Z416" s="87">
        <v>193845</v>
      </c>
      <c r="AA416" s="87">
        <v>1613455</v>
      </c>
    </row>
    <row r="417" spans="1:27" ht="15">
      <c r="A417" s="105" t="s">
        <v>1569</v>
      </c>
      <c r="B417" s="95" t="s">
        <v>2150</v>
      </c>
      <c r="C417" s="85"/>
      <c r="D417" s="46">
        <f t="shared" si="24"/>
        <v>63156</v>
      </c>
      <c r="E417" s="87">
        <v>10971</v>
      </c>
      <c r="F417" s="87">
        <v>52185</v>
      </c>
      <c r="H417" s="105" t="s">
        <v>24</v>
      </c>
      <c r="I417" s="95" t="s">
        <v>2199</v>
      </c>
      <c r="J417" s="87">
        <v>500</v>
      </c>
      <c r="K417" s="46">
        <f t="shared" si="25"/>
        <v>459368</v>
      </c>
      <c r="L417" s="85"/>
      <c r="M417" s="87">
        <v>459368</v>
      </c>
      <c r="O417" s="105" t="s">
        <v>1501</v>
      </c>
      <c r="P417" s="95" t="s">
        <v>2128</v>
      </c>
      <c r="Q417" s="87">
        <v>4584700</v>
      </c>
      <c r="R417" s="46">
        <f t="shared" si="26"/>
        <v>1369848</v>
      </c>
      <c r="S417" s="87">
        <v>50000</v>
      </c>
      <c r="T417" s="87">
        <v>1319848</v>
      </c>
      <c r="V417" s="105" t="s">
        <v>1514</v>
      </c>
      <c r="W417" s="95" t="s">
        <v>2132</v>
      </c>
      <c r="X417" s="87">
        <v>15000</v>
      </c>
      <c r="Y417" s="87">
        <f t="shared" si="27"/>
        <v>752210</v>
      </c>
      <c r="Z417" s="87">
        <v>185541</v>
      </c>
      <c r="AA417" s="87">
        <v>566669</v>
      </c>
    </row>
    <row r="418" spans="1:27" ht="15">
      <c r="A418" s="105" t="s">
        <v>1572</v>
      </c>
      <c r="B418" s="95" t="s">
        <v>2151</v>
      </c>
      <c r="C418" s="87">
        <v>1053810</v>
      </c>
      <c r="D418" s="46">
        <f t="shared" si="24"/>
        <v>959327</v>
      </c>
      <c r="E418" s="87">
        <v>322101</v>
      </c>
      <c r="F418" s="87">
        <v>637226</v>
      </c>
      <c r="H418" s="105" t="s">
        <v>27</v>
      </c>
      <c r="I418" s="95" t="s">
        <v>2288</v>
      </c>
      <c r="J418" s="87">
        <v>6000</v>
      </c>
      <c r="K418" s="46">
        <f t="shared" si="25"/>
        <v>86973</v>
      </c>
      <c r="L418" s="85"/>
      <c r="M418" s="87">
        <v>86973</v>
      </c>
      <c r="O418" s="105" t="s">
        <v>1505</v>
      </c>
      <c r="P418" s="95" t="s">
        <v>2129</v>
      </c>
      <c r="Q418" s="87">
        <v>4466400</v>
      </c>
      <c r="R418" s="46">
        <f t="shared" si="26"/>
        <v>1143492</v>
      </c>
      <c r="S418" s="87">
        <v>546000</v>
      </c>
      <c r="T418" s="87">
        <v>597492</v>
      </c>
      <c r="V418" s="105" t="s">
        <v>1517</v>
      </c>
      <c r="W418" s="95" t="s">
        <v>2133</v>
      </c>
      <c r="X418" s="87">
        <v>551101</v>
      </c>
      <c r="Y418" s="87">
        <f t="shared" si="27"/>
        <v>748761</v>
      </c>
      <c r="Z418" s="85"/>
      <c r="AA418" s="87">
        <v>748761</v>
      </c>
    </row>
    <row r="419" spans="1:27" ht="15">
      <c r="A419" s="105" t="s">
        <v>1575</v>
      </c>
      <c r="B419" s="95" t="s">
        <v>1120</v>
      </c>
      <c r="C419" s="87">
        <v>1421552</v>
      </c>
      <c r="D419" s="46">
        <f t="shared" si="24"/>
        <v>1122616</v>
      </c>
      <c r="E419" s="85"/>
      <c r="F419" s="87">
        <v>1122616</v>
      </c>
      <c r="H419" s="105" t="s">
        <v>30</v>
      </c>
      <c r="I419" s="95" t="s">
        <v>2200</v>
      </c>
      <c r="J419" s="85"/>
      <c r="K419" s="46">
        <f t="shared" si="25"/>
        <v>142600</v>
      </c>
      <c r="L419" s="85"/>
      <c r="M419" s="87">
        <v>142600</v>
      </c>
      <c r="O419" s="105" t="s">
        <v>1508</v>
      </c>
      <c r="P419" s="95" t="s">
        <v>2130</v>
      </c>
      <c r="Q419" s="87">
        <v>5365500</v>
      </c>
      <c r="R419" s="46">
        <f t="shared" si="26"/>
        <v>13362793</v>
      </c>
      <c r="S419" s="87">
        <v>707887</v>
      </c>
      <c r="T419" s="87">
        <v>12654906</v>
      </c>
      <c r="V419" s="105" t="s">
        <v>1520</v>
      </c>
      <c r="W419" s="95" t="s">
        <v>2134</v>
      </c>
      <c r="X419" s="87">
        <v>3661500</v>
      </c>
      <c r="Y419" s="87">
        <f t="shared" si="27"/>
        <v>17262285</v>
      </c>
      <c r="Z419" s="87">
        <v>146747</v>
      </c>
      <c r="AA419" s="87">
        <v>17115538</v>
      </c>
    </row>
    <row r="420" spans="1:27" ht="15">
      <c r="A420" s="105" t="s">
        <v>1578</v>
      </c>
      <c r="B420" s="95" t="s">
        <v>2152</v>
      </c>
      <c r="C420" s="85"/>
      <c r="D420" s="46">
        <f t="shared" si="24"/>
        <v>338909</v>
      </c>
      <c r="E420" s="85"/>
      <c r="F420" s="87">
        <v>338909</v>
      </c>
      <c r="H420" s="105" t="s">
        <v>32</v>
      </c>
      <c r="I420" s="95" t="s">
        <v>2201</v>
      </c>
      <c r="J420" s="85"/>
      <c r="K420" s="46">
        <f t="shared" si="25"/>
        <v>330133</v>
      </c>
      <c r="L420" s="85"/>
      <c r="M420" s="87">
        <v>330133</v>
      </c>
      <c r="O420" s="105" t="s">
        <v>1511</v>
      </c>
      <c r="P420" s="95" t="s">
        <v>2131</v>
      </c>
      <c r="Q420" s="87">
        <v>8548070</v>
      </c>
      <c r="R420" s="46">
        <f t="shared" si="26"/>
        <v>9700198</v>
      </c>
      <c r="S420" s="87">
        <v>1931550</v>
      </c>
      <c r="T420" s="87">
        <v>7768648</v>
      </c>
      <c r="V420" s="105" t="s">
        <v>1523</v>
      </c>
      <c r="W420" s="95" t="s">
        <v>2135</v>
      </c>
      <c r="X420" s="87">
        <v>3632972</v>
      </c>
      <c r="Y420" s="87">
        <f t="shared" si="27"/>
        <v>30630325</v>
      </c>
      <c r="Z420" s="87">
        <v>6891820</v>
      </c>
      <c r="AA420" s="87">
        <v>23738505</v>
      </c>
    </row>
    <row r="421" spans="1:27" ht="15">
      <c r="A421" s="105" t="s">
        <v>1581</v>
      </c>
      <c r="B421" s="95" t="s">
        <v>2153</v>
      </c>
      <c r="C421" s="87">
        <v>31000</v>
      </c>
      <c r="D421" s="46">
        <f t="shared" si="24"/>
        <v>309036</v>
      </c>
      <c r="E421" s="87">
        <v>82250</v>
      </c>
      <c r="F421" s="87">
        <v>226786</v>
      </c>
      <c r="H421" s="105" t="s">
        <v>35</v>
      </c>
      <c r="I421" s="95" t="s">
        <v>2202</v>
      </c>
      <c r="J421" s="85"/>
      <c r="K421" s="46">
        <f t="shared" si="25"/>
        <v>86150</v>
      </c>
      <c r="L421" s="85"/>
      <c r="M421" s="87">
        <v>86150</v>
      </c>
      <c r="O421" s="105" t="s">
        <v>1514</v>
      </c>
      <c r="P421" s="95" t="s">
        <v>2132</v>
      </c>
      <c r="Q421" s="87">
        <v>1650100</v>
      </c>
      <c r="R421" s="46">
        <f t="shared" si="26"/>
        <v>1583423</v>
      </c>
      <c r="S421" s="87">
        <v>113520</v>
      </c>
      <c r="T421" s="87">
        <v>1469903</v>
      </c>
      <c r="V421" s="105" t="s">
        <v>1525</v>
      </c>
      <c r="W421" s="95" t="s">
        <v>2136</v>
      </c>
      <c r="X421" s="87">
        <v>410100</v>
      </c>
      <c r="Y421" s="87">
        <f t="shared" si="27"/>
        <v>436380</v>
      </c>
      <c r="Z421" s="87">
        <v>150000</v>
      </c>
      <c r="AA421" s="87">
        <v>286380</v>
      </c>
    </row>
    <row r="422" spans="1:27" ht="15">
      <c r="A422" s="105" t="s">
        <v>1584</v>
      </c>
      <c r="B422" s="95" t="s">
        <v>2154</v>
      </c>
      <c r="C422" s="87">
        <v>471600</v>
      </c>
      <c r="D422" s="46">
        <f t="shared" si="24"/>
        <v>433524</v>
      </c>
      <c r="E422" s="87">
        <v>268775</v>
      </c>
      <c r="F422" s="87">
        <v>164749</v>
      </c>
      <c r="H422" s="105" t="s">
        <v>38</v>
      </c>
      <c r="I422" s="95" t="s">
        <v>2203</v>
      </c>
      <c r="J422" s="85"/>
      <c r="K422" s="46">
        <f t="shared" si="25"/>
        <v>354608</v>
      </c>
      <c r="L422" s="85"/>
      <c r="M422" s="87">
        <v>354608</v>
      </c>
      <c r="O422" s="105" t="s">
        <v>1517</v>
      </c>
      <c r="P422" s="95" t="s">
        <v>2133</v>
      </c>
      <c r="Q422" s="87">
        <v>7574669</v>
      </c>
      <c r="R422" s="46">
        <f t="shared" si="26"/>
        <v>16796298</v>
      </c>
      <c r="S422" s="87">
        <v>658321</v>
      </c>
      <c r="T422" s="87">
        <v>16137977</v>
      </c>
      <c r="V422" s="105" t="s">
        <v>1528</v>
      </c>
      <c r="W422" s="95" t="s">
        <v>2137</v>
      </c>
      <c r="X422" s="85"/>
      <c r="Y422" s="87">
        <f t="shared" si="27"/>
        <v>77500</v>
      </c>
      <c r="Z422" s="87">
        <v>75500</v>
      </c>
      <c r="AA422" s="87">
        <v>2000</v>
      </c>
    </row>
    <row r="423" spans="1:27" ht="15">
      <c r="A423" s="105" t="s">
        <v>1587</v>
      </c>
      <c r="B423" s="95" t="s">
        <v>2155</v>
      </c>
      <c r="C423" s="85"/>
      <c r="D423" s="46">
        <f t="shared" si="24"/>
        <v>14209</v>
      </c>
      <c r="E423" s="85"/>
      <c r="F423" s="87">
        <v>14209</v>
      </c>
      <c r="H423" s="105" t="s">
        <v>41</v>
      </c>
      <c r="I423" s="95" t="s">
        <v>2204</v>
      </c>
      <c r="J423" s="87">
        <v>23000</v>
      </c>
      <c r="K423" s="46">
        <f t="shared" si="25"/>
        <v>41605</v>
      </c>
      <c r="L423" s="85"/>
      <c r="M423" s="87">
        <v>41605</v>
      </c>
      <c r="O423" s="105" t="s">
        <v>1520</v>
      </c>
      <c r="P423" s="95" t="s">
        <v>2134</v>
      </c>
      <c r="Q423" s="87">
        <v>20610019</v>
      </c>
      <c r="R423" s="46">
        <f t="shared" si="26"/>
        <v>33175861</v>
      </c>
      <c r="S423" s="87">
        <v>5874134</v>
      </c>
      <c r="T423" s="87">
        <v>27301727</v>
      </c>
      <c r="V423" s="105" t="s">
        <v>1531</v>
      </c>
      <c r="W423" s="95" t="s">
        <v>2138</v>
      </c>
      <c r="X423" s="87">
        <v>57000</v>
      </c>
      <c r="Y423" s="87">
        <f t="shared" si="27"/>
        <v>179050</v>
      </c>
      <c r="Z423" s="85"/>
      <c r="AA423" s="87">
        <v>179050</v>
      </c>
    </row>
    <row r="424" spans="1:27" ht="15">
      <c r="A424" s="105" t="s">
        <v>1590</v>
      </c>
      <c r="B424" s="95" t="s">
        <v>2156</v>
      </c>
      <c r="C424" s="87">
        <v>4290575</v>
      </c>
      <c r="D424" s="46">
        <f t="shared" si="24"/>
        <v>1285366</v>
      </c>
      <c r="E424" s="87">
        <v>289500</v>
      </c>
      <c r="F424" s="87">
        <v>995866</v>
      </c>
      <c r="H424" s="105" t="s">
        <v>43</v>
      </c>
      <c r="I424" s="95" t="s">
        <v>2205</v>
      </c>
      <c r="J424" s="87">
        <v>7000</v>
      </c>
      <c r="K424" s="46">
        <f t="shared" si="25"/>
        <v>315925</v>
      </c>
      <c r="L424" s="85"/>
      <c r="M424" s="87">
        <v>315925</v>
      </c>
      <c r="O424" s="105" t="s">
        <v>1523</v>
      </c>
      <c r="P424" s="95" t="s">
        <v>2135</v>
      </c>
      <c r="Q424" s="87">
        <v>52099676</v>
      </c>
      <c r="R424" s="46">
        <f t="shared" si="26"/>
        <v>53138024</v>
      </c>
      <c r="S424" s="87">
        <v>3938076</v>
      </c>
      <c r="T424" s="87">
        <v>49199948</v>
      </c>
      <c r="V424" s="105" t="s">
        <v>1534</v>
      </c>
      <c r="W424" s="95" t="s">
        <v>2139</v>
      </c>
      <c r="X424" s="87">
        <v>6326526</v>
      </c>
      <c r="Y424" s="87">
        <f t="shared" si="27"/>
        <v>11772086</v>
      </c>
      <c r="Z424" s="85"/>
      <c r="AA424" s="87">
        <v>11772086</v>
      </c>
    </row>
    <row r="425" spans="1:27" ht="15">
      <c r="A425" s="105" t="s">
        <v>1593</v>
      </c>
      <c r="B425" s="95" t="s">
        <v>2157</v>
      </c>
      <c r="C425" s="87">
        <v>175500</v>
      </c>
      <c r="D425" s="46">
        <f t="shared" si="24"/>
        <v>55680</v>
      </c>
      <c r="E425" s="85"/>
      <c r="F425" s="87">
        <v>55680</v>
      </c>
      <c r="H425" s="105" t="s">
        <v>46</v>
      </c>
      <c r="I425" s="95" t="s">
        <v>2206</v>
      </c>
      <c r="J425" s="85"/>
      <c r="K425" s="46">
        <f t="shared" si="25"/>
        <v>717435</v>
      </c>
      <c r="L425" s="87">
        <v>1900</v>
      </c>
      <c r="M425" s="87">
        <v>715535</v>
      </c>
      <c r="O425" s="105" t="s">
        <v>1525</v>
      </c>
      <c r="P425" s="95" t="s">
        <v>2136</v>
      </c>
      <c r="Q425" s="87">
        <v>73871</v>
      </c>
      <c r="R425" s="46">
        <f t="shared" si="26"/>
        <v>556721</v>
      </c>
      <c r="S425" s="87">
        <v>59590</v>
      </c>
      <c r="T425" s="87">
        <v>497131</v>
      </c>
      <c r="V425" s="105" t="s">
        <v>1537</v>
      </c>
      <c r="W425" s="95" t="s">
        <v>2140</v>
      </c>
      <c r="X425" s="87">
        <v>904750</v>
      </c>
      <c r="Y425" s="87">
        <f t="shared" si="27"/>
        <v>4959270</v>
      </c>
      <c r="Z425" s="87">
        <v>2751838</v>
      </c>
      <c r="AA425" s="87">
        <v>2207432</v>
      </c>
    </row>
    <row r="426" spans="1:27" ht="15">
      <c r="A426" s="105" t="s">
        <v>1599</v>
      </c>
      <c r="B426" s="95" t="s">
        <v>2158</v>
      </c>
      <c r="C426" s="87">
        <v>958380</v>
      </c>
      <c r="D426" s="46">
        <f t="shared" si="24"/>
        <v>296499</v>
      </c>
      <c r="E426" s="87">
        <v>300</v>
      </c>
      <c r="F426" s="87">
        <v>296199</v>
      </c>
      <c r="H426" s="105" t="s">
        <v>53</v>
      </c>
      <c r="I426" s="95" t="s">
        <v>2207</v>
      </c>
      <c r="J426" s="85"/>
      <c r="K426" s="46">
        <f t="shared" si="25"/>
        <v>392800</v>
      </c>
      <c r="L426" s="87">
        <v>800</v>
      </c>
      <c r="M426" s="87">
        <v>392000</v>
      </c>
      <c r="O426" s="105" t="s">
        <v>1528</v>
      </c>
      <c r="P426" s="95" t="s">
        <v>2137</v>
      </c>
      <c r="Q426" s="87">
        <v>2773565</v>
      </c>
      <c r="R426" s="46">
        <f t="shared" si="26"/>
        <v>2544879</v>
      </c>
      <c r="S426" s="87">
        <v>983970</v>
      </c>
      <c r="T426" s="87">
        <v>1560909</v>
      </c>
      <c r="V426" s="105" t="s">
        <v>1540</v>
      </c>
      <c r="W426" s="95" t="s">
        <v>2141</v>
      </c>
      <c r="X426" s="85"/>
      <c r="Y426" s="87">
        <f t="shared" si="27"/>
        <v>251150</v>
      </c>
      <c r="Z426" s="85"/>
      <c r="AA426" s="87">
        <v>251150</v>
      </c>
    </row>
    <row r="427" spans="1:27" ht="15">
      <c r="A427" s="105" t="s">
        <v>1603</v>
      </c>
      <c r="B427" s="95" t="s">
        <v>2159</v>
      </c>
      <c r="C427" s="85"/>
      <c r="D427" s="46">
        <f t="shared" si="24"/>
        <v>148865</v>
      </c>
      <c r="E427" s="87">
        <v>29700</v>
      </c>
      <c r="F427" s="87">
        <v>119165</v>
      </c>
      <c r="H427" s="105" t="s">
        <v>56</v>
      </c>
      <c r="I427" s="95" t="s">
        <v>2270</v>
      </c>
      <c r="J427" s="85"/>
      <c r="K427" s="46">
        <f t="shared" si="25"/>
        <v>60000</v>
      </c>
      <c r="L427" s="85"/>
      <c r="M427" s="87">
        <v>60000</v>
      </c>
      <c r="O427" s="105" t="s">
        <v>1531</v>
      </c>
      <c r="P427" s="95" t="s">
        <v>2138</v>
      </c>
      <c r="Q427" s="87">
        <v>677150</v>
      </c>
      <c r="R427" s="46">
        <f t="shared" si="26"/>
        <v>758476</v>
      </c>
      <c r="S427" s="87">
        <v>102800</v>
      </c>
      <c r="T427" s="87">
        <v>655676</v>
      </c>
      <c r="V427" s="105" t="s">
        <v>1543</v>
      </c>
      <c r="W427" s="95" t="s">
        <v>2142</v>
      </c>
      <c r="X427" s="87">
        <v>23911659</v>
      </c>
      <c r="Y427" s="87">
        <f t="shared" si="27"/>
        <v>16225392</v>
      </c>
      <c r="Z427" s="87">
        <v>2922467</v>
      </c>
      <c r="AA427" s="87">
        <v>13302925</v>
      </c>
    </row>
    <row r="428" spans="1:27" ht="15">
      <c r="A428" s="105" t="s">
        <v>1606</v>
      </c>
      <c r="B428" s="95" t="s">
        <v>2160</v>
      </c>
      <c r="C428" s="85"/>
      <c r="D428" s="46">
        <f t="shared" si="24"/>
        <v>1594117</v>
      </c>
      <c r="E428" s="87">
        <v>532000</v>
      </c>
      <c r="F428" s="87">
        <v>1062117</v>
      </c>
      <c r="H428" s="105" t="s">
        <v>59</v>
      </c>
      <c r="I428" s="95" t="s">
        <v>2208</v>
      </c>
      <c r="J428" s="85"/>
      <c r="K428" s="46">
        <f t="shared" si="25"/>
        <v>205625</v>
      </c>
      <c r="L428" s="85"/>
      <c r="M428" s="87">
        <v>205625</v>
      </c>
      <c r="O428" s="105" t="s">
        <v>1534</v>
      </c>
      <c r="P428" s="95" t="s">
        <v>2139</v>
      </c>
      <c r="Q428" s="87">
        <v>7064900</v>
      </c>
      <c r="R428" s="46">
        <f t="shared" si="26"/>
        <v>15081418</v>
      </c>
      <c r="S428" s="87">
        <v>551530</v>
      </c>
      <c r="T428" s="87">
        <v>14529888</v>
      </c>
      <c r="V428" s="105" t="s">
        <v>1546</v>
      </c>
      <c r="W428" s="95" t="s">
        <v>2143</v>
      </c>
      <c r="X428" s="87">
        <v>26000</v>
      </c>
      <c r="Y428" s="87">
        <f t="shared" si="27"/>
        <v>1371126</v>
      </c>
      <c r="Z428" s="87">
        <v>231351</v>
      </c>
      <c r="AA428" s="87">
        <v>1139775</v>
      </c>
    </row>
    <row r="429" spans="1:27" ht="15">
      <c r="A429" s="105" t="s">
        <v>1609</v>
      </c>
      <c r="B429" s="95" t="s">
        <v>2161</v>
      </c>
      <c r="C429" s="85"/>
      <c r="D429" s="46">
        <f t="shared" si="24"/>
        <v>55782</v>
      </c>
      <c r="E429" s="85"/>
      <c r="F429" s="87">
        <v>55782</v>
      </c>
      <c r="H429" s="105" t="s">
        <v>62</v>
      </c>
      <c r="I429" s="95" t="s">
        <v>2209</v>
      </c>
      <c r="J429" s="85"/>
      <c r="K429" s="46">
        <f t="shared" si="25"/>
        <v>71351</v>
      </c>
      <c r="L429" s="85"/>
      <c r="M429" s="87">
        <v>71351</v>
      </c>
      <c r="O429" s="105" t="s">
        <v>1537</v>
      </c>
      <c r="P429" s="95" t="s">
        <v>2140</v>
      </c>
      <c r="Q429" s="87">
        <v>15903050</v>
      </c>
      <c r="R429" s="46">
        <f t="shared" si="26"/>
        <v>7614497</v>
      </c>
      <c r="S429" s="87">
        <v>1044123</v>
      </c>
      <c r="T429" s="87">
        <v>6570374</v>
      </c>
      <c r="V429" s="105" t="s">
        <v>1549</v>
      </c>
      <c r="W429" s="95" t="s">
        <v>2144</v>
      </c>
      <c r="X429" s="87">
        <v>330250</v>
      </c>
      <c r="Y429" s="87">
        <f t="shared" si="27"/>
        <v>6926924</v>
      </c>
      <c r="Z429" s="87">
        <v>5137807</v>
      </c>
      <c r="AA429" s="87">
        <v>1789117</v>
      </c>
    </row>
    <row r="430" spans="1:27" ht="15">
      <c r="A430" s="105" t="s">
        <v>1612</v>
      </c>
      <c r="B430" s="95" t="s">
        <v>2162</v>
      </c>
      <c r="C430" s="87">
        <v>1</v>
      </c>
      <c r="D430" s="46">
        <f t="shared" si="24"/>
        <v>1386838</v>
      </c>
      <c r="E430" s="87">
        <v>906300</v>
      </c>
      <c r="F430" s="87">
        <v>480538</v>
      </c>
      <c r="H430" s="105" t="s">
        <v>65</v>
      </c>
      <c r="I430" s="95" t="s">
        <v>2210</v>
      </c>
      <c r="J430" s="87">
        <v>7148</v>
      </c>
      <c r="K430" s="46">
        <f t="shared" si="25"/>
        <v>385701</v>
      </c>
      <c r="L430" s="85"/>
      <c r="M430" s="87">
        <v>385701</v>
      </c>
      <c r="O430" s="105" t="s">
        <v>1540</v>
      </c>
      <c r="P430" s="95" t="s">
        <v>2141</v>
      </c>
      <c r="Q430" s="85"/>
      <c r="R430" s="46">
        <f t="shared" si="26"/>
        <v>418247</v>
      </c>
      <c r="S430" s="85"/>
      <c r="T430" s="87">
        <v>418247</v>
      </c>
      <c r="V430" s="105" t="s">
        <v>1552</v>
      </c>
      <c r="W430" s="95" t="s">
        <v>2145</v>
      </c>
      <c r="X430" s="87">
        <v>464500</v>
      </c>
      <c r="Y430" s="87">
        <f t="shared" si="27"/>
        <v>3016601</v>
      </c>
      <c r="Z430" s="87">
        <v>2210800</v>
      </c>
      <c r="AA430" s="87">
        <v>805801</v>
      </c>
    </row>
    <row r="431" spans="1:27" ht="15">
      <c r="A431" s="105" t="s">
        <v>1615</v>
      </c>
      <c r="B431" s="95" t="s">
        <v>2163</v>
      </c>
      <c r="C431" s="85"/>
      <c r="D431" s="46">
        <f t="shared" si="24"/>
        <v>296404</v>
      </c>
      <c r="E431" s="87">
        <v>53300</v>
      </c>
      <c r="F431" s="87">
        <v>243104</v>
      </c>
      <c r="H431" s="105" t="s">
        <v>68</v>
      </c>
      <c r="I431" s="95" t="s">
        <v>2211</v>
      </c>
      <c r="J431" s="87">
        <v>7000</v>
      </c>
      <c r="K431" s="46">
        <f t="shared" si="25"/>
        <v>27200</v>
      </c>
      <c r="L431" s="85"/>
      <c r="M431" s="87">
        <v>27200</v>
      </c>
      <c r="O431" s="105" t="s">
        <v>1543</v>
      </c>
      <c r="P431" s="95" t="s">
        <v>2142</v>
      </c>
      <c r="Q431" s="87">
        <v>57944242</v>
      </c>
      <c r="R431" s="46">
        <f t="shared" si="26"/>
        <v>11113383</v>
      </c>
      <c r="S431" s="87">
        <v>4733443</v>
      </c>
      <c r="T431" s="87">
        <v>6379940</v>
      </c>
      <c r="V431" s="105" t="s">
        <v>1555</v>
      </c>
      <c r="W431" s="95" t="s">
        <v>2146</v>
      </c>
      <c r="X431" s="87">
        <v>775503</v>
      </c>
      <c r="Y431" s="87">
        <f t="shared" si="27"/>
        <v>1925619</v>
      </c>
      <c r="Z431" s="87">
        <v>1</v>
      </c>
      <c r="AA431" s="87">
        <v>1925618</v>
      </c>
    </row>
    <row r="432" spans="1:27" ht="15">
      <c r="A432" s="105" t="s">
        <v>1618</v>
      </c>
      <c r="B432" s="95" t="s">
        <v>2164</v>
      </c>
      <c r="C432" s="85"/>
      <c r="D432" s="46">
        <f t="shared" si="24"/>
        <v>240986</v>
      </c>
      <c r="E432" s="87">
        <v>19000</v>
      </c>
      <c r="F432" s="87">
        <v>221986</v>
      </c>
      <c r="H432" s="105" t="s">
        <v>71</v>
      </c>
      <c r="I432" s="95" t="s">
        <v>2212</v>
      </c>
      <c r="J432" s="87">
        <v>4000</v>
      </c>
      <c r="K432" s="46">
        <f t="shared" si="25"/>
        <v>78076</v>
      </c>
      <c r="L432" s="85"/>
      <c r="M432" s="87">
        <v>78076</v>
      </c>
      <c r="O432" s="105" t="s">
        <v>1546</v>
      </c>
      <c r="P432" s="95" t="s">
        <v>2143</v>
      </c>
      <c r="Q432" s="87">
        <v>11020374</v>
      </c>
      <c r="R432" s="46">
        <f t="shared" si="26"/>
        <v>22921183</v>
      </c>
      <c r="S432" s="87">
        <v>2805905</v>
      </c>
      <c r="T432" s="87">
        <v>20115278</v>
      </c>
      <c r="V432" s="105" t="s">
        <v>1558</v>
      </c>
      <c r="W432" s="95" t="s">
        <v>2147</v>
      </c>
      <c r="X432" s="87">
        <v>136080</v>
      </c>
      <c r="Y432" s="87">
        <f t="shared" si="27"/>
        <v>226071</v>
      </c>
      <c r="Z432" s="85"/>
      <c r="AA432" s="87">
        <v>226071</v>
      </c>
    </row>
    <row r="433" spans="1:27" ht="15">
      <c r="A433" s="105" t="s">
        <v>1621</v>
      </c>
      <c r="B433" s="95" t="s">
        <v>2165</v>
      </c>
      <c r="C433" s="85"/>
      <c r="D433" s="46">
        <f t="shared" si="24"/>
        <v>445357</v>
      </c>
      <c r="E433" s="87">
        <v>31500</v>
      </c>
      <c r="F433" s="87">
        <v>413857</v>
      </c>
      <c r="H433" s="105" t="s">
        <v>74</v>
      </c>
      <c r="I433" s="95" t="s">
        <v>2213</v>
      </c>
      <c r="J433" s="87">
        <v>10500</v>
      </c>
      <c r="K433" s="46">
        <f t="shared" si="25"/>
        <v>849</v>
      </c>
      <c r="L433" s="85"/>
      <c r="M433" s="87">
        <v>849</v>
      </c>
      <c r="O433" s="105" t="s">
        <v>1549</v>
      </c>
      <c r="P433" s="95" t="s">
        <v>2144</v>
      </c>
      <c r="Q433" s="87">
        <v>13088522</v>
      </c>
      <c r="R433" s="46">
        <f t="shared" si="26"/>
        <v>19636056</v>
      </c>
      <c r="S433" s="87">
        <v>498325</v>
      </c>
      <c r="T433" s="87">
        <v>19137731</v>
      </c>
      <c r="V433" s="105" t="s">
        <v>1561</v>
      </c>
      <c r="W433" s="95" t="s">
        <v>2078</v>
      </c>
      <c r="X433" s="87">
        <v>5700</v>
      </c>
      <c r="Y433" s="87">
        <f t="shared" si="27"/>
        <v>755804</v>
      </c>
      <c r="Z433" s="87">
        <v>6900</v>
      </c>
      <c r="AA433" s="87">
        <v>748904</v>
      </c>
    </row>
    <row r="434" spans="1:27" ht="15">
      <c r="A434" s="105" t="s">
        <v>1627</v>
      </c>
      <c r="B434" s="95" t="s">
        <v>2166</v>
      </c>
      <c r="C434" s="85"/>
      <c r="D434" s="46">
        <f t="shared" si="24"/>
        <v>256628</v>
      </c>
      <c r="E434" s="87">
        <v>89550</v>
      </c>
      <c r="F434" s="87">
        <v>167078</v>
      </c>
      <c r="H434" s="105" t="s">
        <v>77</v>
      </c>
      <c r="I434" s="95" t="s">
        <v>2214</v>
      </c>
      <c r="J434" s="85"/>
      <c r="K434" s="46">
        <f t="shared" si="25"/>
        <v>14493</v>
      </c>
      <c r="L434" s="85"/>
      <c r="M434" s="87">
        <v>14493</v>
      </c>
      <c r="O434" s="105" t="s">
        <v>1552</v>
      </c>
      <c r="P434" s="95" t="s">
        <v>2145</v>
      </c>
      <c r="Q434" s="87">
        <v>45169538</v>
      </c>
      <c r="R434" s="46">
        <f t="shared" si="26"/>
        <v>36485440</v>
      </c>
      <c r="S434" s="87">
        <v>3776684</v>
      </c>
      <c r="T434" s="87">
        <v>32708756</v>
      </c>
      <c r="V434" s="105" t="s">
        <v>1563</v>
      </c>
      <c r="W434" s="95" t="s">
        <v>2148</v>
      </c>
      <c r="X434" s="87">
        <v>6000</v>
      </c>
      <c r="Y434" s="87">
        <f t="shared" si="27"/>
        <v>162450</v>
      </c>
      <c r="Z434" s="85"/>
      <c r="AA434" s="87">
        <v>162450</v>
      </c>
    </row>
    <row r="435" spans="1:27" ht="15">
      <c r="A435" s="105" t="s">
        <v>1630</v>
      </c>
      <c r="B435" s="95" t="s">
        <v>2167</v>
      </c>
      <c r="C435" s="85"/>
      <c r="D435" s="46">
        <f t="shared" si="24"/>
        <v>11198</v>
      </c>
      <c r="E435" s="85"/>
      <c r="F435" s="87">
        <v>11198</v>
      </c>
      <c r="H435" s="105" t="s">
        <v>80</v>
      </c>
      <c r="I435" s="95" t="s">
        <v>2215</v>
      </c>
      <c r="J435" s="87">
        <v>82264</v>
      </c>
      <c r="K435" s="46">
        <f t="shared" si="25"/>
        <v>1245901</v>
      </c>
      <c r="L435" s="87">
        <v>15000</v>
      </c>
      <c r="M435" s="87">
        <v>1230901</v>
      </c>
      <c r="O435" s="105" t="s">
        <v>1555</v>
      </c>
      <c r="P435" s="95" t="s">
        <v>2146</v>
      </c>
      <c r="Q435" s="87">
        <v>6504097</v>
      </c>
      <c r="R435" s="46">
        <f t="shared" si="26"/>
        <v>8660118</v>
      </c>
      <c r="S435" s="87">
        <v>141400</v>
      </c>
      <c r="T435" s="87">
        <v>8518718</v>
      </c>
      <c r="V435" s="105" t="s">
        <v>1566</v>
      </c>
      <c r="W435" s="95" t="s">
        <v>2149</v>
      </c>
      <c r="X435" s="85"/>
      <c r="Y435" s="87">
        <f t="shared" si="27"/>
        <v>2001</v>
      </c>
      <c r="Z435" s="85"/>
      <c r="AA435" s="87">
        <v>2001</v>
      </c>
    </row>
    <row r="436" spans="1:27" ht="15">
      <c r="A436" s="105" t="s">
        <v>1633</v>
      </c>
      <c r="B436" s="95" t="s">
        <v>2168</v>
      </c>
      <c r="C436" s="85"/>
      <c r="D436" s="46">
        <f t="shared" si="24"/>
        <v>191203</v>
      </c>
      <c r="E436" s="87">
        <v>42750</v>
      </c>
      <c r="F436" s="87">
        <v>148453</v>
      </c>
      <c r="H436" s="105" t="s">
        <v>83</v>
      </c>
      <c r="I436" s="95" t="s">
        <v>2216</v>
      </c>
      <c r="J436" s="85"/>
      <c r="K436" s="46">
        <f t="shared" si="25"/>
        <v>7000</v>
      </c>
      <c r="L436" s="85"/>
      <c r="M436" s="87">
        <v>7000</v>
      </c>
      <c r="O436" s="105" t="s">
        <v>1558</v>
      </c>
      <c r="P436" s="95" t="s">
        <v>2147</v>
      </c>
      <c r="Q436" s="87">
        <v>4185651</v>
      </c>
      <c r="R436" s="46">
        <f t="shared" si="26"/>
        <v>12579647</v>
      </c>
      <c r="S436" s="87">
        <v>1170453</v>
      </c>
      <c r="T436" s="87">
        <v>11409194</v>
      </c>
      <c r="V436" s="105" t="s">
        <v>1569</v>
      </c>
      <c r="W436" s="95" t="s">
        <v>2150</v>
      </c>
      <c r="X436" s="87">
        <v>216444</v>
      </c>
      <c r="Y436" s="87">
        <f t="shared" si="27"/>
        <v>4013892</v>
      </c>
      <c r="Z436" s="87">
        <v>114000</v>
      </c>
      <c r="AA436" s="87">
        <v>3899892</v>
      </c>
    </row>
    <row r="437" spans="1:27" ht="15">
      <c r="A437" s="105" t="s">
        <v>1636</v>
      </c>
      <c r="B437" s="95" t="s">
        <v>2169</v>
      </c>
      <c r="C437" s="85"/>
      <c r="D437" s="46">
        <f t="shared" si="24"/>
        <v>117502</v>
      </c>
      <c r="E437" s="85"/>
      <c r="F437" s="87">
        <v>117502</v>
      </c>
      <c r="H437" s="105" t="s">
        <v>86</v>
      </c>
      <c r="I437" s="95" t="s">
        <v>2217</v>
      </c>
      <c r="J437" s="85"/>
      <c r="K437" s="46">
        <f t="shared" si="25"/>
        <v>34850</v>
      </c>
      <c r="L437" s="85"/>
      <c r="M437" s="87">
        <v>34850</v>
      </c>
      <c r="O437" s="105" t="s">
        <v>1561</v>
      </c>
      <c r="P437" s="95" t="s">
        <v>2078</v>
      </c>
      <c r="Q437" s="87">
        <v>14167966</v>
      </c>
      <c r="R437" s="46">
        <f t="shared" si="26"/>
        <v>3373236</v>
      </c>
      <c r="S437" s="87">
        <v>265380</v>
      </c>
      <c r="T437" s="87">
        <v>3107856</v>
      </c>
      <c r="V437" s="105" t="s">
        <v>1572</v>
      </c>
      <c r="W437" s="95" t="s">
        <v>2151</v>
      </c>
      <c r="X437" s="85"/>
      <c r="Y437" s="87">
        <f t="shared" si="27"/>
        <v>2241012</v>
      </c>
      <c r="Z437" s="87">
        <v>74600</v>
      </c>
      <c r="AA437" s="87">
        <v>2166412</v>
      </c>
    </row>
    <row r="438" spans="1:27" ht="15">
      <c r="A438" s="105" t="s">
        <v>1639</v>
      </c>
      <c r="B438" s="95" t="s">
        <v>2170</v>
      </c>
      <c r="C438" s="87">
        <v>594000</v>
      </c>
      <c r="D438" s="46">
        <f t="shared" si="24"/>
        <v>186857</v>
      </c>
      <c r="E438" s="87">
        <v>42200</v>
      </c>
      <c r="F438" s="87">
        <v>144657</v>
      </c>
      <c r="H438" s="105" t="s">
        <v>89</v>
      </c>
      <c r="I438" s="95" t="s">
        <v>2218</v>
      </c>
      <c r="J438" s="85"/>
      <c r="K438" s="46">
        <f t="shared" si="25"/>
        <v>8100</v>
      </c>
      <c r="L438" s="85"/>
      <c r="M438" s="87">
        <v>8100</v>
      </c>
      <c r="O438" s="105" t="s">
        <v>1563</v>
      </c>
      <c r="P438" s="95" t="s">
        <v>2148</v>
      </c>
      <c r="Q438" s="87">
        <v>1778635</v>
      </c>
      <c r="R438" s="46">
        <f t="shared" si="26"/>
        <v>1280960</v>
      </c>
      <c r="S438" s="87">
        <v>239800</v>
      </c>
      <c r="T438" s="87">
        <v>1041160</v>
      </c>
      <c r="V438" s="105" t="s">
        <v>1575</v>
      </c>
      <c r="W438" s="95" t="s">
        <v>1120</v>
      </c>
      <c r="X438" s="87">
        <v>915451</v>
      </c>
      <c r="Y438" s="87">
        <f t="shared" si="27"/>
        <v>2370878</v>
      </c>
      <c r="Z438" s="87">
        <v>17000</v>
      </c>
      <c r="AA438" s="87">
        <v>2353878</v>
      </c>
    </row>
    <row r="439" spans="1:27" ht="15">
      <c r="A439" s="105" t="s">
        <v>1642</v>
      </c>
      <c r="B439" s="95" t="s">
        <v>2171</v>
      </c>
      <c r="C439" s="87">
        <v>50200</v>
      </c>
      <c r="D439" s="46">
        <f t="shared" si="24"/>
        <v>1792817</v>
      </c>
      <c r="E439" s="87">
        <v>5301</v>
      </c>
      <c r="F439" s="87">
        <v>1787516</v>
      </c>
      <c r="H439" s="105" t="s">
        <v>92</v>
      </c>
      <c r="I439" s="95" t="s">
        <v>2219</v>
      </c>
      <c r="J439" s="85"/>
      <c r="K439" s="46">
        <f t="shared" si="25"/>
        <v>97350</v>
      </c>
      <c r="L439" s="85"/>
      <c r="M439" s="87">
        <v>97350</v>
      </c>
      <c r="O439" s="105" t="s">
        <v>1566</v>
      </c>
      <c r="P439" s="95" t="s">
        <v>2149</v>
      </c>
      <c r="Q439" s="87">
        <v>448125</v>
      </c>
      <c r="R439" s="46">
        <f t="shared" si="26"/>
        <v>989847</v>
      </c>
      <c r="S439" s="87">
        <v>84376</v>
      </c>
      <c r="T439" s="87">
        <v>905471</v>
      </c>
      <c r="V439" s="105" t="s">
        <v>1578</v>
      </c>
      <c r="W439" s="95" t="s">
        <v>2152</v>
      </c>
      <c r="X439" s="85"/>
      <c r="Y439" s="87">
        <f t="shared" si="27"/>
        <v>12400071</v>
      </c>
      <c r="Z439" s="85"/>
      <c r="AA439" s="87">
        <v>12400071</v>
      </c>
    </row>
    <row r="440" spans="1:27" ht="15">
      <c r="A440" s="105" t="s">
        <v>1645</v>
      </c>
      <c r="B440" s="95" t="s">
        <v>2172</v>
      </c>
      <c r="C440" s="87">
        <v>638600</v>
      </c>
      <c r="D440" s="46">
        <f t="shared" si="24"/>
        <v>674692</v>
      </c>
      <c r="E440" s="87">
        <v>106200</v>
      </c>
      <c r="F440" s="87">
        <v>568492</v>
      </c>
      <c r="H440" s="105" t="s">
        <v>95</v>
      </c>
      <c r="I440" s="95" t="s">
        <v>2220</v>
      </c>
      <c r="J440" s="87">
        <v>1000</v>
      </c>
      <c r="K440" s="46">
        <f t="shared" si="25"/>
        <v>265</v>
      </c>
      <c r="L440" s="85"/>
      <c r="M440" s="87">
        <v>265</v>
      </c>
      <c r="O440" s="105" t="s">
        <v>1569</v>
      </c>
      <c r="P440" s="95" t="s">
        <v>2150</v>
      </c>
      <c r="Q440" s="87">
        <v>1114442</v>
      </c>
      <c r="R440" s="46">
        <f t="shared" si="26"/>
        <v>1770188</v>
      </c>
      <c r="S440" s="87">
        <v>119771</v>
      </c>
      <c r="T440" s="87">
        <v>1650417</v>
      </c>
      <c r="V440" s="105" t="s">
        <v>1581</v>
      </c>
      <c r="W440" s="95" t="s">
        <v>2153</v>
      </c>
      <c r="X440" s="85"/>
      <c r="Y440" s="87">
        <f t="shared" si="27"/>
        <v>736270</v>
      </c>
      <c r="Z440" s="85"/>
      <c r="AA440" s="87">
        <v>736270</v>
      </c>
    </row>
    <row r="441" spans="1:27" ht="15">
      <c r="A441" s="105" t="s">
        <v>1648</v>
      </c>
      <c r="B441" s="95" t="s">
        <v>2173</v>
      </c>
      <c r="C441" s="85"/>
      <c r="D441" s="46">
        <f t="shared" si="24"/>
        <v>90604</v>
      </c>
      <c r="E441" s="85"/>
      <c r="F441" s="87">
        <v>90604</v>
      </c>
      <c r="H441" s="105" t="s">
        <v>98</v>
      </c>
      <c r="I441" s="95" t="s">
        <v>2221</v>
      </c>
      <c r="J441" s="85"/>
      <c r="K441" s="46">
        <f t="shared" si="25"/>
        <v>30000</v>
      </c>
      <c r="L441" s="85"/>
      <c r="M441" s="87">
        <v>30000</v>
      </c>
      <c r="O441" s="105" t="s">
        <v>1572</v>
      </c>
      <c r="P441" s="95" t="s">
        <v>2151</v>
      </c>
      <c r="Q441" s="87">
        <v>10559148</v>
      </c>
      <c r="R441" s="46">
        <f t="shared" si="26"/>
        <v>10107425</v>
      </c>
      <c r="S441" s="87">
        <v>3654134</v>
      </c>
      <c r="T441" s="87">
        <v>6453291</v>
      </c>
      <c r="V441" s="105" t="s">
        <v>1584</v>
      </c>
      <c r="W441" s="95" t="s">
        <v>2154</v>
      </c>
      <c r="X441" s="87">
        <v>255000</v>
      </c>
      <c r="Y441" s="87">
        <f t="shared" si="27"/>
        <v>3684532</v>
      </c>
      <c r="Z441" s="87">
        <v>347567</v>
      </c>
      <c r="AA441" s="87">
        <v>3336965</v>
      </c>
    </row>
    <row r="442" spans="1:27" ht="15">
      <c r="A442" s="105" t="s">
        <v>1651</v>
      </c>
      <c r="B442" s="95" t="s">
        <v>2174</v>
      </c>
      <c r="C442" s="85"/>
      <c r="D442" s="46">
        <f t="shared" si="24"/>
        <v>150000</v>
      </c>
      <c r="E442" s="87">
        <v>105000</v>
      </c>
      <c r="F442" s="87">
        <v>45000</v>
      </c>
      <c r="H442" s="105" t="s">
        <v>101</v>
      </c>
      <c r="I442" s="95" t="s">
        <v>2222</v>
      </c>
      <c r="J442" s="85"/>
      <c r="K442" s="46">
        <f t="shared" si="25"/>
        <v>473800</v>
      </c>
      <c r="L442" s="87">
        <v>98750</v>
      </c>
      <c r="M442" s="87">
        <v>375050</v>
      </c>
      <c r="O442" s="105" t="s">
        <v>1575</v>
      </c>
      <c r="P442" s="95" t="s">
        <v>1120</v>
      </c>
      <c r="Q442" s="87">
        <v>10801809</v>
      </c>
      <c r="R442" s="46">
        <f t="shared" si="26"/>
        <v>11047704</v>
      </c>
      <c r="S442" s="87">
        <v>515790</v>
      </c>
      <c r="T442" s="87">
        <v>10531914</v>
      </c>
      <c r="V442" s="105" t="s">
        <v>1587</v>
      </c>
      <c r="W442" s="95" t="s">
        <v>2155</v>
      </c>
      <c r="X442" s="85"/>
      <c r="Y442" s="87">
        <f t="shared" si="27"/>
        <v>107895</v>
      </c>
      <c r="Z442" s="85"/>
      <c r="AA442" s="87">
        <v>107895</v>
      </c>
    </row>
    <row r="443" spans="1:27" ht="15">
      <c r="A443" s="105" t="s">
        <v>1654</v>
      </c>
      <c r="B443" s="95" t="s">
        <v>2175</v>
      </c>
      <c r="C443" s="85"/>
      <c r="D443" s="46">
        <f t="shared" si="24"/>
        <v>5000</v>
      </c>
      <c r="E443" s="85"/>
      <c r="F443" s="87">
        <v>5000</v>
      </c>
      <c r="H443" s="105" t="s">
        <v>104</v>
      </c>
      <c r="I443" s="95" t="s">
        <v>2223</v>
      </c>
      <c r="J443" s="85"/>
      <c r="K443" s="46">
        <f t="shared" si="25"/>
        <v>1400</v>
      </c>
      <c r="L443" s="85"/>
      <c r="M443" s="87">
        <v>1400</v>
      </c>
      <c r="O443" s="105" t="s">
        <v>1578</v>
      </c>
      <c r="P443" s="95" t="s">
        <v>2152</v>
      </c>
      <c r="Q443" s="87">
        <v>92643</v>
      </c>
      <c r="R443" s="46">
        <f t="shared" si="26"/>
        <v>17746077</v>
      </c>
      <c r="S443" s="87">
        <v>59000</v>
      </c>
      <c r="T443" s="87">
        <v>17687077</v>
      </c>
      <c r="V443" s="105" t="s">
        <v>1590</v>
      </c>
      <c r="W443" s="95" t="s">
        <v>2156</v>
      </c>
      <c r="X443" s="87">
        <v>1329083</v>
      </c>
      <c r="Y443" s="87">
        <f t="shared" si="27"/>
        <v>5647797</v>
      </c>
      <c r="Z443" s="87">
        <v>689612</v>
      </c>
      <c r="AA443" s="87">
        <v>4958185</v>
      </c>
    </row>
    <row r="444" spans="1:27" ht="15">
      <c r="A444" s="105" t="s">
        <v>1657</v>
      </c>
      <c r="B444" s="95" t="s">
        <v>2176</v>
      </c>
      <c r="C444" s="85"/>
      <c r="D444" s="46">
        <f t="shared" si="24"/>
        <v>9950</v>
      </c>
      <c r="E444" s="85"/>
      <c r="F444" s="87">
        <v>9950</v>
      </c>
      <c r="H444" s="105" t="s">
        <v>107</v>
      </c>
      <c r="I444" s="95" t="s">
        <v>2224</v>
      </c>
      <c r="J444" s="87">
        <v>30000</v>
      </c>
      <c r="K444" s="46">
        <f t="shared" si="25"/>
        <v>7525</v>
      </c>
      <c r="L444" s="85"/>
      <c r="M444" s="87">
        <v>7525</v>
      </c>
      <c r="O444" s="105" t="s">
        <v>1581</v>
      </c>
      <c r="P444" s="95" t="s">
        <v>2153</v>
      </c>
      <c r="Q444" s="87">
        <v>1393151</v>
      </c>
      <c r="R444" s="46">
        <f t="shared" si="26"/>
        <v>8763738</v>
      </c>
      <c r="S444" s="87">
        <v>165507</v>
      </c>
      <c r="T444" s="87">
        <v>8598231</v>
      </c>
      <c r="V444" s="105" t="s">
        <v>1593</v>
      </c>
      <c r="W444" s="95" t="s">
        <v>2157</v>
      </c>
      <c r="X444" s="85"/>
      <c r="Y444" s="87">
        <f t="shared" si="27"/>
        <v>63600</v>
      </c>
      <c r="Z444" s="87">
        <v>33700</v>
      </c>
      <c r="AA444" s="87">
        <v>29900</v>
      </c>
    </row>
    <row r="445" spans="1:27" ht="15">
      <c r="A445" s="105" t="s">
        <v>1660</v>
      </c>
      <c r="B445" s="95" t="s">
        <v>2177</v>
      </c>
      <c r="C445" s="87">
        <v>125300</v>
      </c>
      <c r="D445" s="46">
        <f t="shared" si="24"/>
        <v>32613</v>
      </c>
      <c r="E445" s="85"/>
      <c r="F445" s="87">
        <v>32613</v>
      </c>
      <c r="H445" s="105" t="s">
        <v>110</v>
      </c>
      <c r="I445" s="95" t="s">
        <v>2225</v>
      </c>
      <c r="J445" s="85"/>
      <c r="K445" s="46">
        <f t="shared" si="25"/>
        <v>850</v>
      </c>
      <c r="L445" s="85"/>
      <c r="M445" s="87">
        <v>850</v>
      </c>
      <c r="O445" s="105" t="s">
        <v>1584</v>
      </c>
      <c r="P445" s="95" t="s">
        <v>2154</v>
      </c>
      <c r="Q445" s="87">
        <v>5514322</v>
      </c>
      <c r="R445" s="46">
        <f t="shared" si="26"/>
        <v>4884045</v>
      </c>
      <c r="S445" s="87">
        <v>716676</v>
      </c>
      <c r="T445" s="87">
        <v>4167369</v>
      </c>
      <c r="V445" s="105" t="s">
        <v>1596</v>
      </c>
      <c r="W445" s="95" t="s">
        <v>2268</v>
      </c>
      <c r="X445" s="87">
        <v>2012227</v>
      </c>
      <c r="Y445" s="87">
        <f t="shared" si="27"/>
        <v>4980953</v>
      </c>
      <c r="Z445" s="85"/>
      <c r="AA445" s="87">
        <v>4980953</v>
      </c>
    </row>
    <row r="446" spans="1:27" ht="15">
      <c r="A446" s="105" t="s">
        <v>1663</v>
      </c>
      <c r="B446" s="95" t="s">
        <v>2178</v>
      </c>
      <c r="C446" s="85"/>
      <c r="D446" s="46">
        <f t="shared" si="24"/>
        <v>32350</v>
      </c>
      <c r="E446" s="85"/>
      <c r="F446" s="87">
        <v>32350</v>
      </c>
      <c r="H446" s="105" t="s">
        <v>113</v>
      </c>
      <c r="I446" s="95" t="s">
        <v>2226</v>
      </c>
      <c r="J446" s="87">
        <v>44502</v>
      </c>
      <c r="K446" s="46">
        <f t="shared" si="25"/>
        <v>28780</v>
      </c>
      <c r="L446" s="85"/>
      <c r="M446" s="87">
        <v>28780</v>
      </c>
      <c r="O446" s="105" t="s">
        <v>1587</v>
      </c>
      <c r="P446" s="95" t="s">
        <v>2155</v>
      </c>
      <c r="Q446" s="87">
        <v>1080900</v>
      </c>
      <c r="R446" s="46">
        <f t="shared" si="26"/>
        <v>478649</v>
      </c>
      <c r="S446" s="87">
        <v>83050</v>
      </c>
      <c r="T446" s="87">
        <v>395599</v>
      </c>
      <c r="V446" s="105" t="s">
        <v>1599</v>
      </c>
      <c r="W446" s="95" t="s">
        <v>2158</v>
      </c>
      <c r="X446" s="87">
        <v>1586777</v>
      </c>
      <c r="Y446" s="87">
        <f t="shared" si="27"/>
        <v>1651924</v>
      </c>
      <c r="Z446" s="87">
        <v>11501</v>
      </c>
      <c r="AA446" s="87">
        <v>1640423</v>
      </c>
    </row>
    <row r="447" spans="1:27" ht="15">
      <c r="A447" s="105" t="s">
        <v>1666</v>
      </c>
      <c r="B447" s="95" t="s">
        <v>2179</v>
      </c>
      <c r="C447" s="85"/>
      <c r="D447" s="46">
        <f t="shared" si="24"/>
        <v>73245</v>
      </c>
      <c r="E447" s="85"/>
      <c r="F447" s="87">
        <v>73245</v>
      </c>
      <c r="H447" s="105" t="s">
        <v>127</v>
      </c>
      <c r="I447" s="95" t="s">
        <v>2227</v>
      </c>
      <c r="J447" s="85"/>
      <c r="K447" s="46">
        <f t="shared" si="25"/>
        <v>167889</v>
      </c>
      <c r="L447" s="85"/>
      <c r="M447" s="87">
        <v>167889</v>
      </c>
      <c r="O447" s="105" t="s">
        <v>1590</v>
      </c>
      <c r="P447" s="95" t="s">
        <v>2156</v>
      </c>
      <c r="Q447" s="87">
        <v>32833621</v>
      </c>
      <c r="R447" s="46">
        <f t="shared" si="26"/>
        <v>15772576</v>
      </c>
      <c r="S447" s="87">
        <v>2686166</v>
      </c>
      <c r="T447" s="87">
        <v>13086410</v>
      </c>
      <c r="V447" s="105" t="s">
        <v>1603</v>
      </c>
      <c r="W447" s="95" t="s">
        <v>2159</v>
      </c>
      <c r="X447" s="87">
        <v>92400</v>
      </c>
      <c r="Y447" s="87">
        <f t="shared" si="27"/>
        <v>901920</v>
      </c>
      <c r="Z447" s="85"/>
      <c r="AA447" s="87">
        <v>901920</v>
      </c>
    </row>
    <row r="448" spans="1:27" ht="15">
      <c r="A448" s="105" t="s">
        <v>1669</v>
      </c>
      <c r="B448" s="95" t="s">
        <v>2180</v>
      </c>
      <c r="C448" s="85"/>
      <c r="D448" s="46">
        <f t="shared" si="24"/>
        <v>13369</v>
      </c>
      <c r="E448" s="85"/>
      <c r="F448" s="87">
        <v>13369</v>
      </c>
      <c r="H448" s="105" t="s">
        <v>129</v>
      </c>
      <c r="I448" s="95" t="s">
        <v>2228</v>
      </c>
      <c r="J448" s="85"/>
      <c r="K448" s="46">
        <f t="shared" si="25"/>
        <v>61388</v>
      </c>
      <c r="L448" s="85"/>
      <c r="M448" s="87">
        <v>61388</v>
      </c>
      <c r="O448" s="105" t="s">
        <v>1593</v>
      </c>
      <c r="P448" s="95" t="s">
        <v>2157</v>
      </c>
      <c r="Q448" s="87">
        <v>4929266</v>
      </c>
      <c r="R448" s="46">
        <f t="shared" si="26"/>
        <v>4342838</v>
      </c>
      <c r="S448" s="87">
        <v>1505477</v>
      </c>
      <c r="T448" s="87">
        <v>2837361</v>
      </c>
      <c r="V448" s="105" t="s">
        <v>1606</v>
      </c>
      <c r="W448" s="95" t="s">
        <v>2160</v>
      </c>
      <c r="X448" s="87">
        <v>1038950</v>
      </c>
      <c r="Y448" s="87">
        <f t="shared" si="27"/>
        <v>26904436</v>
      </c>
      <c r="Z448" s="87">
        <v>2592550</v>
      </c>
      <c r="AA448" s="87">
        <v>24311886</v>
      </c>
    </row>
    <row r="449" spans="1:27" ht="15">
      <c r="A449" s="105" t="s">
        <v>1672</v>
      </c>
      <c r="B449" s="95" t="s">
        <v>2181</v>
      </c>
      <c r="C449" s="85"/>
      <c r="D449" s="46">
        <f t="shared" si="24"/>
        <v>136113</v>
      </c>
      <c r="E449" s="85"/>
      <c r="F449" s="87">
        <v>136113</v>
      </c>
      <c r="H449" s="105" t="s">
        <v>133</v>
      </c>
      <c r="I449" s="95" t="s">
        <v>2229</v>
      </c>
      <c r="J449" s="85"/>
      <c r="K449" s="46">
        <f t="shared" si="25"/>
        <v>275350</v>
      </c>
      <c r="L449" s="85"/>
      <c r="M449" s="87">
        <v>275350</v>
      </c>
      <c r="O449" s="105" t="s">
        <v>1599</v>
      </c>
      <c r="P449" s="95" t="s">
        <v>2158</v>
      </c>
      <c r="Q449" s="87">
        <v>14955784</v>
      </c>
      <c r="R449" s="46">
        <f t="shared" si="26"/>
        <v>5821323</v>
      </c>
      <c r="S449" s="87">
        <v>509184</v>
      </c>
      <c r="T449" s="87">
        <v>5312139</v>
      </c>
      <c r="V449" s="105" t="s">
        <v>1609</v>
      </c>
      <c r="W449" s="95" t="s">
        <v>2161</v>
      </c>
      <c r="X449" s="85"/>
      <c r="Y449" s="87">
        <f t="shared" si="27"/>
        <v>282861</v>
      </c>
      <c r="Z449" s="85"/>
      <c r="AA449" s="87">
        <v>282861</v>
      </c>
    </row>
    <row r="450" spans="1:27" ht="15">
      <c r="A450" s="105" t="s">
        <v>1675</v>
      </c>
      <c r="B450" s="95" t="s">
        <v>2182</v>
      </c>
      <c r="C450" s="87">
        <v>1250</v>
      </c>
      <c r="D450" s="46">
        <f t="shared" si="24"/>
        <v>243201</v>
      </c>
      <c r="E450" s="87">
        <v>22700</v>
      </c>
      <c r="F450" s="87">
        <v>220501</v>
      </c>
      <c r="H450" s="105" t="s">
        <v>136</v>
      </c>
      <c r="I450" s="95" t="s">
        <v>2230</v>
      </c>
      <c r="J450" s="87">
        <v>563100</v>
      </c>
      <c r="K450" s="46">
        <f t="shared" si="25"/>
        <v>458178</v>
      </c>
      <c r="L450" s="85"/>
      <c r="M450" s="87">
        <v>458178</v>
      </c>
      <c r="O450" s="105" t="s">
        <v>1603</v>
      </c>
      <c r="P450" s="95" t="s">
        <v>2159</v>
      </c>
      <c r="Q450" s="87">
        <v>10493629</v>
      </c>
      <c r="R450" s="46">
        <f t="shared" si="26"/>
        <v>2563267</v>
      </c>
      <c r="S450" s="87">
        <v>549800</v>
      </c>
      <c r="T450" s="87">
        <v>2013467</v>
      </c>
      <c r="V450" s="105" t="s">
        <v>1612</v>
      </c>
      <c r="W450" s="95" t="s">
        <v>2162</v>
      </c>
      <c r="X450" s="87">
        <v>196540</v>
      </c>
      <c r="Y450" s="87">
        <f t="shared" si="27"/>
        <v>3350503</v>
      </c>
      <c r="Z450" s="87">
        <v>1760000</v>
      </c>
      <c r="AA450" s="87">
        <v>1590503</v>
      </c>
    </row>
    <row r="451" spans="1:27" ht="15">
      <c r="A451" s="105" t="s">
        <v>1678</v>
      </c>
      <c r="B451" s="95" t="s">
        <v>2183</v>
      </c>
      <c r="C451" s="85"/>
      <c r="D451" s="46">
        <f t="shared" si="24"/>
        <v>69950</v>
      </c>
      <c r="E451" s="85"/>
      <c r="F451" s="87">
        <v>69950</v>
      </c>
      <c r="H451" s="105" t="s">
        <v>142</v>
      </c>
      <c r="I451" s="95" t="s">
        <v>2232</v>
      </c>
      <c r="J451" s="85"/>
      <c r="K451" s="46">
        <f t="shared" si="25"/>
        <v>29000</v>
      </c>
      <c r="L451" s="85"/>
      <c r="M451" s="87">
        <v>29000</v>
      </c>
      <c r="O451" s="105" t="s">
        <v>1606</v>
      </c>
      <c r="P451" s="95" t="s">
        <v>2160</v>
      </c>
      <c r="Q451" s="87">
        <v>11059479</v>
      </c>
      <c r="R451" s="46">
        <f t="shared" si="26"/>
        <v>19300793</v>
      </c>
      <c r="S451" s="87">
        <v>3767475</v>
      </c>
      <c r="T451" s="87">
        <v>15533318</v>
      </c>
      <c r="V451" s="105" t="s">
        <v>1615</v>
      </c>
      <c r="W451" s="95" t="s">
        <v>2163</v>
      </c>
      <c r="X451" s="87">
        <v>532500</v>
      </c>
      <c r="Y451" s="87">
        <f t="shared" si="27"/>
        <v>17134207</v>
      </c>
      <c r="Z451" s="87">
        <v>504380</v>
      </c>
      <c r="AA451" s="87">
        <v>16629827</v>
      </c>
    </row>
    <row r="452" spans="1:27" ht="15">
      <c r="A452" s="105" t="s">
        <v>1681</v>
      </c>
      <c r="B452" s="95" t="s">
        <v>2184</v>
      </c>
      <c r="C452" s="85"/>
      <c r="D452" s="46">
        <f t="shared" si="24"/>
        <v>13650</v>
      </c>
      <c r="E452" s="85"/>
      <c r="F452" s="87">
        <v>13650</v>
      </c>
      <c r="H452" s="105" t="s">
        <v>145</v>
      </c>
      <c r="I452" s="95" t="s">
        <v>2233</v>
      </c>
      <c r="J452" s="85"/>
      <c r="K452" s="46">
        <f t="shared" si="25"/>
        <v>27250</v>
      </c>
      <c r="L452" s="85"/>
      <c r="M452" s="87">
        <v>27250</v>
      </c>
      <c r="O452" s="105" t="s">
        <v>1609</v>
      </c>
      <c r="P452" s="95" t="s">
        <v>2161</v>
      </c>
      <c r="Q452" s="87">
        <v>852000</v>
      </c>
      <c r="R452" s="46">
        <f t="shared" si="26"/>
        <v>1075716</v>
      </c>
      <c r="S452" s="87">
        <v>90000</v>
      </c>
      <c r="T452" s="87">
        <v>985716</v>
      </c>
      <c r="V452" s="105" t="s">
        <v>1618</v>
      </c>
      <c r="W452" s="95" t="s">
        <v>2164</v>
      </c>
      <c r="X452" s="87">
        <v>26500</v>
      </c>
      <c r="Y452" s="87">
        <f t="shared" si="27"/>
        <v>1754059</v>
      </c>
      <c r="Z452" s="87">
        <v>10000</v>
      </c>
      <c r="AA452" s="87">
        <v>1744059</v>
      </c>
    </row>
    <row r="453" spans="1:27" ht="15">
      <c r="A453" s="105" t="s">
        <v>1689</v>
      </c>
      <c r="B453" s="95" t="s">
        <v>2185</v>
      </c>
      <c r="C453" s="85"/>
      <c r="D453" s="46">
        <f t="shared" si="24"/>
        <v>50514</v>
      </c>
      <c r="E453" s="85"/>
      <c r="F453" s="87">
        <v>50514</v>
      </c>
      <c r="H453" s="105" t="s">
        <v>148</v>
      </c>
      <c r="I453" s="95" t="s">
        <v>2290</v>
      </c>
      <c r="J453" s="87">
        <v>600</v>
      </c>
      <c r="K453" s="46">
        <f t="shared" si="25"/>
        <v>70300</v>
      </c>
      <c r="L453" s="85"/>
      <c r="M453" s="87">
        <v>70300</v>
      </c>
      <c r="O453" s="105" t="s">
        <v>1612</v>
      </c>
      <c r="P453" s="95" t="s">
        <v>2162</v>
      </c>
      <c r="Q453" s="87">
        <v>350001</v>
      </c>
      <c r="R453" s="46">
        <f t="shared" si="26"/>
        <v>6699828</v>
      </c>
      <c r="S453" s="87">
        <v>1705356</v>
      </c>
      <c r="T453" s="87">
        <v>4994472</v>
      </c>
      <c r="V453" s="105" t="s">
        <v>1621</v>
      </c>
      <c r="W453" s="95" t="s">
        <v>2165</v>
      </c>
      <c r="X453" s="87">
        <v>1537015</v>
      </c>
      <c r="Y453" s="87">
        <f t="shared" si="27"/>
        <v>24114826</v>
      </c>
      <c r="Z453" s="87">
        <v>254000</v>
      </c>
      <c r="AA453" s="87">
        <v>23860826</v>
      </c>
    </row>
    <row r="454" spans="1:27" ht="15">
      <c r="A454" s="105" t="s">
        <v>1692</v>
      </c>
      <c r="B454" s="95" t="s">
        <v>2186</v>
      </c>
      <c r="C454" s="85"/>
      <c r="D454" s="46">
        <f t="shared" si="24"/>
        <v>62933</v>
      </c>
      <c r="E454" s="85"/>
      <c r="F454" s="87">
        <v>62933</v>
      </c>
      <c r="H454" s="105" t="s">
        <v>151</v>
      </c>
      <c r="I454" s="95" t="s">
        <v>2234</v>
      </c>
      <c r="J454" s="85"/>
      <c r="K454" s="46">
        <f t="shared" si="25"/>
        <v>588950</v>
      </c>
      <c r="L454" s="87">
        <v>9500</v>
      </c>
      <c r="M454" s="87">
        <v>579450</v>
      </c>
      <c r="O454" s="105" t="s">
        <v>1615</v>
      </c>
      <c r="P454" s="95" t="s">
        <v>2163</v>
      </c>
      <c r="Q454" s="87">
        <v>25500</v>
      </c>
      <c r="R454" s="46">
        <f t="shared" si="26"/>
        <v>2640151</v>
      </c>
      <c r="S454" s="87">
        <v>444309</v>
      </c>
      <c r="T454" s="87">
        <v>2195842</v>
      </c>
      <c r="V454" s="105" t="s">
        <v>1624</v>
      </c>
      <c r="W454" s="95" t="s">
        <v>2293</v>
      </c>
      <c r="X454" s="87">
        <v>2903450</v>
      </c>
      <c r="Y454" s="87">
        <f t="shared" si="27"/>
        <v>10163951</v>
      </c>
      <c r="Z454" s="85"/>
      <c r="AA454" s="87">
        <v>10163951</v>
      </c>
    </row>
    <row r="455" spans="1:27" ht="15">
      <c r="A455" s="105" t="s">
        <v>1695</v>
      </c>
      <c r="B455" s="95" t="s">
        <v>2269</v>
      </c>
      <c r="C455" s="85"/>
      <c r="D455" s="46">
        <f aca="true" t="shared" si="28" ref="D455:D518">E455+F455</f>
        <v>16600</v>
      </c>
      <c r="E455" s="85"/>
      <c r="F455" s="87">
        <v>16600</v>
      </c>
      <c r="H455" s="105" t="s">
        <v>154</v>
      </c>
      <c r="I455" s="95" t="s">
        <v>2235</v>
      </c>
      <c r="J455" s="87">
        <v>300</v>
      </c>
      <c r="K455" s="46">
        <f aca="true" t="shared" si="29" ref="K455:K487">L455+M455</f>
        <v>1649130</v>
      </c>
      <c r="L455" s="87">
        <v>21600</v>
      </c>
      <c r="M455" s="87">
        <v>1627530</v>
      </c>
      <c r="O455" s="105" t="s">
        <v>1618</v>
      </c>
      <c r="P455" s="95" t="s">
        <v>2164</v>
      </c>
      <c r="Q455" s="87">
        <v>392500</v>
      </c>
      <c r="R455" s="46">
        <f aca="true" t="shared" si="30" ref="R455:R518">S455+T455</f>
        <v>3452646</v>
      </c>
      <c r="S455" s="87">
        <v>1226710</v>
      </c>
      <c r="T455" s="87">
        <v>2225936</v>
      </c>
      <c r="V455" s="105" t="s">
        <v>1627</v>
      </c>
      <c r="W455" s="95" t="s">
        <v>2166</v>
      </c>
      <c r="X455" s="85"/>
      <c r="Y455" s="87">
        <f aca="true" t="shared" si="31" ref="Y455:Y518">Z455+AA455</f>
        <v>962635</v>
      </c>
      <c r="Z455" s="85"/>
      <c r="AA455" s="87">
        <v>962635</v>
      </c>
    </row>
    <row r="456" spans="1:27" ht="15">
      <c r="A456" s="105" t="s">
        <v>1698</v>
      </c>
      <c r="B456" s="95" t="s">
        <v>2187</v>
      </c>
      <c r="C456" s="85"/>
      <c r="D456" s="46">
        <f t="shared" si="28"/>
        <v>18145</v>
      </c>
      <c r="E456" s="85"/>
      <c r="F456" s="87">
        <v>18145</v>
      </c>
      <c r="H456" s="105" t="s">
        <v>157</v>
      </c>
      <c r="I456" s="95" t="s">
        <v>2236</v>
      </c>
      <c r="J456" s="87">
        <v>492500</v>
      </c>
      <c r="K456" s="46">
        <f t="shared" si="29"/>
        <v>136182</v>
      </c>
      <c r="L456" s="85"/>
      <c r="M456" s="87">
        <v>136182</v>
      </c>
      <c r="O456" s="105" t="s">
        <v>1621</v>
      </c>
      <c r="P456" s="95" t="s">
        <v>2165</v>
      </c>
      <c r="Q456" s="87">
        <v>2038245</v>
      </c>
      <c r="R456" s="46">
        <f t="shared" si="30"/>
        <v>8706188</v>
      </c>
      <c r="S456" s="87">
        <v>2072020</v>
      </c>
      <c r="T456" s="87">
        <v>6634168</v>
      </c>
      <c r="V456" s="105" t="s">
        <v>1630</v>
      </c>
      <c r="W456" s="95" t="s">
        <v>2167</v>
      </c>
      <c r="X456" s="85"/>
      <c r="Y456" s="87">
        <f t="shared" si="31"/>
        <v>128000</v>
      </c>
      <c r="Z456" s="85"/>
      <c r="AA456" s="87">
        <v>128000</v>
      </c>
    </row>
    <row r="457" spans="1:27" ht="15">
      <c r="A457" s="105" t="s">
        <v>1702</v>
      </c>
      <c r="B457" s="95" t="s">
        <v>2188</v>
      </c>
      <c r="C457" s="85"/>
      <c r="D457" s="46">
        <f t="shared" si="28"/>
        <v>442961</v>
      </c>
      <c r="E457" s="85"/>
      <c r="F457" s="87">
        <v>442961</v>
      </c>
      <c r="H457" s="105" t="s">
        <v>160</v>
      </c>
      <c r="I457" s="95" t="s">
        <v>2237</v>
      </c>
      <c r="J457" s="87">
        <v>40000</v>
      </c>
      <c r="K457" s="46">
        <f t="shared" si="29"/>
        <v>248208</v>
      </c>
      <c r="L457" s="85"/>
      <c r="M457" s="87">
        <v>248208</v>
      </c>
      <c r="O457" s="105" t="s">
        <v>1624</v>
      </c>
      <c r="P457" s="95" t="s">
        <v>2293</v>
      </c>
      <c r="Q457" s="87">
        <v>8173700</v>
      </c>
      <c r="R457" s="46">
        <f t="shared" si="30"/>
        <v>6494032</v>
      </c>
      <c r="S457" s="87">
        <v>81000</v>
      </c>
      <c r="T457" s="87">
        <v>6413032</v>
      </c>
      <c r="V457" s="105" t="s">
        <v>1633</v>
      </c>
      <c r="W457" s="95" t="s">
        <v>2168</v>
      </c>
      <c r="X457" s="87">
        <v>86452</v>
      </c>
      <c r="Y457" s="87">
        <f t="shared" si="31"/>
        <v>2167701</v>
      </c>
      <c r="Z457" s="87">
        <v>1236000</v>
      </c>
      <c r="AA457" s="87">
        <v>931701</v>
      </c>
    </row>
    <row r="458" spans="1:27" ht="15">
      <c r="A458" s="105" t="s">
        <v>1705</v>
      </c>
      <c r="B458" s="95" t="s">
        <v>2189</v>
      </c>
      <c r="C458" s="87">
        <v>5201</v>
      </c>
      <c r="D458" s="46">
        <f t="shared" si="28"/>
        <v>2056875</v>
      </c>
      <c r="E458" s="87">
        <v>530660</v>
      </c>
      <c r="F458" s="87">
        <v>1526215</v>
      </c>
      <c r="H458" s="105" t="s">
        <v>163</v>
      </c>
      <c r="I458" s="95" t="s">
        <v>2238</v>
      </c>
      <c r="J458" s="85"/>
      <c r="K458" s="46">
        <f t="shared" si="29"/>
        <v>12600</v>
      </c>
      <c r="L458" s="85"/>
      <c r="M458" s="87">
        <v>12600</v>
      </c>
      <c r="O458" s="105" t="s">
        <v>1627</v>
      </c>
      <c r="P458" s="95" t="s">
        <v>2166</v>
      </c>
      <c r="Q458" s="87">
        <v>8500</v>
      </c>
      <c r="R458" s="46">
        <f t="shared" si="30"/>
        <v>3232019</v>
      </c>
      <c r="S458" s="87">
        <v>276200</v>
      </c>
      <c r="T458" s="87">
        <v>2955819</v>
      </c>
      <c r="V458" s="105" t="s">
        <v>1636</v>
      </c>
      <c r="W458" s="95" t="s">
        <v>2169</v>
      </c>
      <c r="X458" s="87">
        <v>205000</v>
      </c>
      <c r="Y458" s="87">
        <f t="shared" si="31"/>
        <v>8516387</v>
      </c>
      <c r="Z458" s="87">
        <v>700000</v>
      </c>
      <c r="AA458" s="87">
        <v>7816387</v>
      </c>
    </row>
    <row r="459" spans="1:27" ht="15">
      <c r="A459" s="105" t="s">
        <v>1708</v>
      </c>
      <c r="B459" s="95" t="s">
        <v>2190</v>
      </c>
      <c r="C459" s="87">
        <v>22002</v>
      </c>
      <c r="D459" s="46">
        <f t="shared" si="28"/>
        <v>756371</v>
      </c>
      <c r="E459" s="87">
        <v>516000</v>
      </c>
      <c r="F459" s="87">
        <v>240371</v>
      </c>
      <c r="H459" s="105" t="s">
        <v>166</v>
      </c>
      <c r="I459" s="95" t="s">
        <v>2239</v>
      </c>
      <c r="J459" s="85"/>
      <c r="K459" s="46">
        <f t="shared" si="29"/>
        <v>226532</v>
      </c>
      <c r="L459" s="85"/>
      <c r="M459" s="87">
        <v>226532</v>
      </c>
      <c r="O459" s="105" t="s">
        <v>1630</v>
      </c>
      <c r="P459" s="95" t="s">
        <v>2167</v>
      </c>
      <c r="Q459" s="85"/>
      <c r="R459" s="46">
        <f t="shared" si="30"/>
        <v>655557</v>
      </c>
      <c r="S459" s="87">
        <v>135000</v>
      </c>
      <c r="T459" s="87">
        <v>520557</v>
      </c>
      <c r="V459" s="105" t="s">
        <v>1639</v>
      </c>
      <c r="W459" s="95" t="s">
        <v>2170</v>
      </c>
      <c r="X459" s="87">
        <v>5775000</v>
      </c>
      <c r="Y459" s="87">
        <f t="shared" si="31"/>
        <v>1167170</v>
      </c>
      <c r="Z459" s="85"/>
      <c r="AA459" s="87">
        <v>1167170</v>
      </c>
    </row>
    <row r="460" spans="1:27" ht="15">
      <c r="A460" s="105" t="s">
        <v>1711</v>
      </c>
      <c r="B460" s="95" t="s">
        <v>2191</v>
      </c>
      <c r="C460" s="85"/>
      <c r="D460" s="46">
        <f t="shared" si="28"/>
        <v>59621</v>
      </c>
      <c r="E460" s="85"/>
      <c r="F460" s="87">
        <v>59621</v>
      </c>
      <c r="H460" s="105" t="s">
        <v>169</v>
      </c>
      <c r="I460" s="95" t="s">
        <v>2240</v>
      </c>
      <c r="J460" s="85"/>
      <c r="K460" s="46">
        <f t="shared" si="29"/>
        <v>209500</v>
      </c>
      <c r="L460" s="85"/>
      <c r="M460" s="87">
        <v>209500</v>
      </c>
      <c r="O460" s="105" t="s">
        <v>1633</v>
      </c>
      <c r="P460" s="95" t="s">
        <v>2168</v>
      </c>
      <c r="Q460" s="87">
        <v>223000</v>
      </c>
      <c r="R460" s="46">
        <f t="shared" si="30"/>
        <v>4318889</v>
      </c>
      <c r="S460" s="87">
        <v>673010</v>
      </c>
      <c r="T460" s="87">
        <v>3645879</v>
      </c>
      <c r="V460" s="105" t="s">
        <v>1642</v>
      </c>
      <c r="W460" s="95" t="s">
        <v>2171</v>
      </c>
      <c r="X460" s="87">
        <v>2671004</v>
      </c>
      <c r="Y460" s="87">
        <f t="shared" si="31"/>
        <v>22918550</v>
      </c>
      <c r="Z460" s="87">
        <v>212000</v>
      </c>
      <c r="AA460" s="87">
        <v>22706550</v>
      </c>
    </row>
    <row r="461" spans="1:27" ht="15">
      <c r="A461" s="105" t="s">
        <v>1714</v>
      </c>
      <c r="B461" s="95" t="s">
        <v>2192</v>
      </c>
      <c r="C461" s="85"/>
      <c r="D461" s="46">
        <f t="shared" si="28"/>
        <v>676514</v>
      </c>
      <c r="E461" s="87">
        <v>283600</v>
      </c>
      <c r="F461" s="87">
        <v>392914</v>
      </c>
      <c r="H461" s="105" t="s">
        <v>172</v>
      </c>
      <c r="I461" s="95" t="s">
        <v>2241</v>
      </c>
      <c r="J461" s="85"/>
      <c r="K461" s="46">
        <f t="shared" si="29"/>
        <v>26400</v>
      </c>
      <c r="L461" s="85"/>
      <c r="M461" s="87">
        <v>26400</v>
      </c>
      <c r="O461" s="105" t="s">
        <v>1636</v>
      </c>
      <c r="P461" s="95" t="s">
        <v>2169</v>
      </c>
      <c r="Q461" s="85"/>
      <c r="R461" s="46">
        <f t="shared" si="30"/>
        <v>3243932</v>
      </c>
      <c r="S461" s="87">
        <v>210900</v>
      </c>
      <c r="T461" s="87">
        <v>3033032</v>
      </c>
      <c r="V461" s="105" t="s">
        <v>1645</v>
      </c>
      <c r="W461" s="95" t="s">
        <v>2172</v>
      </c>
      <c r="X461" s="87">
        <v>856532</v>
      </c>
      <c r="Y461" s="87">
        <f t="shared" si="31"/>
        <v>4650169</v>
      </c>
      <c r="Z461" s="87">
        <v>29000</v>
      </c>
      <c r="AA461" s="87">
        <v>4621169</v>
      </c>
    </row>
    <row r="462" spans="1:27" ht="15">
      <c r="A462" s="105" t="s">
        <v>1717</v>
      </c>
      <c r="B462" s="95" t="s">
        <v>2193</v>
      </c>
      <c r="C462" s="87">
        <v>921350</v>
      </c>
      <c r="D462" s="46">
        <f t="shared" si="28"/>
        <v>1888967</v>
      </c>
      <c r="E462" s="87">
        <v>304800</v>
      </c>
      <c r="F462" s="87">
        <v>1584167</v>
      </c>
      <c r="H462" s="105" t="s">
        <v>175</v>
      </c>
      <c r="I462" s="95" t="s">
        <v>2242</v>
      </c>
      <c r="J462" s="85"/>
      <c r="K462" s="46">
        <f t="shared" si="29"/>
        <v>7925</v>
      </c>
      <c r="L462" s="85"/>
      <c r="M462" s="87">
        <v>7925</v>
      </c>
      <c r="O462" s="105" t="s">
        <v>1639</v>
      </c>
      <c r="P462" s="95" t="s">
        <v>2170</v>
      </c>
      <c r="Q462" s="87">
        <v>5812500</v>
      </c>
      <c r="R462" s="46">
        <f t="shared" si="30"/>
        <v>2767932</v>
      </c>
      <c r="S462" s="87">
        <v>399950</v>
      </c>
      <c r="T462" s="87">
        <v>2367982</v>
      </c>
      <c r="V462" s="105" t="s">
        <v>1648</v>
      </c>
      <c r="W462" s="95" t="s">
        <v>2173</v>
      </c>
      <c r="X462" s="87">
        <v>183000</v>
      </c>
      <c r="Y462" s="87">
        <f t="shared" si="31"/>
        <v>12970925</v>
      </c>
      <c r="Z462" s="87">
        <v>6823000</v>
      </c>
      <c r="AA462" s="87">
        <v>6147925</v>
      </c>
    </row>
    <row r="463" spans="1:27" ht="15">
      <c r="A463" s="105" t="s">
        <v>1720</v>
      </c>
      <c r="B463" s="95" t="s">
        <v>2194</v>
      </c>
      <c r="C463" s="85"/>
      <c r="D463" s="46">
        <f t="shared" si="28"/>
        <v>166307</v>
      </c>
      <c r="E463" s="85"/>
      <c r="F463" s="87">
        <v>166307</v>
      </c>
      <c r="H463" s="105" t="s">
        <v>178</v>
      </c>
      <c r="I463" s="95" t="s">
        <v>1863</v>
      </c>
      <c r="J463" s="87">
        <v>217000</v>
      </c>
      <c r="K463" s="46">
        <f t="shared" si="29"/>
        <v>749195</v>
      </c>
      <c r="L463" s="85"/>
      <c r="M463" s="87">
        <v>749195</v>
      </c>
      <c r="O463" s="105" t="s">
        <v>1642</v>
      </c>
      <c r="P463" s="95" t="s">
        <v>2171</v>
      </c>
      <c r="Q463" s="87">
        <v>8268349</v>
      </c>
      <c r="R463" s="46">
        <f t="shared" si="30"/>
        <v>22240636</v>
      </c>
      <c r="S463" s="87">
        <v>3033147</v>
      </c>
      <c r="T463" s="87">
        <v>19207489</v>
      </c>
      <c r="V463" s="105" t="s">
        <v>1651</v>
      </c>
      <c r="W463" s="95" t="s">
        <v>2174</v>
      </c>
      <c r="X463" s="87">
        <v>28000</v>
      </c>
      <c r="Y463" s="87">
        <f t="shared" si="31"/>
        <v>292800</v>
      </c>
      <c r="Z463" s="87">
        <v>17500</v>
      </c>
      <c r="AA463" s="87">
        <v>275300</v>
      </c>
    </row>
    <row r="464" spans="1:27" ht="15">
      <c r="A464" s="105" t="s">
        <v>1723</v>
      </c>
      <c r="B464" s="95" t="s">
        <v>1957</v>
      </c>
      <c r="C464" s="87">
        <v>1920500</v>
      </c>
      <c r="D464" s="46">
        <f t="shared" si="28"/>
        <v>1779496</v>
      </c>
      <c r="E464" s="87">
        <v>72900</v>
      </c>
      <c r="F464" s="87">
        <v>1706596</v>
      </c>
      <c r="H464" s="105" t="s">
        <v>180</v>
      </c>
      <c r="I464" s="95" t="s">
        <v>2243</v>
      </c>
      <c r="J464" s="85"/>
      <c r="K464" s="46">
        <f t="shared" si="29"/>
        <v>382767</v>
      </c>
      <c r="L464" s="85"/>
      <c r="M464" s="87">
        <v>382767</v>
      </c>
      <c r="O464" s="105" t="s">
        <v>1645</v>
      </c>
      <c r="P464" s="95" t="s">
        <v>2172</v>
      </c>
      <c r="Q464" s="87">
        <v>1569500</v>
      </c>
      <c r="R464" s="46">
        <f t="shared" si="30"/>
        <v>10308748</v>
      </c>
      <c r="S464" s="87">
        <v>1984679</v>
      </c>
      <c r="T464" s="87">
        <v>8324069</v>
      </c>
      <c r="V464" s="105" t="s">
        <v>1654</v>
      </c>
      <c r="W464" s="95" t="s">
        <v>2175</v>
      </c>
      <c r="X464" s="87">
        <v>479500</v>
      </c>
      <c r="Y464" s="87">
        <f t="shared" si="31"/>
        <v>281677</v>
      </c>
      <c r="Z464" s="85"/>
      <c r="AA464" s="87">
        <v>281677</v>
      </c>
    </row>
    <row r="465" spans="1:27" ht="15">
      <c r="A465" s="105" t="s">
        <v>1725</v>
      </c>
      <c r="B465" s="95" t="s">
        <v>2195</v>
      </c>
      <c r="C465" s="87">
        <v>171100</v>
      </c>
      <c r="D465" s="46">
        <f t="shared" si="28"/>
        <v>64500</v>
      </c>
      <c r="E465" s="85"/>
      <c r="F465" s="87">
        <v>64500</v>
      </c>
      <c r="H465" s="105" t="s">
        <v>183</v>
      </c>
      <c r="I465" s="95" t="s">
        <v>2008</v>
      </c>
      <c r="J465" s="87">
        <v>807988</v>
      </c>
      <c r="K465" s="46">
        <f t="shared" si="29"/>
        <v>1362833</v>
      </c>
      <c r="L465" s="87">
        <v>240000</v>
      </c>
      <c r="M465" s="87">
        <v>1122833</v>
      </c>
      <c r="O465" s="105" t="s">
        <v>1648</v>
      </c>
      <c r="P465" s="95" t="s">
        <v>2173</v>
      </c>
      <c r="Q465" s="87">
        <v>4283841</v>
      </c>
      <c r="R465" s="46">
        <f t="shared" si="30"/>
        <v>2276358</v>
      </c>
      <c r="S465" s="87">
        <v>489550</v>
      </c>
      <c r="T465" s="87">
        <v>1786808</v>
      </c>
      <c r="V465" s="105" t="s">
        <v>1657</v>
      </c>
      <c r="W465" s="95" t="s">
        <v>2176</v>
      </c>
      <c r="X465" s="87">
        <v>92600</v>
      </c>
      <c r="Y465" s="87">
        <f t="shared" si="31"/>
        <v>11000</v>
      </c>
      <c r="Z465" s="85"/>
      <c r="AA465" s="87">
        <v>11000</v>
      </c>
    </row>
    <row r="466" spans="1:27" ht="15">
      <c r="A466" s="105" t="s">
        <v>15</v>
      </c>
      <c r="B466" s="95" t="s">
        <v>2196</v>
      </c>
      <c r="C466" s="87">
        <v>245004</v>
      </c>
      <c r="D466" s="46">
        <f t="shared" si="28"/>
        <v>1177012</v>
      </c>
      <c r="E466" s="87">
        <v>51352</v>
      </c>
      <c r="F466" s="87">
        <v>1125660</v>
      </c>
      <c r="H466" s="105" t="s">
        <v>185</v>
      </c>
      <c r="I466" s="95" t="s">
        <v>2244</v>
      </c>
      <c r="J466" s="87">
        <v>52000</v>
      </c>
      <c r="K466" s="46">
        <f t="shared" si="29"/>
        <v>338035</v>
      </c>
      <c r="L466" s="85"/>
      <c r="M466" s="87">
        <v>338035</v>
      </c>
      <c r="O466" s="105" t="s">
        <v>1651</v>
      </c>
      <c r="P466" s="95" t="s">
        <v>2174</v>
      </c>
      <c r="Q466" s="87">
        <v>470000</v>
      </c>
      <c r="R466" s="46">
        <f t="shared" si="30"/>
        <v>324800</v>
      </c>
      <c r="S466" s="87">
        <v>145000</v>
      </c>
      <c r="T466" s="87">
        <v>179800</v>
      </c>
      <c r="V466" s="105" t="s">
        <v>1660</v>
      </c>
      <c r="W466" s="95" t="s">
        <v>2177</v>
      </c>
      <c r="X466" s="87">
        <v>147100</v>
      </c>
      <c r="Y466" s="87">
        <f t="shared" si="31"/>
        <v>1176962</v>
      </c>
      <c r="Z466" s="85"/>
      <c r="AA466" s="87">
        <v>1176962</v>
      </c>
    </row>
    <row r="467" spans="1:27" ht="15">
      <c r="A467" s="105" t="s">
        <v>18</v>
      </c>
      <c r="B467" s="95" t="s">
        <v>2197</v>
      </c>
      <c r="C467" s="87">
        <v>350000</v>
      </c>
      <c r="D467" s="46">
        <f t="shared" si="28"/>
        <v>139053</v>
      </c>
      <c r="E467" s="85"/>
      <c r="F467" s="87">
        <v>139053</v>
      </c>
      <c r="H467" s="105" t="s">
        <v>191</v>
      </c>
      <c r="I467" s="95" t="s">
        <v>2246</v>
      </c>
      <c r="J467" s="85"/>
      <c r="K467" s="46">
        <f t="shared" si="29"/>
        <v>2300</v>
      </c>
      <c r="L467" s="85"/>
      <c r="M467" s="87">
        <v>2300</v>
      </c>
      <c r="O467" s="105" t="s">
        <v>1654</v>
      </c>
      <c r="P467" s="95" t="s">
        <v>2175</v>
      </c>
      <c r="Q467" s="87">
        <v>122300</v>
      </c>
      <c r="R467" s="46">
        <f t="shared" si="30"/>
        <v>71645</v>
      </c>
      <c r="S467" s="85"/>
      <c r="T467" s="87">
        <v>71645</v>
      </c>
      <c r="V467" s="105" t="s">
        <v>1663</v>
      </c>
      <c r="W467" s="95" t="s">
        <v>2178</v>
      </c>
      <c r="X467" s="87">
        <v>453550</v>
      </c>
      <c r="Y467" s="87">
        <f t="shared" si="31"/>
        <v>299026</v>
      </c>
      <c r="Z467" s="87">
        <v>20950</v>
      </c>
      <c r="AA467" s="87">
        <v>278076</v>
      </c>
    </row>
    <row r="468" spans="1:27" ht="15">
      <c r="A468" s="105" t="s">
        <v>21</v>
      </c>
      <c r="B468" s="95" t="s">
        <v>2198</v>
      </c>
      <c r="C468" s="85"/>
      <c r="D468" s="46">
        <f t="shared" si="28"/>
        <v>1000</v>
      </c>
      <c r="E468" s="85"/>
      <c r="F468" s="87">
        <v>1000</v>
      </c>
      <c r="H468" s="105" t="s">
        <v>192</v>
      </c>
      <c r="I468" s="95" t="s">
        <v>2247</v>
      </c>
      <c r="J468" s="85"/>
      <c r="K468" s="46">
        <f t="shared" si="29"/>
        <v>20800</v>
      </c>
      <c r="L468" s="85"/>
      <c r="M468" s="87">
        <v>20800</v>
      </c>
      <c r="O468" s="105" t="s">
        <v>1657</v>
      </c>
      <c r="P468" s="95" t="s">
        <v>2176</v>
      </c>
      <c r="Q468" s="85"/>
      <c r="R468" s="46">
        <f t="shared" si="30"/>
        <v>205340</v>
      </c>
      <c r="S468" s="85"/>
      <c r="T468" s="87">
        <v>205340</v>
      </c>
      <c r="V468" s="105" t="s">
        <v>1666</v>
      </c>
      <c r="W468" s="95" t="s">
        <v>2179</v>
      </c>
      <c r="X468" s="87">
        <v>11411032</v>
      </c>
      <c r="Y468" s="87">
        <f t="shared" si="31"/>
        <v>300853</v>
      </c>
      <c r="Z468" s="87">
        <v>11000</v>
      </c>
      <c r="AA468" s="87">
        <v>289853</v>
      </c>
    </row>
    <row r="469" spans="1:27" ht="15">
      <c r="A469" s="105" t="s">
        <v>24</v>
      </c>
      <c r="B469" s="95" t="s">
        <v>2199</v>
      </c>
      <c r="C469" s="87">
        <v>1803513</v>
      </c>
      <c r="D469" s="46">
        <f t="shared" si="28"/>
        <v>1503853</v>
      </c>
      <c r="E469" s="87">
        <v>21450</v>
      </c>
      <c r="F469" s="87">
        <v>1482403</v>
      </c>
      <c r="H469" s="105" t="s">
        <v>193</v>
      </c>
      <c r="I469" s="95" t="s">
        <v>2248</v>
      </c>
      <c r="J469" s="85"/>
      <c r="K469" s="46">
        <f t="shared" si="29"/>
        <v>99700</v>
      </c>
      <c r="L469" s="85"/>
      <c r="M469" s="87">
        <v>99700</v>
      </c>
      <c r="O469" s="105" t="s">
        <v>1660</v>
      </c>
      <c r="P469" s="95" t="s">
        <v>2177</v>
      </c>
      <c r="Q469" s="87">
        <v>321800</v>
      </c>
      <c r="R469" s="46">
        <f t="shared" si="30"/>
        <v>441627</v>
      </c>
      <c r="S469" s="87">
        <v>25000</v>
      </c>
      <c r="T469" s="87">
        <v>416627</v>
      </c>
      <c r="V469" s="105" t="s">
        <v>1669</v>
      </c>
      <c r="W469" s="95" t="s">
        <v>2180</v>
      </c>
      <c r="X469" s="85"/>
      <c r="Y469" s="87">
        <f t="shared" si="31"/>
        <v>152001</v>
      </c>
      <c r="Z469" s="87">
        <v>95000</v>
      </c>
      <c r="AA469" s="87">
        <v>57001</v>
      </c>
    </row>
    <row r="470" spans="1:27" ht="15">
      <c r="A470" s="105" t="s">
        <v>27</v>
      </c>
      <c r="B470" s="95" t="s">
        <v>2288</v>
      </c>
      <c r="C470" s="85"/>
      <c r="D470" s="46">
        <f t="shared" si="28"/>
        <v>185469</v>
      </c>
      <c r="E470" s="85"/>
      <c r="F470" s="87">
        <v>185469</v>
      </c>
      <c r="H470" s="105" t="s">
        <v>194</v>
      </c>
      <c r="I470" s="95" t="s">
        <v>2249</v>
      </c>
      <c r="J470" s="87">
        <v>44454</v>
      </c>
      <c r="K470" s="46">
        <f t="shared" si="29"/>
        <v>160000</v>
      </c>
      <c r="L470" s="87">
        <v>130000</v>
      </c>
      <c r="M470" s="87">
        <v>30000</v>
      </c>
      <c r="O470" s="105" t="s">
        <v>1663</v>
      </c>
      <c r="P470" s="95" t="s">
        <v>2178</v>
      </c>
      <c r="Q470" s="87">
        <v>300</v>
      </c>
      <c r="R470" s="46">
        <f t="shared" si="30"/>
        <v>376213</v>
      </c>
      <c r="S470" s="87">
        <v>190200</v>
      </c>
      <c r="T470" s="87">
        <v>186013</v>
      </c>
      <c r="V470" s="105" t="s">
        <v>1672</v>
      </c>
      <c r="W470" s="95" t="s">
        <v>2181</v>
      </c>
      <c r="X470" s="87">
        <v>76209</v>
      </c>
      <c r="Y470" s="87">
        <f t="shared" si="31"/>
        <v>3924492</v>
      </c>
      <c r="Z470" s="87">
        <v>2028500</v>
      </c>
      <c r="AA470" s="87">
        <v>1895992</v>
      </c>
    </row>
    <row r="471" spans="1:27" ht="15">
      <c r="A471" s="105" t="s">
        <v>30</v>
      </c>
      <c r="B471" s="95" t="s">
        <v>2200</v>
      </c>
      <c r="C471" s="87">
        <v>1010</v>
      </c>
      <c r="D471" s="46">
        <f t="shared" si="28"/>
        <v>122726</v>
      </c>
      <c r="E471" s="85"/>
      <c r="F471" s="87">
        <v>122726</v>
      </c>
      <c r="H471" s="105" t="s">
        <v>198</v>
      </c>
      <c r="I471" s="95" t="s">
        <v>1957</v>
      </c>
      <c r="J471" s="85"/>
      <c r="K471" s="46">
        <f t="shared" si="29"/>
        <v>1200</v>
      </c>
      <c r="L471" s="85"/>
      <c r="M471" s="87">
        <v>1200</v>
      </c>
      <c r="O471" s="105" t="s">
        <v>1666</v>
      </c>
      <c r="P471" s="95" t="s">
        <v>2179</v>
      </c>
      <c r="Q471" s="87">
        <v>250000</v>
      </c>
      <c r="R471" s="46">
        <f t="shared" si="30"/>
        <v>493677</v>
      </c>
      <c r="S471" s="87">
        <v>104400</v>
      </c>
      <c r="T471" s="87">
        <v>389277</v>
      </c>
      <c r="V471" s="105" t="s">
        <v>1675</v>
      </c>
      <c r="W471" s="95" t="s">
        <v>2182</v>
      </c>
      <c r="X471" s="87">
        <v>2901271</v>
      </c>
      <c r="Y471" s="87">
        <f t="shared" si="31"/>
        <v>647514</v>
      </c>
      <c r="Z471" s="85"/>
      <c r="AA471" s="87">
        <v>647514</v>
      </c>
    </row>
    <row r="472" spans="1:27" ht="15">
      <c r="A472" s="105" t="s">
        <v>32</v>
      </c>
      <c r="B472" s="95" t="s">
        <v>2201</v>
      </c>
      <c r="C472" s="85"/>
      <c r="D472" s="46">
        <f t="shared" si="28"/>
        <v>300223</v>
      </c>
      <c r="E472" s="87">
        <v>36900</v>
      </c>
      <c r="F472" s="87">
        <v>263323</v>
      </c>
      <c r="H472" s="105" t="s">
        <v>201</v>
      </c>
      <c r="I472" s="95" t="s">
        <v>2250</v>
      </c>
      <c r="J472" s="85"/>
      <c r="K472" s="46">
        <f t="shared" si="29"/>
        <v>86900</v>
      </c>
      <c r="L472" s="85"/>
      <c r="M472" s="87">
        <v>86900</v>
      </c>
      <c r="O472" s="105" t="s">
        <v>1669</v>
      </c>
      <c r="P472" s="95" t="s">
        <v>2180</v>
      </c>
      <c r="Q472" s="85"/>
      <c r="R472" s="46">
        <f t="shared" si="30"/>
        <v>321948</v>
      </c>
      <c r="S472" s="85"/>
      <c r="T472" s="87">
        <v>321948</v>
      </c>
      <c r="V472" s="105" t="s">
        <v>1678</v>
      </c>
      <c r="W472" s="95" t="s">
        <v>2183</v>
      </c>
      <c r="X472" s="87">
        <v>244600</v>
      </c>
      <c r="Y472" s="87">
        <f t="shared" si="31"/>
        <v>1294884</v>
      </c>
      <c r="Z472" s="85"/>
      <c r="AA472" s="87">
        <v>1294884</v>
      </c>
    </row>
    <row r="473" spans="1:27" ht="15">
      <c r="A473" s="105" t="s">
        <v>35</v>
      </c>
      <c r="B473" s="95" t="s">
        <v>2202</v>
      </c>
      <c r="C473" s="85"/>
      <c r="D473" s="46">
        <f t="shared" si="28"/>
        <v>3500</v>
      </c>
      <c r="E473" s="85"/>
      <c r="F473" s="87">
        <v>3500</v>
      </c>
      <c r="H473" s="105" t="s">
        <v>204</v>
      </c>
      <c r="I473" s="95" t="s">
        <v>1923</v>
      </c>
      <c r="J473" s="87">
        <v>4000</v>
      </c>
      <c r="K473" s="46">
        <f t="shared" si="29"/>
        <v>26944</v>
      </c>
      <c r="L473" s="85"/>
      <c r="M473" s="87">
        <v>26944</v>
      </c>
      <c r="O473" s="105" t="s">
        <v>1672</v>
      </c>
      <c r="P473" s="95" t="s">
        <v>2181</v>
      </c>
      <c r="Q473" s="87">
        <v>3000</v>
      </c>
      <c r="R473" s="46">
        <f t="shared" si="30"/>
        <v>2076391</v>
      </c>
      <c r="S473" s="87">
        <v>389050</v>
      </c>
      <c r="T473" s="87">
        <v>1687341</v>
      </c>
      <c r="V473" s="105" t="s">
        <v>1681</v>
      </c>
      <c r="W473" s="95" t="s">
        <v>2184</v>
      </c>
      <c r="X473" s="87">
        <v>52270</v>
      </c>
      <c r="Y473" s="87">
        <f t="shared" si="31"/>
        <v>314511</v>
      </c>
      <c r="Z473" s="85"/>
      <c r="AA473" s="87">
        <v>314511</v>
      </c>
    </row>
    <row r="474" spans="1:27" ht="15">
      <c r="A474" s="105" t="s">
        <v>38</v>
      </c>
      <c r="B474" s="95" t="s">
        <v>2203</v>
      </c>
      <c r="C474" s="87">
        <v>178000</v>
      </c>
      <c r="D474" s="46">
        <f t="shared" si="28"/>
        <v>316215</v>
      </c>
      <c r="E474" s="85"/>
      <c r="F474" s="87">
        <v>316215</v>
      </c>
      <c r="H474" s="105" t="s">
        <v>207</v>
      </c>
      <c r="I474" s="95" t="s">
        <v>2251</v>
      </c>
      <c r="J474" s="85"/>
      <c r="K474" s="46">
        <f t="shared" si="29"/>
        <v>188861</v>
      </c>
      <c r="L474" s="85"/>
      <c r="M474" s="87">
        <v>188861</v>
      </c>
      <c r="O474" s="105" t="s">
        <v>1675</v>
      </c>
      <c r="P474" s="95" t="s">
        <v>2182</v>
      </c>
      <c r="Q474" s="87">
        <v>400785</v>
      </c>
      <c r="R474" s="46">
        <f t="shared" si="30"/>
        <v>1485175</v>
      </c>
      <c r="S474" s="87">
        <v>244601</v>
      </c>
      <c r="T474" s="87">
        <v>1240574</v>
      </c>
      <c r="V474" s="105" t="s">
        <v>1689</v>
      </c>
      <c r="W474" s="95" t="s">
        <v>2185</v>
      </c>
      <c r="X474" s="87">
        <v>45325</v>
      </c>
      <c r="Y474" s="87">
        <f t="shared" si="31"/>
        <v>155285</v>
      </c>
      <c r="Z474" s="85"/>
      <c r="AA474" s="87">
        <v>155285</v>
      </c>
    </row>
    <row r="475" spans="1:27" ht="15">
      <c r="A475" s="105" t="s">
        <v>41</v>
      </c>
      <c r="B475" s="95" t="s">
        <v>2204</v>
      </c>
      <c r="C475" s="85"/>
      <c r="D475" s="46">
        <f t="shared" si="28"/>
        <v>115598</v>
      </c>
      <c r="E475" s="85"/>
      <c r="F475" s="87">
        <v>115598</v>
      </c>
      <c r="H475" s="105" t="s">
        <v>212</v>
      </c>
      <c r="I475" s="95" t="s">
        <v>2253</v>
      </c>
      <c r="J475" s="85"/>
      <c r="K475" s="46">
        <f t="shared" si="29"/>
        <v>35212</v>
      </c>
      <c r="L475" s="85"/>
      <c r="M475" s="87">
        <v>35212</v>
      </c>
      <c r="O475" s="105" t="s">
        <v>1678</v>
      </c>
      <c r="P475" s="95" t="s">
        <v>2183</v>
      </c>
      <c r="Q475" s="87">
        <v>1002116</v>
      </c>
      <c r="R475" s="46">
        <f t="shared" si="30"/>
        <v>1051920</v>
      </c>
      <c r="S475" s="87">
        <v>364010</v>
      </c>
      <c r="T475" s="87">
        <v>687910</v>
      </c>
      <c r="V475" s="105" t="s">
        <v>1692</v>
      </c>
      <c r="W475" s="95" t="s">
        <v>2186</v>
      </c>
      <c r="X475" s="87">
        <v>6809386</v>
      </c>
      <c r="Y475" s="87">
        <f t="shared" si="31"/>
        <v>8753676</v>
      </c>
      <c r="Z475" s="87">
        <v>7308340</v>
      </c>
      <c r="AA475" s="87">
        <v>1445336</v>
      </c>
    </row>
    <row r="476" spans="1:27" ht="15">
      <c r="A476" s="105" t="s">
        <v>43</v>
      </c>
      <c r="B476" s="95" t="s">
        <v>2205</v>
      </c>
      <c r="C476" s="87">
        <v>2310121</v>
      </c>
      <c r="D476" s="46">
        <f t="shared" si="28"/>
        <v>946011</v>
      </c>
      <c r="E476" s="87">
        <v>101800</v>
      </c>
      <c r="F476" s="87">
        <v>844211</v>
      </c>
      <c r="H476" s="105" t="s">
        <v>214</v>
      </c>
      <c r="I476" s="95" t="s">
        <v>2254</v>
      </c>
      <c r="J476" s="87">
        <v>60000</v>
      </c>
      <c r="K476" s="46">
        <f t="shared" si="29"/>
        <v>1850</v>
      </c>
      <c r="L476" s="85"/>
      <c r="M476" s="87">
        <v>1850</v>
      </c>
      <c r="O476" s="105" t="s">
        <v>1681</v>
      </c>
      <c r="P476" s="95" t="s">
        <v>2184</v>
      </c>
      <c r="Q476" s="87">
        <v>171000</v>
      </c>
      <c r="R476" s="46">
        <f t="shared" si="30"/>
        <v>278930</v>
      </c>
      <c r="S476" s="85"/>
      <c r="T476" s="87">
        <v>278930</v>
      </c>
      <c r="V476" s="105" t="s">
        <v>1695</v>
      </c>
      <c r="W476" s="95" t="s">
        <v>2269</v>
      </c>
      <c r="X476" s="87">
        <v>209935</v>
      </c>
      <c r="Y476" s="87">
        <f t="shared" si="31"/>
        <v>521889</v>
      </c>
      <c r="Z476" s="87">
        <v>10000</v>
      </c>
      <c r="AA476" s="87">
        <v>511889</v>
      </c>
    </row>
    <row r="477" spans="1:27" ht="15">
      <c r="A477" s="105" t="s">
        <v>46</v>
      </c>
      <c r="B477" s="95" t="s">
        <v>2206</v>
      </c>
      <c r="C477" s="85"/>
      <c r="D477" s="46">
        <f t="shared" si="28"/>
        <v>912135</v>
      </c>
      <c r="E477" s="87">
        <v>486150</v>
      </c>
      <c r="F477" s="87">
        <v>425985</v>
      </c>
      <c r="H477" s="105" t="s">
        <v>220</v>
      </c>
      <c r="I477" s="95" t="s">
        <v>2256</v>
      </c>
      <c r="J477" s="87">
        <v>6010</v>
      </c>
      <c r="K477" s="46">
        <f t="shared" si="29"/>
        <v>33040</v>
      </c>
      <c r="L477" s="85"/>
      <c r="M477" s="87">
        <v>33040</v>
      </c>
      <c r="O477" s="105" t="s">
        <v>1689</v>
      </c>
      <c r="P477" s="95" t="s">
        <v>2185</v>
      </c>
      <c r="Q477" s="85"/>
      <c r="R477" s="46">
        <f t="shared" si="30"/>
        <v>2687584</v>
      </c>
      <c r="S477" s="87">
        <v>2298748</v>
      </c>
      <c r="T477" s="87">
        <v>388836</v>
      </c>
      <c r="V477" s="105" t="s">
        <v>1698</v>
      </c>
      <c r="W477" s="95" t="s">
        <v>2187</v>
      </c>
      <c r="X477" s="87">
        <v>34700</v>
      </c>
      <c r="Y477" s="87">
        <f t="shared" si="31"/>
        <v>4125165</v>
      </c>
      <c r="Z477" s="87">
        <v>1500000</v>
      </c>
      <c r="AA477" s="87">
        <v>2625165</v>
      </c>
    </row>
    <row r="478" spans="1:27" ht="15">
      <c r="A478" s="105" t="s">
        <v>53</v>
      </c>
      <c r="B478" s="95" t="s">
        <v>2207</v>
      </c>
      <c r="C478" s="85"/>
      <c r="D478" s="46">
        <f t="shared" si="28"/>
        <v>207648</v>
      </c>
      <c r="E478" s="87">
        <v>62000</v>
      </c>
      <c r="F478" s="87">
        <v>145648</v>
      </c>
      <c r="H478" s="105" t="s">
        <v>223</v>
      </c>
      <c r="I478" s="95" t="s">
        <v>2257</v>
      </c>
      <c r="J478" s="85"/>
      <c r="K478" s="46">
        <f t="shared" si="29"/>
        <v>1600</v>
      </c>
      <c r="L478" s="85"/>
      <c r="M478" s="87">
        <v>1600</v>
      </c>
      <c r="O478" s="105" t="s">
        <v>1692</v>
      </c>
      <c r="P478" s="95" t="s">
        <v>2186</v>
      </c>
      <c r="Q478" s="87">
        <v>648516</v>
      </c>
      <c r="R478" s="46">
        <f t="shared" si="30"/>
        <v>1489185</v>
      </c>
      <c r="S478" s="87">
        <v>129020</v>
      </c>
      <c r="T478" s="87">
        <v>1360165</v>
      </c>
      <c r="V478" s="105" t="s">
        <v>1702</v>
      </c>
      <c r="W478" s="95" t="s">
        <v>2188</v>
      </c>
      <c r="X478" s="87">
        <v>2576001</v>
      </c>
      <c r="Y478" s="87">
        <f t="shared" si="31"/>
        <v>18053931</v>
      </c>
      <c r="Z478" s="87">
        <v>1201452</v>
      </c>
      <c r="AA478" s="87">
        <v>16852479</v>
      </c>
    </row>
    <row r="479" spans="1:27" ht="15">
      <c r="A479" s="105" t="s">
        <v>56</v>
      </c>
      <c r="B479" s="95" t="s">
        <v>2270</v>
      </c>
      <c r="C479" s="85"/>
      <c r="D479" s="46">
        <f t="shared" si="28"/>
        <v>1850</v>
      </c>
      <c r="E479" s="87">
        <v>50</v>
      </c>
      <c r="F479" s="87">
        <v>1800</v>
      </c>
      <c r="H479" s="105" t="s">
        <v>226</v>
      </c>
      <c r="I479" s="95" t="s">
        <v>2258</v>
      </c>
      <c r="J479" s="85"/>
      <c r="K479" s="46">
        <f t="shared" si="29"/>
        <v>38197</v>
      </c>
      <c r="L479" s="85"/>
      <c r="M479" s="87">
        <v>38197</v>
      </c>
      <c r="O479" s="105" t="s">
        <v>1695</v>
      </c>
      <c r="P479" s="95" t="s">
        <v>2269</v>
      </c>
      <c r="Q479" s="87">
        <v>317354</v>
      </c>
      <c r="R479" s="46">
        <f t="shared" si="30"/>
        <v>346102</v>
      </c>
      <c r="S479" s="87">
        <v>200150</v>
      </c>
      <c r="T479" s="87">
        <v>145952</v>
      </c>
      <c r="V479" s="105" t="s">
        <v>1705</v>
      </c>
      <c r="W479" s="95" t="s">
        <v>2189</v>
      </c>
      <c r="X479" s="87">
        <v>1130976</v>
      </c>
      <c r="Y479" s="87">
        <f t="shared" si="31"/>
        <v>10712247</v>
      </c>
      <c r="Z479" s="85"/>
      <c r="AA479" s="87">
        <v>10712247</v>
      </c>
    </row>
    <row r="480" spans="1:27" ht="15">
      <c r="A480" s="105" t="s">
        <v>59</v>
      </c>
      <c r="B480" s="95" t="s">
        <v>2208</v>
      </c>
      <c r="C480" s="85"/>
      <c r="D480" s="46">
        <f t="shared" si="28"/>
        <v>216059</v>
      </c>
      <c r="E480" s="87">
        <v>38800</v>
      </c>
      <c r="F480" s="87">
        <v>177259</v>
      </c>
      <c r="H480" s="105" t="s">
        <v>229</v>
      </c>
      <c r="I480" s="95" t="s">
        <v>1847</v>
      </c>
      <c r="J480" s="85"/>
      <c r="K480" s="46">
        <f t="shared" si="29"/>
        <v>13451</v>
      </c>
      <c r="L480" s="85"/>
      <c r="M480" s="87">
        <v>13451</v>
      </c>
      <c r="O480" s="105" t="s">
        <v>1698</v>
      </c>
      <c r="P480" s="95" t="s">
        <v>2187</v>
      </c>
      <c r="Q480" s="85"/>
      <c r="R480" s="46">
        <f t="shared" si="30"/>
        <v>992213</v>
      </c>
      <c r="S480" s="87">
        <v>315805</v>
      </c>
      <c r="T480" s="87">
        <v>676408</v>
      </c>
      <c r="V480" s="105" t="s">
        <v>1708</v>
      </c>
      <c r="W480" s="95" t="s">
        <v>2190</v>
      </c>
      <c r="X480" s="87">
        <v>406400</v>
      </c>
      <c r="Y480" s="87">
        <f t="shared" si="31"/>
        <v>3845640</v>
      </c>
      <c r="Z480" s="87">
        <v>1000</v>
      </c>
      <c r="AA480" s="87">
        <v>3844640</v>
      </c>
    </row>
    <row r="481" spans="1:27" ht="15">
      <c r="A481" s="105" t="s">
        <v>62</v>
      </c>
      <c r="B481" s="95" t="s">
        <v>2209</v>
      </c>
      <c r="C481" s="87">
        <v>1500</v>
      </c>
      <c r="D481" s="46">
        <f t="shared" si="28"/>
        <v>101142</v>
      </c>
      <c r="E481" s="85"/>
      <c r="F481" s="87">
        <v>101142</v>
      </c>
      <c r="H481" s="105" t="s">
        <v>232</v>
      </c>
      <c r="I481" s="95" t="s">
        <v>2259</v>
      </c>
      <c r="J481" s="85"/>
      <c r="K481" s="46">
        <f t="shared" si="29"/>
        <v>69558</v>
      </c>
      <c r="L481" s="87">
        <v>35671</v>
      </c>
      <c r="M481" s="87">
        <v>33887</v>
      </c>
      <c r="O481" s="105" t="s">
        <v>1702</v>
      </c>
      <c r="P481" s="95" t="s">
        <v>2188</v>
      </c>
      <c r="Q481" s="87">
        <v>4501056</v>
      </c>
      <c r="R481" s="46">
        <f t="shared" si="30"/>
        <v>4844682</v>
      </c>
      <c r="S481" s="87">
        <v>61101</v>
      </c>
      <c r="T481" s="87">
        <v>4783581</v>
      </c>
      <c r="V481" s="105" t="s">
        <v>1711</v>
      </c>
      <c r="W481" s="95" t="s">
        <v>2191</v>
      </c>
      <c r="X481" s="87">
        <v>1921295</v>
      </c>
      <c r="Y481" s="87">
        <f t="shared" si="31"/>
        <v>810824</v>
      </c>
      <c r="Z481" s="85"/>
      <c r="AA481" s="87">
        <v>810824</v>
      </c>
    </row>
    <row r="482" spans="1:27" ht="15">
      <c r="A482" s="105" t="s">
        <v>65</v>
      </c>
      <c r="B482" s="95" t="s">
        <v>2210</v>
      </c>
      <c r="C482" s="87">
        <v>7</v>
      </c>
      <c r="D482" s="46">
        <f t="shared" si="28"/>
        <v>21459</v>
      </c>
      <c r="E482" s="85"/>
      <c r="F482" s="87">
        <v>21459</v>
      </c>
      <c r="H482" s="105" t="s">
        <v>235</v>
      </c>
      <c r="I482" s="95" t="s">
        <v>2260</v>
      </c>
      <c r="J482" s="85"/>
      <c r="K482" s="46">
        <f t="shared" si="29"/>
        <v>109249</v>
      </c>
      <c r="L482" s="85"/>
      <c r="M482" s="87">
        <v>109249</v>
      </c>
      <c r="O482" s="105" t="s">
        <v>1705</v>
      </c>
      <c r="P482" s="95" t="s">
        <v>2189</v>
      </c>
      <c r="Q482" s="87">
        <v>6674002</v>
      </c>
      <c r="R482" s="46">
        <f t="shared" si="30"/>
        <v>24104289</v>
      </c>
      <c r="S482" s="87">
        <v>6831137</v>
      </c>
      <c r="T482" s="87">
        <v>17273152</v>
      </c>
      <c r="V482" s="105" t="s">
        <v>1714</v>
      </c>
      <c r="W482" s="95" t="s">
        <v>2192</v>
      </c>
      <c r="X482" s="87">
        <v>1971247</v>
      </c>
      <c r="Y482" s="87">
        <f t="shared" si="31"/>
        <v>68121698</v>
      </c>
      <c r="Z482" s="87">
        <v>22351050</v>
      </c>
      <c r="AA482" s="87">
        <v>45770648</v>
      </c>
    </row>
    <row r="483" spans="1:27" ht="15">
      <c r="A483" s="105" t="s">
        <v>68</v>
      </c>
      <c r="B483" s="95" t="s">
        <v>2211</v>
      </c>
      <c r="C483" s="85"/>
      <c r="D483" s="46">
        <f t="shared" si="28"/>
        <v>84813</v>
      </c>
      <c r="E483" s="85"/>
      <c r="F483" s="87">
        <v>84813</v>
      </c>
      <c r="H483" s="105" t="s">
        <v>238</v>
      </c>
      <c r="I483" s="95" t="s">
        <v>2261</v>
      </c>
      <c r="J483" s="87">
        <v>11000</v>
      </c>
      <c r="K483" s="46">
        <f t="shared" si="29"/>
        <v>218601</v>
      </c>
      <c r="L483" s="85"/>
      <c r="M483" s="87">
        <v>218601</v>
      </c>
      <c r="O483" s="105" t="s">
        <v>1708</v>
      </c>
      <c r="P483" s="95" t="s">
        <v>2190</v>
      </c>
      <c r="Q483" s="87">
        <v>6914304</v>
      </c>
      <c r="R483" s="46">
        <f t="shared" si="30"/>
        <v>7975809</v>
      </c>
      <c r="S483" s="87">
        <v>2938492</v>
      </c>
      <c r="T483" s="87">
        <v>5037317</v>
      </c>
      <c r="V483" s="105" t="s">
        <v>1717</v>
      </c>
      <c r="W483" s="95" t="s">
        <v>2193</v>
      </c>
      <c r="X483" s="87">
        <v>7300500</v>
      </c>
      <c r="Y483" s="87">
        <f t="shared" si="31"/>
        <v>40491514</v>
      </c>
      <c r="Z483" s="87">
        <v>6443402</v>
      </c>
      <c r="AA483" s="87">
        <v>34048112</v>
      </c>
    </row>
    <row r="484" spans="1:27" ht="15">
      <c r="A484" s="105" t="s">
        <v>71</v>
      </c>
      <c r="B484" s="95" t="s">
        <v>2212</v>
      </c>
      <c r="C484" s="85"/>
      <c r="D484" s="46">
        <f t="shared" si="28"/>
        <v>11500</v>
      </c>
      <c r="E484" s="85"/>
      <c r="F484" s="87">
        <v>11500</v>
      </c>
      <c r="H484" s="105" t="s">
        <v>240</v>
      </c>
      <c r="I484" s="95" t="s">
        <v>2262</v>
      </c>
      <c r="J484" s="87">
        <v>365000</v>
      </c>
      <c r="K484" s="46">
        <f t="shared" si="29"/>
        <v>82235</v>
      </c>
      <c r="L484" s="85"/>
      <c r="M484" s="87">
        <v>82235</v>
      </c>
      <c r="O484" s="105" t="s">
        <v>1711</v>
      </c>
      <c r="P484" s="95" t="s">
        <v>2191</v>
      </c>
      <c r="Q484" s="87">
        <v>10307000</v>
      </c>
      <c r="R484" s="46">
        <f t="shared" si="30"/>
        <v>1767704</v>
      </c>
      <c r="S484" s="87">
        <v>13250</v>
      </c>
      <c r="T484" s="87">
        <v>1754454</v>
      </c>
      <c r="V484" s="105" t="s">
        <v>1720</v>
      </c>
      <c r="W484" s="95" t="s">
        <v>2194</v>
      </c>
      <c r="X484" s="85"/>
      <c r="Y484" s="87">
        <f t="shared" si="31"/>
        <v>50124</v>
      </c>
      <c r="Z484" s="85"/>
      <c r="AA484" s="87">
        <v>50124</v>
      </c>
    </row>
    <row r="485" spans="1:27" ht="15">
      <c r="A485" s="105" t="s">
        <v>74</v>
      </c>
      <c r="B485" s="95" t="s">
        <v>2213</v>
      </c>
      <c r="C485" s="85"/>
      <c r="D485" s="46">
        <f t="shared" si="28"/>
        <v>105295</v>
      </c>
      <c r="E485" s="87">
        <v>41800</v>
      </c>
      <c r="F485" s="87">
        <v>63495</v>
      </c>
      <c r="H485" s="105" t="s">
        <v>243</v>
      </c>
      <c r="I485" s="95" t="s">
        <v>1825</v>
      </c>
      <c r="J485" s="87">
        <v>25000</v>
      </c>
      <c r="K485" s="46">
        <f t="shared" si="29"/>
        <v>36000</v>
      </c>
      <c r="L485" s="85"/>
      <c r="M485" s="87">
        <v>36000</v>
      </c>
      <c r="O485" s="105" t="s">
        <v>1714</v>
      </c>
      <c r="P485" s="95" t="s">
        <v>2192</v>
      </c>
      <c r="Q485" s="87">
        <v>727150</v>
      </c>
      <c r="R485" s="46">
        <f t="shared" si="30"/>
        <v>7653281</v>
      </c>
      <c r="S485" s="87">
        <v>1032725</v>
      </c>
      <c r="T485" s="87">
        <v>6620556</v>
      </c>
      <c r="V485" s="105" t="s">
        <v>1723</v>
      </c>
      <c r="W485" s="95" t="s">
        <v>1957</v>
      </c>
      <c r="X485" s="87">
        <v>10529950</v>
      </c>
      <c r="Y485" s="87">
        <f t="shared" si="31"/>
        <v>51837541</v>
      </c>
      <c r="Z485" s="87">
        <v>35000</v>
      </c>
      <c r="AA485" s="87">
        <v>51802541</v>
      </c>
    </row>
    <row r="486" spans="1:27" ht="15">
      <c r="A486" s="105" t="s">
        <v>77</v>
      </c>
      <c r="B486" s="95" t="s">
        <v>2214</v>
      </c>
      <c r="C486" s="85"/>
      <c r="D486" s="46">
        <f t="shared" si="28"/>
        <v>98005</v>
      </c>
      <c r="E486" s="85"/>
      <c r="F486" s="87">
        <v>98005</v>
      </c>
      <c r="H486" s="105" t="s">
        <v>246</v>
      </c>
      <c r="I486" s="95" t="s">
        <v>2271</v>
      </c>
      <c r="J486" s="87">
        <v>14300</v>
      </c>
      <c r="K486" s="46">
        <f t="shared" si="29"/>
        <v>92695</v>
      </c>
      <c r="L486" s="85"/>
      <c r="M486" s="87">
        <v>92695</v>
      </c>
      <c r="O486" s="105" t="s">
        <v>1717</v>
      </c>
      <c r="P486" s="95" t="s">
        <v>2193</v>
      </c>
      <c r="Q486" s="87">
        <v>6590575</v>
      </c>
      <c r="R486" s="46">
        <f t="shared" si="30"/>
        <v>23190557</v>
      </c>
      <c r="S486" s="87">
        <v>2125448</v>
      </c>
      <c r="T486" s="87">
        <v>21065109</v>
      </c>
      <c r="V486" s="105" t="s">
        <v>1725</v>
      </c>
      <c r="W486" s="95" t="s">
        <v>2195</v>
      </c>
      <c r="X486" s="85"/>
      <c r="Y486" s="87">
        <f t="shared" si="31"/>
        <v>967923</v>
      </c>
      <c r="Z486" s="85"/>
      <c r="AA486" s="87">
        <v>967923</v>
      </c>
    </row>
    <row r="487" spans="1:27" ht="15">
      <c r="A487" s="105" t="s">
        <v>80</v>
      </c>
      <c r="B487" s="95" t="s">
        <v>2215</v>
      </c>
      <c r="C487" s="87">
        <v>524101</v>
      </c>
      <c r="D487" s="46">
        <f t="shared" si="28"/>
        <v>107146</v>
      </c>
      <c r="E487" s="85"/>
      <c r="F487" s="87">
        <v>107146</v>
      </c>
      <c r="H487" s="105" t="s">
        <v>249</v>
      </c>
      <c r="I487" s="95" t="s">
        <v>2272</v>
      </c>
      <c r="J487" s="87">
        <v>6356786</v>
      </c>
      <c r="K487" s="46">
        <f t="shared" si="29"/>
        <v>10308999</v>
      </c>
      <c r="L487" s="85"/>
      <c r="M487" s="87">
        <v>10308999</v>
      </c>
      <c r="O487" s="105" t="s">
        <v>1720</v>
      </c>
      <c r="P487" s="95" t="s">
        <v>2194</v>
      </c>
      <c r="Q487" s="87">
        <v>2068150</v>
      </c>
      <c r="R487" s="46">
        <f t="shared" si="30"/>
        <v>814064</v>
      </c>
      <c r="S487" s="87">
        <v>18699</v>
      </c>
      <c r="T487" s="87">
        <v>795365</v>
      </c>
      <c r="V487" s="105" t="s">
        <v>15</v>
      </c>
      <c r="W487" s="95" t="s">
        <v>2196</v>
      </c>
      <c r="X487" s="87">
        <v>1533016</v>
      </c>
      <c r="Y487" s="87">
        <f t="shared" si="31"/>
        <v>7180979</v>
      </c>
      <c r="Z487" s="87">
        <v>590451</v>
      </c>
      <c r="AA487" s="87">
        <v>6590528</v>
      </c>
    </row>
    <row r="488" spans="1:27" ht="15">
      <c r="A488" s="105" t="s">
        <v>83</v>
      </c>
      <c r="B488" s="95" t="s">
        <v>2216</v>
      </c>
      <c r="C488" s="85"/>
      <c r="D488" s="46">
        <f t="shared" si="28"/>
        <v>666924</v>
      </c>
      <c r="E488" s="87">
        <v>180700</v>
      </c>
      <c r="F488" s="87">
        <v>486224</v>
      </c>
      <c r="O488" s="105" t="s">
        <v>1723</v>
      </c>
      <c r="P488" s="95" t="s">
        <v>1957</v>
      </c>
      <c r="Q488" s="87">
        <v>33366808</v>
      </c>
      <c r="R488" s="46">
        <f t="shared" si="30"/>
        <v>22800845</v>
      </c>
      <c r="S488" s="87">
        <v>1576913</v>
      </c>
      <c r="T488" s="87">
        <v>21223932</v>
      </c>
      <c r="V488" s="105" t="s">
        <v>18</v>
      </c>
      <c r="W488" s="95" t="s">
        <v>2197</v>
      </c>
      <c r="X488" s="87">
        <v>12210</v>
      </c>
      <c r="Y488" s="87">
        <f t="shared" si="31"/>
        <v>9842005</v>
      </c>
      <c r="Z488" s="87">
        <v>5935034</v>
      </c>
      <c r="AA488" s="87">
        <v>3906971</v>
      </c>
    </row>
    <row r="489" spans="1:27" ht="15">
      <c r="A489" s="105" t="s">
        <v>86</v>
      </c>
      <c r="B489" s="95" t="s">
        <v>2217</v>
      </c>
      <c r="C489" s="85"/>
      <c r="D489" s="46">
        <f t="shared" si="28"/>
        <v>37415</v>
      </c>
      <c r="E489" s="85"/>
      <c r="F489" s="87">
        <v>37415</v>
      </c>
      <c r="O489" s="105" t="s">
        <v>1725</v>
      </c>
      <c r="P489" s="95" t="s">
        <v>2195</v>
      </c>
      <c r="Q489" s="87">
        <v>1038100</v>
      </c>
      <c r="R489" s="46">
        <f t="shared" si="30"/>
        <v>3291082</v>
      </c>
      <c r="S489" s="87">
        <v>588750</v>
      </c>
      <c r="T489" s="87">
        <v>2702332</v>
      </c>
      <c r="V489" s="105" t="s">
        <v>21</v>
      </c>
      <c r="W489" s="95" t="s">
        <v>2198</v>
      </c>
      <c r="X489" s="87">
        <v>27380</v>
      </c>
      <c r="Y489" s="87">
        <f t="shared" si="31"/>
        <v>78549</v>
      </c>
      <c r="Z489" s="85"/>
      <c r="AA489" s="87">
        <v>78549</v>
      </c>
    </row>
    <row r="490" spans="1:27" ht="15">
      <c r="A490" s="105" t="s">
        <v>89</v>
      </c>
      <c r="B490" s="95" t="s">
        <v>2218</v>
      </c>
      <c r="C490" s="87">
        <v>8500</v>
      </c>
      <c r="D490" s="46">
        <f t="shared" si="28"/>
        <v>39926</v>
      </c>
      <c r="E490" s="85"/>
      <c r="F490" s="87">
        <v>39926</v>
      </c>
      <c r="O490" s="105" t="s">
        <v>15</v>
      </c>
      <c r="P490" s="95" t="s">
        <v>2196</v>
      </c>
      <c r="Q490" s="87">
        <v>20681094</v>
      </c>
      <c r="R490" s="46">
        <f t="shared" si="30"/>
        <v>16520446</v>
      </c>
      <c r="S490" s="87">
        <v>914838</v>
      </c>
      <c r="T490" s="87">
        <v>15605608</v>
      </c>
      <c r="V490" s="105" t="s">
        <v>24</v>
      </c>
      <c r="W490" s="95" t="s">
        <v>2199</v>
      </c>
      <c r="X490" s="87">
        <v>173449</v>
      </c>
      <c r="Y490" s="87">
        <f t="shared" si="31"/>
        <v>4565636</v>
      </c>
      <c r="Z490" s="87">
        <v>169775</v>
      </c>
      <c r="AA490" s="87">
        <v>4395861</v>
      </c>
    </row>
    <row r="491" spans="1:27" ht="15">
      <c r="A491" s="105" t="s">
        <v>92</v>
      </c>
      <c r="B491" s="95" t="s">
        <v>2219</v>
      </c>
      <c r="C491" s="85"/>
      <c r="D491" s="46">
        <f t="shared" si="28"/>
        <v>125655</v>
      </c>
      <c r="E491" s="87">
        <v>32230</v>
      </c>
      <c r="F491" s="87">
        <v>93425</v>
      </c>
      <c r="O491" s="105" t="s">
        <v>18</v>
      </c>
      <c r="P491" s="95" t="s">
        <v>2197</v>
      </c>
      <c r="Q491" s="87">
        <v>628400</v>
      </c>
      <c r="R491" s="46">
        <f t="shared" si="30"/>
        <v>2723388</v>
      </c>
      <c r="S491" s="87">
        <v>98252</v>
      </c>
      <c r="T491" s="87">
        <v>2625136</v>
      </c>
      <c r="V491" s="105" t="s">
        <v>27</v>
      </c>
      <c r="W491" s="95" t="s">
        <v>2288</v>
      </c>
      <c r="X491" s="87">
        <v>24576991</v>
      </c>
      <c r="Y491" s="87">
        <f t="shared" si="31"/>
        <v>3723488</v>
      </c>
      <c r="Z491" s="87">
        <v>78200</v>
      </c>
      <c r="AA491" s="87">
        <v>3645288</v>
      </c>
    </row>
    <row r="492" spans="1:27" ht="15">
      <c r="A492" s="105" t="s">
        <v>95</v>
      </c>
      <c r="B492" s="95" t="s">
        <v>2220</v>
      </c>
      <c r="C492" s="85"/>
      <c r="D492" s="46">
        <f t="shared" si="28"/>
        <v>23480</v>
      </c>
      <c r="E492" s="85"/>
      <c r="F492" s="87">
        <v>23480</v>
      </c>
      <c r="O492" s="105" t="s">
        <v>21</v>
      </c>
      <c r="P492" s="95" t="s">
        <v>2198</v>
      </c>
      <c r="Q492" s="87">
        <v>315560</v>
      </c>
      <c r="R492" s="46">
        <f t="shared" si="30"/>
        <v>230669</v>
      </c>
      <c r="S492" s="87">
        <v>86000</v>
      </c>
      <c r="T492" s="87">
        <v>144669</v>
      </c>
      <c r="V492" s="105" t="s">
        <v>30</v>
      </c>
      <c r="W492" s="95" t="s">
        <v>2200</v>
      </c>
      <c r="X492" s="87">
        <v>1350</v>
      </c>
      <c r="Y492" s="87">
        <f t="shared" si="31"/>
        <v>1136125</v>
      </c>
      <c r="Z492" s="85"/>
      <c r="AA492" s="87">
        <v>1136125</v>
      </c>
    </row>
    <row r="493" spans="1:27" ht="15">
      <c r="A493" s="105" t="s">
        <v>98</v>
      </c>
      <c r="B493" s="95" t="s">
        <v>2221</v>
      </c>
      <c r="C493" s="85"/>
      <c r="D493" s="46">
        <f t="shared" si="28"/>
        <v>75525</v>
      </c>
      <c r="E493" s="87">
        <v>40000</v>
      </c>
      <c r="F493" s="87">
        <v>35525</v>
      </c>
      <c r="O493" s="105" t="s">
        <v>24</v>
      </c>
      <c r="P493" s="95" t="s">
        <v>2199</v>
      </c>
      <c r="Q493" s="87">
        <v>16359468</v>
      </c>
      <c r="R493" s="46">
        <f t="shared" si="30"/>
        <v>13120930</v>
      </c>
      <c r="S493" s="87">
        <v>472912</v>
      </c>
      <c r="T493" s="87">
        <v>12648018</v>
      </c>
      <c r="V493" s="105" t="s">
        <v>32</v>
      </c>
      <c r="W493" s="95" t="s">
        <v>2201</v>
      </c>
      <c r="X493" s="87">
        <v>572501</v>
      </c>
      <c r="Y493" s="87">
        <f t="shared" si="31"/>
        <v>8896611</v>
      </c>
      <c r="Z493" s="85"/>
      <c r="AA493" s="87">
        <v>8896611</v>
      </c>
    </row>
    <row r="494" spans="1:27" ht="15">
      <c r="A494" s="105" t="s">
        <v>101</v>
      </c>
      <c r="B494" s="95" t="s">
        <v>2222</v>
      </c>
      <c r="C494" s="87">
        <v>671400</v>
      </c>
      <c r="D494" s="46">
        <f t="shared" si="28"/>
        <v>1310809</v>
      </c>
      <c r="E494" s="87">
        <v>405000</v>
      </c>
      <c r="F494" s="87">
        <v>905809</v>
      </c>
      <c r="O494" s="105" t="s">
        <v>27</v>
      </c>
      <c r="P494" s="95" t="s">
        <v>2288</v>
      </c>
      <c r="Q494" s="87">
        <v>289900</v>
      </c>
      <c r="R494" s="46">
        <f t="shared" si="30"/>
        <v>3998693</v>
      </c>
      <c r="S494" s="87">
        <v>189300</v>
      </c>
      <c r="T494" s="87">
        <v>3809393</v>
      </c>
      <c r="V494" s="105" t="s">
        <v>35</v>
      </c>
      <c r="W494" s="95" t="s">
        <v>2202</v>
      </c>
      <c r="X494" s="85"/>
      <c r="Y494" s="87">
        <f t="shared" si="31"/>
        <v>511190</v>
      </c>
      <c r="Z494" s="87">
        <v>2100</v>
      </c>
      <c r="AA494" s="87">
        <v>509090</v>
      </c>
    </row>
    <row r="495" spans="1:27" ht="15">
      <c r="A495" s="105" t="s">
        <v>104</v>
      </c>
      <c r="B495" s="95" t="s">
        <v>2223</v>
      </c>
      <c r="C495" s="85"/>
      <c r="D495" s="46">
        <f t="shared" si="28"/>
        <v>41036</v>
      </c>
      <c r="E495" s="85"/>
      <c r="F495" s="87">
        <v>41036</v>
      </c>
      <c r="O495" s="105" t="s">
        <v>30</v>
      </c>
      <c r="P495" s="95" t="s">
        <v>2200</v>
      </c>
      <c r="Q495" s="87">
        <v>2253360</v>
      </c>
      <c r="R495" s="46">
        <f t="shared" si="30"/>
        <v>2153196</v>
      </c>
      <c r="S495" s="87">
        <v>270800</v>
      </c>
      <c r="T495" s="87">
        <v>1882396</v>
      </c>
      <c r="V495" s="105" t="s">
        <v>38</v>
      </c>
      <c r="W495" s="95" t="s">
        <v>2203</v>
      </c>
      <c r="X495" s="87">
        <v>40600</v>
      </c>
      <c r="Y495" s="87">
        <f t="shared" si="31"/>
        <v>7783976</v>
      </c>
      <c r="Z495" s="87">
        <v>1293500</v>
      </c>
      <c r="AA495" s="87">
        <v>6490476</v>
      </c>
    </row>
    <row r="496" spans="1:27" ht="15">
      <c r="A496" s="105" t="s">
        <v>107</v>
      </c>
      <c r="B496" s="95" t="s">
        <v>2224</v>
      </c>
      <c r="C496" s="85"/>
      <c r="D496" s="46">
        <f t="shared" si="28"/>
        <v>67244</v>
      </c>
      <c r="E496" s="85"/>
      <c r="F496" s="87">
        <v>67244</v>
      </c>
      <c r="O496" s="105" t="s">
        <v>32</v>
      </c>
      <c r="P496" s="95" t="s">
        <v>2201</v>
      </c>
      <c r="Q496" s="87">
        <v>8564032</v>
      </c>
      <c r="R496" s="46">
        <f t="shared" si="30"/>
        <v>4248734</v>
      </c>
      <c r="S496" s="87">
        <v>489466</v>
      </c>
      <c r="T496" s="87">
        <v>3759268</v>
      </c>
      <c r="V496" s="105" t="s">
        <v>41</v>
      </c>
      <c r="W496" s="95" t="s">
        <v>2204</v>
      </c>
      <c r="X496" s="87">
        <v>850200</v>
      </c>
      <c r="Y496" s="87">
        <f t="shared" si="31"/>
        <v>660800</v>
      </c>
      <c r="Z496" s="87">
        <v>157100</v>
      </c>
      <c r="AA496" s="87">
        <v>503700</v>
      </c>
    </row>
    <row r="497" spans="1:27" ht="15">
      <c r="A497" s="105" t="s">
        <v>110</v>
      </c>
      <c r="B497" s="95" t="s">
        <v>2225</v>
      </c>
      <c r="C497" s="85"/>
      <c r="D497" s="46">
        <f t="shared" si="28"/>
        <v>21217</v>
      </c>
      <c r="E497" s="85"/>
      <c r="F497" s="87">
        <v>21217</v>
      </c>
      <c r="O497" s="105" t="s">
        <v>35</v>
      </c>
      <c r="P497" s="95" t="s">
        <v>2202</v>
      </c>
      <c r="Q497" s="85"/>
      <c r="R497" s="46">
        <f t="shared" si="30"/>
        <v>131150</v>
      </c>
      <c r="S497" s="87">
        <v>39400</v>
      </c>
      <c r="T497" s="87">
        <v>91750</v>
      </c>
      <c r="V497" s="105" t="s">
        <v>43</v>
      </c>
      <c r="W497" s="95" t="s">
        <v>2205</v>
      </c>
      <c r="X497" s="87">
        <v>242790</v>
      </c>
      <c r="Y497" s="87">
        <f t="shared" si="31"/>
        <v>8351188</v>
      </c>
      <c r="Z497" s="87">
        <v>192560</v>
      </c>
      <c r="AA497" s="87">
        <v>8158628</v>
      </c>
    </row>
    <row r="498" spans="1:27" ht="15">
      <c r="A498" s="105" t="s">
        <v>113</v>
      </c>
      <c r="B498" s="95" t="s">
        <v>2226</v>
      </c>
      <c r="C498" s="87">
        <v>487900</v>
      </c>
      <c r="D498" s="46">
        <f t="shared" si="28"/>
        <v>761611</v>
      </c>
      <c r="E498" s="87">
        <v>180820</v>
      </c>
      <c r="F498" s="87">
        <v>580791</v>
      </c>
      <c r="O498" s="105" t="s">
        <v>38</v>
      </c>
      <c r="P498" s="95" t="s">
        <v>2203</v>
      </c>
      <c r="Q498" s="87">
        <v>178000</v>
      </c>
      <c r="R498" s="46">
        <f t="shared" si="30"/>
        <v>2657544</v>
      </c>
      <c r="S498" s="87">
        <v>156700</v>
      </c>
      <c r="T498" s="87">
        <v>2500844</v>
      </c>
      <c r="V498" s="105" t="s">
        <v>46</v>
      </c>
      <c r="W498" s="95" t="s">
        <v>2206</v>
      </c>
      <c r="X498" s="87">
        <v>190000</v>
      </c>
      <c r="Y498" s="87">
        <f t="shared" si="31"/>
        <v>4644706</v>
      </c>
      <c r="Z498" s="87">
        <v>1900</v>
      </c>
      <c r="AA498" s="87">
        <v>4642806</v>
      </c>
    </row>
    <row r="499" spans="1:27" ht="15">
      <c r="A499" s="105" t="s">
        <v>127</v>
      </c>
      <c r="B499" s="95" t="s">
        <v>2227</v>
      </c>
      <c r="C499" s="87">
        <v>1</v>
      </c>
      <c r="D499" s="46">
        <f t="shared" si="28"/>
        <v>192161</v>
      </c>
      <c r="E499" s="87">
        <v>52500</v>
      </c>
      <c r="F499" s="87">
        <v>139661</v>
      </c>
      <c r="O499" s="105" t="s">
        <v>41</v>
      </c>
      <c r="P499" s="95" t="s">
        <v>2204</v>
      </c>
      <c r="Q499" s="87">
        <v>423520</v>
      </c>
      <c r="R499" s="46">
        <f t="shared" si="30"/>
        <v>1535086</v>
      </c>
      <c r="S499" s="87">
        <v>76700</v>
      </c>
      <c r="T499" s="87">
        <v>1458386</v>
      </c>
      <c r="V499" s="105" t="s">
        <v>50</v>
      </c>
      <c r="W499" s="95" t="s">
        <v>2289</v>
      </c>
      <c r="X499" s="85"/>
      <c r="Y499" s="87">
        <f t="shared" si="31"/>
        <v>394300</v>
      </c>
      <c r="Z499" s="85"/>
      <c r="AA499" s="87">
        <v>394300</v>
      </c>
    </row>
    <row r="500" spans="1:27" ht="15">
      <c r="A500" s="105" t="s">
        <v>129</v>
      </c>
      <c r="B500" s="95" t="s">
        <v>2228</v>
      </c>
      <c r="C500" s="87">
        <v>370800</v>
      </c>
      <c r="D500" s="46">
        <f t="shared" si="28"/>
        <v>953481</v>
      </c>
      <c r="E500" s="87">
        <v>507150</v>
      </c>
      <c r="F500" s="87">
        <v>446331</v>
      </c>
      <c r="O500" s="105" t="s">
        <v>43</v>
      </c>
      <c r="P500" s="95" t="s">
        <v>2205</v>
      </c>
      <c r="Q500" s="87">
        <v>13808612</v>
      </c>
      <c r="R500" s="46">
        <f t="shared" si="30"/>
        <v>15981502</v>
      </c>
      <c r="S500" s="87">
        <v>2734060</v>
      </c>
      <c r="T500" s="87">
        <v>13247442</v>
      </c>
      <c r="V500" s="105" t="s">
        <v>53</v>
      </c>
      <c r="W500" s="95" t="s">
        <v>2207</v>
      </c>
      <c r="X500" s="87">
        <v>49400</v>
      </c>
      <c r="Y500" s="87">
        <f t="shared" si="31"/>
        <v>1352239</v>
      </c>
      <c r="Z500" s="87">
        <v>180391</v>
      </c>
      <c r="AA500" s="87">
        <v>1171848</v>
      </c>
    </row>
    <row r="501" spans="1:27" ht="15">
      <c r="A501" s="105" t="s">
        <v>133</v>
      </c>
      <c r="B501" s="95" t="s">
        <v>2229</v>
      </c>
      <c r="C501" s="87">
        <v>510000</v>
      </c>
      <c r="D501" s="46">
        <f t="shared" si="28"/>
        <v>421828</v>
      </c>
      <c r="E501" s="85"/>
      <c r="F501" s="87">
        <v>421828</v>
      </c>
      <c r="O501" s="105" t="s">
        <v>46</v>
      </c>
      <c r="P501" s="95" t="s">
        <v>2206</v>
      </c>
      <c r="Q501" s="87">
        <v>2167140</v>
      </c>
      <c r="R501" s="46">
        <f t="shared" si="30"/>
        <v>3544693</v>
      </c>
      <c r="S501" s="87">
        <v>1197050</v>
      </c>
      <c r="T501" s="87">
        <v>2347643</v>
      </c>
      <c r="V501" s="105" t="s">
        <v>56</v>
      </c>
      <c r="W501" s="95" t="s">
        <v>2270</v>
      </c>
      <c r="X501" s="87">
        <v>251000</v>
      </c>
      <c r="Y501" s="87">
        <f t="shared" si="31"/>
        <v>189147</v>
      </c>
      <c r="Z501" s="85"/>
      <c r="AA501" s="87">
        <v>189147</v>
      </c>
    </row>
    <row r="502" spans="1:27" ht="15">
      <c r="A502" s="105" t="s">
        <v>136</v>
      </c>
      <c r="B502" s="95" t="s">
        <v>2230</v>
      </c>
      <c r="C502" s="87">
        <v>66250</v>
      </c>
      <c r="D502" s="46">
        <f t="shared" si="28"/>
        <v>1795209</v>
      </c>
      <c r="E502" s="87">
        <v>258200</v>
      </c>
      <c r="F502" s="87">
        <v>1537009</v>
      </c>
      <c r="O502" s="105" t="s">
        <v>50</v>
      </c>
      <c r="P502" s="95" t="s">
        <v>2289</v>
      </c>
      <c r="Q502" s="85"/>
      <c r="R502" s="46">
        <f t="shared" si="30"/>
        <v>260760</v>
      </c>
      <c r="S502" s="85"/>
      <c r="T502" s="87">
        <v>260760</v>
      </c>
      <c r="V502" s="105" t="s">
        <v>59</v>
      </c>
      <c r="W502" s="95" t="s">
        <v>2208</v>
      </c>
      <c r="X502" s="87">
        <v>27607</v>
      </c>
      <c r="Y502" s="87">
        <f t="shared" si="31"/>
        <v>510868</v>
      </c>
      <c r="Z502" s="85"/>
      <c r="AA502" s="87">
        <v>510868</v>
      </c>
    </row>
    <row r="503" spans="1:27" ht="15">
      <c r="A503" s="105" t="s">
        <v>142</v>
      </c>
      <c r="B503" s="95" t="s">
        <v>2232</v>
      </c>
      <c r="C503" s="85"/>
      <c r="D503" s="46">
        <f t="shared" si="28"/>
        <v>321425</v>
      </c>
      <c r="E503" s="87">
        <v>50500</v>
      </c>
      <c r="F503" s="87">
        <v>270925</v>
      </c>
      <c r="O503" s="105" t="s">
        <v>53</v>
      </c>
      <c r="P503" s="95" t="s">
        <v>2207</v>
      </c>
      <c r="Q503" s="85"/>
      <c r="R503" s="46">
        <f t="shared" si="30"/>
        <v>1736975</v>
      </c>
      <c r="S503" s="87">
        <v>497303</v>
      </c>
      <c r="T503" s="87">
        <v>1239672</v>
      </c>
      <c r="V503" s="105" t="s">
        <v>62</v>
      </c>
      <c r="W503" s="95" t="s">
        <v>2209</v>
      </c>
      <c r="X503" s="87">
        <v>125700</v>
      </c>
      <c r="Y503" s="87">
        <f t="shared" si="31"/>
        <v>840229</v>
      </c>
      <c r="Z503" s="87">
        <v>95570</v>
      </c>
      <c r="AA503" s="87">
        <v>744659</v>
      </c>
    </row>
    <row r="504" spans="1:27" ht="15">
      <c r="A504" s="105" t="s">
        <v>145</v>
      </c>
      <c r="B504" s="95" t="s">
        <v>2233</v>
      </c>
      <c r="C504" s="85"/>
      <c r="D504" s="46">
        <f t="shared" si="28"/>
        <v>194976</v>
      </c>
      <c r="E504" s="85"/>
      <c r="F504" s="87">
        <v>194976</v>
      </c>
      <c r="O504" s="105" t="s">
        <v>56</v>
      </c>
      <c r="P504" s="95" t="s">
        <v>2270</v>
      </c>
      <c r="Q504" s="85"/>
      <c r="R504" s="46">
        <f t="shared" si="30"/>
        <v>270970</v>
      </c>
      <c r="S504" s="87">
        <v>155850</v>
      </c>
      <c r="T504" s="87">
        <v>115120</v>
      </c>
      <c r="V504" s="105" t="s">
        <v>65</v>
      </c>
      <c r="W504" s="95" t="s">
        <v>2210</v>
      </c>
      <c r="X504" s="87">
        <v>12648</v>
      </c>
      <c r="Y504" s="87">
        <f t="shared" si="31"/>
        <v>814032</v>
      </c>
      <c r="Z504" s="87">
        <v>500</v>
      </c>
      <c r="AA504" s="87">
        <v>813532</v>
      </c>
    </row>
    <row r="505" spans="1:27" ht="15">
      <c r="A505" s="105" t="s">
        <v>148</v>
      </c>
      <c r="B505" s="95" t="s">
        <v>2290</v>
      </c>
      <c r="C505" s="87">
        <v>900</v>
      </c>
      <c r="D505" s="46">
        <f t="shared" si="28"/>
        <v>434638</v>
      </c>
      <c r="E505" s="85"/>
      <c r="F505" s="87">
        <v>434638</v>
      </c>
      <c r="O505" s="105" t="s">
        <v>59</v>
      </c>
      <c r="P505" s="95" t="s">
        <v>2208</v>
      </c>
      <c r="Q505" s="87">
        <v>351900</v>
      </c>
      <c r="R505" s="46">
        <f t="shared" si="30"/>
        <v>2513110</v>
      </c>
      <c r="S505" s="87">
        <v>181400</v>
      </c>
      <c r="T505" s="87">
        <v>2331710</v>
      </c>
      <c r="V505" s="105" t="s">
        <v>68</v>
      </c>
      <c r="W505" s="95" t="s">
        <v>2211</v>
      </c>
      <c r="X505" s="87">
        <v>3268123</v>
      </c>
      <c r="Y505" s="87">
        <f t="shared" si="31"/>
        <v>219470</v>
      </c>
      <c r="Z505" s="87">
        <v>165217</v>
      </c>
      <c r="AA505" s="87">
        <v>54253</v>
      </c>
    </row>
    <row r="506" spans="1:27" ht="15">
      <c r="A506" s="105" t="s">
        <v>151</v>
      </c>
      <c r="B506" s="95" t="s">
        <v>2234</v>
      </c>
      <c r="C506" s="85"/>
      <c r="D506" s="46">
        <f t="shared" si="28"/>
        <v>159270</v>
      </c>
      <c r="E506" s="87">
        <v>74605</v>
      </c>
      <c r="F506" s="87">
        <v>84665</v>
      </c>
      <c r="O506" s="105" t="s">
        <v>62</v>
      </c>
      <c r="P506" s="95" t="s">
        <v>2209</v>
      </c>
      <c r="Q506" s="87">
        <v>1787400</v>
      </c>
      <c r="R506" s="46">
        <f t="shared" si="30"/>
        <v>3477253</v>
      </c>
      <c r="S506" s="87">
        <v>1025300</v>
      </c>
      <c r="T506" s="87">
        <v>2451953</v>
      </c>
      <c r="V506" s="105" t="s">
        <v>71</v>
      </c>
      <c r="W506" s="95" t="s">
        <v>2212</v>
      </c>
      <c r="X506" s="87">
        <v>117036</v>
      </c>
      <c r="Y506" s="87">
        <f t="shared" si="31"/>
        <v>937901</v>
      </c>
      <c r="Z506" s="85"/>
      <c r="AA506" s="87">
        <v>937901</v>
      </c>
    </row>
    <row r="507" spans="1:27" ht="15">
      <c r="A507" s="105" t="s">
        <v>154</v>
      </c>
      <c r="B507" s="95" t="s">
        <v>2235</v>
      </c>
      <c r="C507" s="87">
        <v>45000</v>
      </c>
      <c r="D507" s="46">
        <f t="shared" si="28"/>
        <v>636559</v>
      </c>
      <c r="E507" s="87">
        <v>14801</v>
      </c>
      <c r="F507" s="87">
        <v>621758</v>
      </c>
      <c r="O507" s="105" t="s">
        <v>65</v>
      </c>
      <c r="P507" s="95" t="s">
        <v>2210</v>
      </c>
      <c r="Q507" s="87">
        <v>14</v>
      </c>
      <c r="R507" s="46">
        <f t="shared" si="30"/>
        <v>643985</v>
      </c>
      <c r="S507" s="87">
        <v>6500</v>
      </c>
      <c r="T507" s="87">
        <v>637485</v>
      </c>
      <c r="V507" s="105" t="s">
        <v>74</v>
      </c>
      <c r="W507" s="95" t="s">
        <v>2213</v>
      </c>
      <c r="X507" s="87">
        <v>10500</v>
      </c>
      <c r="Y507" s="87">
        <f t="shared" si="31"/>
        <v>215229</v>
      </c>
      <c r="Z507" s="85"/>
      <c r="AA507" s="87">
        <v>215229</v>
      </c>
    </row>
    <row r="508" spans="1:27" ht="15">
      <c r="A508" s="105" t="s">
        <v>157</v>
      </c>
      <c r="B508" s="95" t="s">
        <v>2236</v>
      </c>
      <c r="C508" s="87">
        <v>829000</v>
      </c>
      <c r="D508" s="46">
        <f t="shared" si="28"/>
        <v>539828</v>
      </c>
      <c r="E508" s="87">
        <v>334700</v>
      </c>
      <c r="F508" s="87">
        <v>205128</v>
      </c>
      <c r="O508" s="105" t="s">
        <v>68</v>
      </c>
      <c r="P508" s="95" t="s">
        <v>2211</v>
      </c>
      <c r="Q508" s="85"/>
      <c r="R508" s="46">
        <f t="shared" si="30"/>
        <v>929066</v>
      </c>
      <c r="S508" s="87">
        <v>18800</v>
      </c>
      <c r="T508" s="87">
        <v>910266</v>
      </c>
      <c r="V508" s="105" t="s">
        <v>77</v>
      </c>
      <c r="W508" s="95" t="s">
        <v>2214</v>
      </c>
      <c r="X508" s="87">
        <v>3544790</v>
      </c>
      <c r="Y508" s="87">
        <f t="shared" si="31"/>
        <v>767091</v>
      </c>
      <c r="Z508" s="85"/>
      <c r="AA508" s="87">
        <v>767091</v>
      </c>
    </row>
    <row r="509" spans="1:27" ht="15">
      <c r="A509" s="105" t="s">
        <v>160</v>
      </c>
      <c r="B509" s="95" t="s">
        <v>2237</v>
      </c>
      <c r="C509" s="87">
        <v>292000</v>
      </c>
      <c r="D509" s="46">
        <f t="shared" si="28"/>
        <v>869783</v>
      </c>
      <c r="E509" s="87">
        <v>316500</v>
      </c>
      <c r="F509" s="87">
        <v>553283</v>
      </c>
      <c r="O509" s="105" t="s">
        <v>71</v>
      </c>
      <c r="P509" s="95" t="s">
        <v>2212</v>
      </c>
      <c r="Q509" s="87">
        <v>870300</v>
      </c>
      <c r="R509" s="46">
        <f t="shared" si="30"/>
        <v>609292</v>
      </c>
      <c r="S509" s="87">
        <v>89516</v>
      </c>
      <c r="T509" s="87">
        <v>519776</v>
      </c>
      <c r="V509" s="105" t="s">
        <v>80</v>
      </c>
      <c r="W509" s="95" t="s">
        <v>2215</v>
      </c>
      <c r="X509" s="87">
        <v>651563</v>
      </c>
      <c r="Y509" s="87">
        <f t="shared" si="31"/>
        <v>3050709</v>
      </c>
      <c r="Z509" s="87">
        <v>848400</v>
      </c>
      <c r="AA509" s="87">
        <v>2202309</v>
      </c>
    </row>
    <row r="510" spans="1:27" ht="15">
      <c r="A510" s="105" t="s">
        <v>163</v>
      </c>
      <c r="B510" s="95" t="s">
        <v>2238</v>
      </c>
      <c r="C510" s="85"/>
      <c r="D510" s="46">
        <f t="shared" si="28"/>
        <v>541121</v>
      </c>
      <c r="E510" s="87">
        <v>48600</v>
      </c>
      <c r="F510" s="87">
        <v>492521</v>
      </c>
      <c r="O510" s="105" t="s">
        <v>74</v>
      </c>
      <c r="P510" s="95" t="s">
        <v>2213</v>
      </c>
      <c r="Q510" s="87">
        <v>1027050</v>
      </c>
      <c r="R510" s="46">
        <f t="shared" si="30"/>
        <v>674750</v>
      </c>
      <c r="S510" s="87">
        <v>72800</v>
      </c>
      <c r="T510" s="87">
        <v>601950</v>
      </c>
      <c r="V510" s="105" t="s">
        <v>83</v>
      </c>
      <c r="W510" s="95" t="s">
        <v>2216</v>
      </c>
      <c r="X510" s="87">
        <v>5885621</v>
      </c>
      <c r="Y510" s="87">
        <f t="shared" si="31"/>
        <v>2366674</v>
      </c>
      <c r="Z510" s="87">
        <v>30000</v>
      </c>
      <c r="AA510" s="87">
        <v>2336674</v>
      </c>
    </row>
    <row r="511" spans="1:27" ht="15">
      <c r="A511" s="105" t="s">
        <v>166</v>
      </c>
      <c r="B511" s="95" t="s">
        <v>2239</v>
      </c>
      <c r="C511" s="85"/>
      <c r="D511" s="46">
        <f t="shared" si="28"/>
        <v>278106</v>
      </c>
      <c r="E511" s="85"/>
      <c r="F511" s="87">
        <v>278106</v>
      </c>
      <c r="O511" s="105" t="s">
        <v>77</v>
      </c>
      <c r="P511" s="95" t="s">
        <v>2214</v>
      </c>
      <c r="Q511" s="87">
        <v>220500</v>
      </c>
      <c r="R511" s="46">
        <f t="shared" si="30"/>
        <v>1793500</v>
      </c>
      <c r="S511" s="87">
        <v>630975</v>
      </c>
      <c r="T511" s="87">
        <v>1162525</v>
      </c>
      <c r="V511" s="105" t="s">
        <v>86</v>
      </c>
      <c r="W511" s="95" t="s">
        <v>2217</v>
      </c>
      <c r="X511" s="87">
        <v>120100</v>
      </c>
      <c r="Y511" s="87">
        <f t="shared" si="31"/>
        <v>158825</v>
      </c>
      <c r="Z511" s="87">
        <v>31100</v>
      </c>
      <c r="AA511" s="87">
        <v>127725</v>
      </c>
    </row>
    <row r="512" spans="1:27" ht="15">
      <c r="A512" s="105" t="s">
        <v>169</v>
      </c>
      <c r="B512" s="95" t="s">
        <v>2240</v>
      </c>
      <c r="C512" s="85"/>
      <c r="D512" s="46">
        <f t="shared" si="28"/>
        <v>490145</v>
      </c>
      <c r="E512" s="87">
        <v>40600</v>
      </c>
      <c r="F512" s="87">
        <v>449545</v>
      </c>
      <c r="O512" s="105" t="s">
        <v>80</v>
      </c>
      <c r="P512" s="95" t="s">
        <v>2215</v>
      </c>
      <c r="Q512" s="87">
        <v>1411999</v>
      </c>
      <c r="R512" s="46">
        <f t="shared" si="30"/>
        <v>2565051</v>
      </c>
      <c r="S512" s="87">
        <v>389435</v>
      </c>
      <c r="T512" s="87">
        <v>2175616</v>
      </c>
      <c r="V512" s="105" t="s">
        <v>89</v>
      </c>
      <c r="W512" s="95" t="s">
        <v>2218</v>
      </c>
      <c r="X512" s="85"/>
      <c r="Y512" s="87">
        <f t="shared" si="31"/>
        <v>185129</v>
      </c>
      <c r="Z512" s="87">
        <v>90000</v>
      </c>
      <c r="AA512" s="87">
        <v>95129</v>
      </c>
    </row>
    <row r="513" spans="1:27" ht="15">
      <c r="A513" s="105" t="s">
        <v>172</v>
      </c>
      <c r="B513" s="95" t="s">
        <v>2241</v>
      </c>
      <c r="C513" s="85"/>
      <c r="D513" s="46">
        <f t="shared" si="28"/>
        <v>142538</v>
      </c>
      <c r="E513" s="85"/>
      <c r="F513" s="87">
        <v>142538</v>
      </c>
      <c r="O513" s="105" t="s">
        <v>83</v>
      </c>
      <c r="P513" s="95" t="s">
        <v>2216</v>
      </c>
      <c r="Q513" s="87">
        <v>757200</v>
      </c>
      <c r="R513" s="46">
        <f t="shared" si="30"/>
        <v>5459186</v>
      </c>
      <c r="S513" s="87">
        <v>1170950</v>
      </c>
      <c r="T513" s="87">
        <v>4288236</v>
      </c>
      <c r="V513" s="105" t="s">
        <v>92</v>
      </c>
      <c r="W513" s="95" t="s">
        <v>2219</v>
      </c>
      <c r="X513" s="87">
        <v>71708</v>
      </c>
      <c r="Y513" s="87">
        <f t="shared" si="31"/>
        <v>8039131</v>
      </c>
      <c r="Z513" s="87">
        <v>64100</v>
      </c>
      <c r="AA513" s="87">
        <v>7975031</v>
      </c>
    </row>
    <row r="514" spans="1:27" ht="15">
      <c r="A514" s="105" t="s">
        <v>175</v>
      </c>
      <c r="B514" s="95" t="s">
        <v>2242</v>
      </c>
      <c r="C514" s="87">
        <v>605400</v>
      </c>
      <c r="D514" s="46">
        <f t="shared" si="28"/>
        <v>1194539</v>
      </c>
      <c r="E514" s="87">
        <v>326600</v>
      </c>
      <c r="F514" s="87">
        <v>867939</v>
      </c>
      <c r="O514" s="105" t="s">
        <v>86</v>
      </c>
      <c r="P514" s="95" t="s">
        <v>2217</v>
      </c>
      <c r="Q514" s="85"/>
      <c r="R514" s="46">
        <f t="shared" si="30"/>
        <v>918972</v>
      </c>
      <c r="S514" s="87">
        <v>350900</v>
      </c>
      <c r="T514" s="87">
        <v>568072</v>
      </c>
      <c r="V514" s="105" t="s">
        <v>95</v>
      </c>
      <c r="W514" s="95" t="s">
        <v>2220</v>
      </c>
      <c r="X514" s="87">
        <v>9060</v>
      </c>
      <c r="Y514" s="87">
        <f t="shared" si="31"/>
        <v>144647</v>
      </c>
      <c r="Z514" s="87">
        <v>2000</v>
      </c>
      <c r="AA514" s="87">
        <v>142647</v>
      </c>
    </row>
    <row r="515" spans="1:27" ht="15">
      <c r="A515" s="105" t="s">
        <v>178</v>
      </c>
      <c r="B515" s="95" t="s">
        <v>1863</v>
      </c>
      <c r="C515" s="87">
        <v>402700</v>
      </c>
      <c r="D515" s="46">
        <f t="shared" si="28"/>
        <v>707052</v>
      </c>
      <c r="E515" s="87">
        <v>273000</v>
      </c>
      <c r="F515" s="87">
        <v>434052</v>
      </c>
      <c r="O515" s="105" t="s">
        <v>89</v>
      </c>
      <c r="P515" s="95" t="s">
        <v>2218</v>
      </c>
      <c r="Q515" s="87">
        <v>316600</v>
      </c>
      <c r="R515" s="46">
        <f t="shared" si="30"/>
        <v>523181</v>
      </c>
      <c r="S515" s="85"/>
      <c r="T515" s="87">
        <v>523181</v>
      </c>
      <c r="V515" s="105" t="s">
        <v>98</v>
      </c>
      <c r="W515" s="95" t="s">
        <v>2221</v>
      </c>
      <c r="X515" s="87">
        <v>242563</v>
      </c>
      <c r="Y515" s="87">
        <f t="shared" si="31"/>
        <v>138075</v>
      </c>
      <c r="Z515" s="87">
        <v>16300</v>
      </c>
      <c r="AA515" s="87">
        <v>121775</v>
      </c>
    </row>
    <row r="516" spans="1:27" ht="15">
      <c r="A516" s="105" t="s">
        <v>180</v>
      </c>
      <c r="B516" s="95" t="s">
        <v>2243</v>
      </c>
      <c r="C516" s="87">
        <v>974000</v>
      </c>
      <c r="D516" s="46">
        <f t="shared" si="28"/>
        <v>2868782</v>
      </c>
      <c r="E516" s="87">
        <v>1272130</v>
      </c>
      <c r="F516" s="87">
        <v>1596652</v>
      </c>
      <c r="O516" s="105" t="s">
        <v>92</v>
      </c>
      <c r="P516" s="95" t="s">
        <v>2219</v>
      </c>
      <c r="Q516" s="85"/>
      <c r="R516" s="46">
        <f t="shared" si="30"/>
        <v>1128968</v>
      </c>
      <c r="S516" s="87">
        <v>59830</v>
      </c>
      <c r="T516" s="87">
        <v>1069138</v>
      </c>
      <c r="V516" s="105" t="s">
        <v>101</v>
      </c>
      <c r="W516" s="95" t="s">
        <v>2222</v>
      </c>
      <c r="X516" s="87">
        <v>425100</v>
      </c>
      <c r="Y516" s="87">
        <f t="shared" si="31"/>
        <v>6479919</v>
      </c>
      <c r="Z516" s="87">
        <v>193750</v>
      </c>
      <c r="AA516" s="87">
        <v>6286169</v>
      </c>
    </row>
    <row r="517" spans="1:27" ht="15">
      <c r="A517" s="105" t="s">
        <v>183</v>
      </c>
      <c r="B517" s="95" t="s">
        <v>2008</v>
      </c>
      <c r="C517" s="85"/>
      <c r="D517" s="46">
        <f t="shared" si="28"/>
        <v>1195525</v>
      </c>
      <c r="E517" s="87">
        <v>197020</v>
      </c>
      <c r="F517" s="87">
        <v>998505</v>
      </c>
      <c r="O517" s="105" t="s">
        <v>95</v>
      </c>
      <c r="P517" s="95" t="s">
        <v>2220</v>
      </c>
      <c r="Q517" s="85"/>
      <c r="R517" s="46">
        <f t="shared" si="30"/>
        <v>374062</v>
      </c>
      <c r="S517" s="87">
        <v>27900</v>
      </c>
      <c r="T517" s="87">
        <v>346162</v>
      </c>
      <c r="V517" s="105" t="s">
        <v>104</v>
      </c>
      <c r="W517" s="95" t="s">
        <v>2223</v>
      </c>
      <c r="X517" s="85"/>
      <c r="Y517" s="87">
        <f t="shared" si="31"/>
        <v>1151405</v>
      </c>
      <c r="Z517" s="85"/>
      <c r="AA517" s="87">
        <v>1151405</v>
      </c>
    </row>
    <row r="518" spans="1:27" ht="15">
      <c r="A518" s="105" t="s">
        <v>185</v>
      </c>
      <c r="B518" s="95" t="s">
        <v>2244</v>
      </c>
      <c r="C518" s="87">
        <v>729900</v>
      </c>
      <c r="D518" s="46">
        <f t="shared" si="28"/>
        <v>1366842</v>
      </c>
      <c r="E518" s="87">
        <v>237000</v>
      </c>
      <c r="F518" s="87">
        <v>1129842</v>
      </c>
      <c r="O518" s="105" t="s">
        <v>98</v>
      </c>
      <c r="P518" s="95" t="s">
        <v>2221</v>
      </c>
      <c r="Q518" s="87">
        <v>14000</v>
      </c>
      <c r="R518" s="46">
        <f t="shared" si="30"/>
        <v>712619</v>
      </c>
      <c r="S518" s="87">
        <v>373550</v>
      </c>
      <c r="T518" s="87">
        <v>339069</v>
      </c>
      <c r="V518" s="105" t="s">
        <v>107</v>
      </c>
      <c r="W518" s="95" t="s">
        <v>2224</v>
      </c>
      <c r="X518" s="87">
        <v>374080</v>
      </c>
      <c r="Y518" s="87">
        <f t="shared" si="31"/>
        <v>555627</v>
      </c>
      <c r="Z518" s="87">
        <v>12000</v>
      </c>
      <c r="AA518" s="87">
        <v>543627</v>
      </c>
    </row>
    <row r="519" spans="1:27" ht="15">
      <c r="A519" s="105" t="s">
        <v>188</v>
      </c>
      <c r="B519" s="95" t="s">
        <v>2245</v>
      </c>
      <c r="C519" s="85"/>
      <c r="D519" s="46">
        <f aca="true" t="shared" si="32" ref="D519:D539">E519+F519</f>
        <v>100</v>
      </c>
      <c r="E519" s="85"/>
      <c r="F519" s="87">
        <v>100</v>
      </c>
      <c r="O519" s="105" t="s">
        <v>101</v>
      </c>
      <c r="P519" s="95" t="s">
        <v>2222</v>
      </c>
      <c r="Q519" s="87">
        <v>3838152</v>
      </c>
      <c r="R519" s="46">
        <f aca="true" t="shared" si="33" ref="R519:R568">S519+T519</f>
        <v>15896346</v>
      </c>
      <c r="S519" s="87">
        <v>5193798</v>
      </c>
      <c r="T519" s="87">
        <v>10702548</v>
      </c>
      <c r="V519" s="105" t="s">
        <v>110</v>
      </c>
      <c r="W519" s="95" t="s">
        <v>2225</v>
      </c>
      <c r="X519" s="85"/>
      <c r="Y519" s="87">
        <f aca="true" t="shared" si="34" ref="Y519:Y565">Z519+AA519</f>
        <v>157051</v>
      </c>
      <c r="Z519" s="87">
        <v>25500</v>
      </c>
      <c r="AA519" s="87">
        <v>131551</v>
      </c>
    </row>
    <row r="520" spans="1:27" ht="15">
      <c r="A520" s="105" t="s">
        <v>191</v>
      </c>
      <c r="B520" s="95" t="s">
        <v>2246</v>
      </c>
      <c r="C520" s="87">
        <v>1338510</v>
      </c>
      <c r="D520" s="46">
        <f t="shared" si="32"/>
        <v>42187</v>
      </c>
      <c r="E520" s="87">
        <v>3155</v>
      </c>
      <c r="F520" s="87">
        <v>39032</v>
      </c>
      <c r="O520" s="105" t="s">
        <v>104</v>
      </c>
      <c r="P520" s="95" t="s">
        <v>2223</v>
      </c>
      <c r="Q520" s="85"/>
      <c r="R520" s="46">
        <f t="shared" si="33"/>
        <v>1323041</v>
      </c>
      <c r="S520" s="87">
        <v>115900</v>
      </c>
      <c r="T520" s="87">
        <v>1207141</v>
      </c>
      <c r="V520" s="105" t="s">
        <v>113</v>
      </c>
      <c r="W520" s="95" t="s">
        <v>2226</v>
      </c>
      <c r="X520" s="87">
        <v>255638</v>
      </c>
      <c r="Y520" s="87">
        <f t="shared" si="34"/>
        <v>2490566</v>
      </c>
      <c r="Z520" s="87">
        <v>48901</v>
      </c>
      <c r="AA520" s="87">
        <v>2441665</v>
      </c>
    </row>
    <row r="521" spans="1:27" ht="15">
      <c r="A521" s="105" t="s">
        <v>192</v>
      </c>
      <c r="B521" s="95" t="s">
        <v>2247</v>
      </c>
      <c r="C521" s="85"/>
      <c r="D521" s="46">
        <f t="shared" si="32"/>
        <v>47130</v>
      </c>
      <c r="E521" s="85"/>
      <c r="F521" s="87">
        <v>47130</v>
      </c>
      <c r="O521" s="105" t="s">
        <v>107</v>
      </c>
      <c r="P521" s="95" t="s">
        <v>2224</v>
      </c>
      <c r="Q521" s="87">
        <v>300000</v>
      </c>
      <c r="R521" s="46">
        <f t="shared" si="33"/>
        <v>1188504</v>
      </c>
      <c r="S521" s="87">
        <v>415300</v>
      </c>
      <c r="T521" s="87">
        <v>773204</v>
      </c>
      <c r="V521" s="105" t="s">
        <v>124</v>
      </c>
      <c r="W521" s="95" t="s">
        <v>2302</v>
      </c>
      <c r="X521" s="85"/>
      <c r="Y521" s="87">
        <f t="shared" si="34"/>
        <v>1</v>
      </c>
      <c r="Z521" s="85"/>
      <c r="AA521" s="87">
        <v>1</v>
      </c>
    </row>
    <row r="522" spans="1:27" ht="15">
      <c r="A522" s="105" t="s">
        <v>193</v>
      </c>
      <c r="B522" s="95" t="s">
        <v>2248</v>
      </c>
      <c r="C522" s="85"/>
      <c r="D522" s="46">
        <f t="shared" si="32"/>
        <v>35216</v>
      </c>
      <c r="E522" s="85"/>
      <c r="F522" s="87">
        <v>35216</v>
      </c>
      <c r="O522" s="105" t="s">
        <v>110</v>
      </c>
      <c r="P522" s="95" t="s">
        <v>2225</v>
      </c>
      <c r="Q522" s="85"/>
      <c r="R522" s="46">
        <f t="shared" si="33"/>
        <v>326554</v>
      </c>
      <c r="S522" s="87">
        <v>5000</v>
      </c>
      <c r="T522" s="87">
        <v>321554</v>
      </c>
      <c r="V522" s="105" t="s">
        <v>127</v>
      </c>
      <c r="W522" s="95" t="s">
        <v>2227</v>
      </c>
      <c r="X522" s="87">
        <v>368700</v>
      </c>
      <c r="Y522" s="87">
        <f t="shared" si="34"/>
        <v>12833643</v>
      </c>
      <c r="Z522" s="85"/>
      <c r="AA522" s="87">
        <v>12833643</v>
      </c>
    </row>
    <row r="523" spans="1:27" ht="15">
      <c r="A523" s="105" t="s">
        <v>194</v>
      </c>
      <c r="B523" s="95" t="s">
        <v>2249</v>
      </c>
      <c r="C523" s="85"/>
      <c r="D523" s="46">
        <f t="shared" si="32"/>
        <v>223708</v>
      </c>
      <c r="E523" s="87">
        <v>144800</v>
      </c>
      <c r="F523" s="87">
        <v>78908</v>
      </c>
      <c r="O523" s="105" t="s">
        <v>113</v>
      </c>
      <c r="P523" s="95" t="s">
        <v>2226</v>
      </c>
      <c r="Q523" s="87">
        <v>1520100</v>
      </c>
      <c r="R523" s="46">
        <f t="shared" si="33"/>
        <v>5804319</v>
      </c>
      <c r="S523" s="87">
        <v>1002050</v>
      </c>
      <c r="T523" s="87">
        <v>4802269</v>
      </c>
      <c r="V523" s="105" t="s">
        <v>129</v>
      </c>
      <c r="W523" s="95" t="s">
        <v>2228</v>
      </c>
      <c r="X523" s="87">
        <v>1084000</v>
      </c>
      <c r="Y523" s="87">
        <f t="shared" si="34"/>
        <v>10751559</v>
      </c>
      <c r="Z523" s="85"/>
      <c r="AA523" s="87">
        <v>10751559</v>
      </c>
    </row>
    <row r="524" spans="1:27" ht="15">
      <c r="A524" s="105" t="s">
        <v>198</v>
      </c>
      <c r="B524" s="95" t="s">
        <v>1957</v>
      </c>
      <c r="C524" s="85"/>
      <c r="D524" s="46">
        <f t="shared" si="32"/>
        <v>68230</v>
      </c>
      <c r="E524" s="87">
        <v>0</v>
      </c>
      <c r="F524" s="87">
        <v>68230</v>
      </c>
      <c r="O524" s="105" t="s">
        <v>127</v>
      </c>
      <c r="P524" s="95" t="s">
        <v>2227</v>
      </c>
      <c r="Q524" s="87">
        <v>1163264</v>
      </c>
      <c r="R524" s="46">
        <f t="shared" si="33"/>
        <v>1834962</v>
      </c>
      <c r="S524" s="87">
        <v>359201</v>
      </c>
      <c r="T524" s="87">
        <v>1475761</v>
      </c>
      <c r="V524" s="105" t="s">
        <v>133</v>
      </c>
      <c r="W524" s="95" t="s">
        <v>2229</v>
      </c>
      <c r="X524" s="87">
        <v>1950189</v>
      </c>
      <c r="Y524" s="87">
        <f t="shared" si="34"/>
        <v>3534048</v>
      </c>
      <c r="Z524" s="85"/>
      <c r="AA524" s="87">
        <v>3534048</v>
      </c>
    </row>
    <row r="525" spans="1:27" ht="15">
      <c r="A525" s="105" t="s">
        <v>204</v>
      </c>
      <c r="B525" s="95" t="s">
        <v>1923</v>
      </c>
      <c r="C525" s="85"/>
      <c r="D525" s="46">
        <f t="shared" si="32"/>
        <v>109684</v>
      </c>
      <c r="E525" s="85"/>
      <c r="F525" s="87">
        <v>109684</v>
      </c>
      <c r="O525" s="105" t="s">
        <v>129</v>
      </c>
      <c r="P525" s="95" t="s">
        <v>2228</v>
      </c>
      <c r="Q525" s="87">
        <v>3526600</v>
      </c>
      <c r="R525" s="46">
        <f t="shared" si="33"/>
        <v>9104019</v>
      </c>
      <c r="S525" s="87">
        <v>3020005</v>
      </c>
      <c r="T525" s="87">
        <v>6084014</v>
      </c>
      <c r="V525" s="105" t="s">
        <v>136</v>
      </c>
      <c r="W525" s="95" t="s">
        <v>2230</v>
      </c>
      <c r="X525" s="87">
        <v>2211754</v>
      </c>
      <c r="Y525" s="87">
        <f t="shared" si="34"/>
        <v>5536663</v>
      </c>
      <c r="Z525" s="87">
        <v>826232</v>
      </c>
      <c r="AA525" s="87">
        <v>4710431</v>
      </c>
    </row>
    <row r="526" spans="1:27" ht="15">
      <c r="A526" s="105" t="s">
        <v>207</v>
      </c>
      <c r="B526" s="95" t="s">
        <v>2251</v>
      </c>
      <c r="C526" s="85"/>
      <c r="D526" s="46">
        <f t="shared" si="32"/>
        <v>403990</v>
      </c>
      <c r="E526" s="85"/>
      <c r="F526" s="87">
        <v>403990</v>
      </c>
      <c r="O526" s="105" t="s">
        <v>133</v>
      </c>
      <c r="P526" s="95" t="s">
        <v>2229</v>
      </c>
      <c r="Q526" s="87">
        <v>2569000</v>
      </c>
      <c r="R526" s="46">
        <f t="shared" si="33"/>
        <v>6281714</v>
      </c>
      <c r="S526" s="87">
        <v>1658900</v>
      </c>
      <c r="T526" s="87">
        <v>4622814</v>
      </c>
      <c r="V526" s="105" t="s">
        <v>139</v>
      </c>
      <c r="W526" s="95" t="s">
        <v>2231</v>
      </c>
      <c r="X526" s="87">
        <v>6919711</v>
      </c>
      <c r="Y526" s="87">
        <f t="shared" si="34"/>
        <v>27027945</v>
      </c>
      <c r="Z526" s="87">
        <v>381150</v>
      </c>
      <c r="AA526" s="87">
        <v>26646795</v>
      </c>
    </row>
    <row r="527" spans="1:27" ht="15">
      <c r="A527" s="105" t="s">
        <v>209</v>
      </c>
      <c r="B527" s="95" t="s">
        <v>2252</v>
      </c>
      <c r="C527" s="87">
        <v>51500</v>
      </c>
      <c r="D527" s="46">
        <f t="shared" si="32"/>
        <v>13150</v>
      </c>
      <c r="E527" s="85"/>
      <c r="F527" s="87">
        <v>13150</v>
      </c>
      <c r="O527" s="105" t="s">
        <v>136</v>
      </c>
      <c r="P527" s="95" t="s">
        <v>2230</v>
      </c>
      <c r="Q527" s="87">
        <v>3478550</v>
      </c>
      <c r="R527" s="46">
        <f t="shared" si="33"/>
        <v>19553333</v>
      </c>
      <c r="S527" s="87">
        <v>5334790</v>
      </c>
      <c r="T527" s="87">
        <v>14218543</v>
      </c>
      <c r="V527" s="105" t="s">
        <v>142</v>
      </c>
      <c r="W527" s="95" t="s">
        <v>2232</v>
      </c>
      <c r="X527" s="87">
        <v>775900</v>
      </c>
      <c r="Y527" s="87">
        <f t="shared" si="34"/>
        <v>1092032</v>
      </c>
      <c r="Z527" s="87">
        <v>25400</v>
      </c>
      <c r="AA527" s="87">
        <v>1066632</v>
      </c>
    </row>
    <row r="528" spans="1:27" ht="15">
      <c r="A528" s="105" t="s">
        <v>212</v>
      </c>
      <c r="B528" s="95" t="s">
        <v>2253</v>
      </c>
      <c r="C528" s="87">
        <v>2500</v>
      </c>
      <c r="D528" s="46">
        <f t="shared" si="32"/>
        <v>21360</v>
      </c>
      <c r="E528" s="85"/>
      <c r="F528" s="87">
        <v>21360</v>
      </c>
      <c r="O528" s="105" t="s">
        <v>139</v>
      </c>
      <c r="P528" s="95" t="s">
        <v>2231</v>
      </c>
      <c r="Q528" s="87">
        <v>12899703</v>
      </c>
      <c r="R528" s="46">
        <f t="shared" si="33"/>
        <v>17083139</v>
      </c>
      <c r="S528" s="87">
        <v>450325</v>
      </c>
      <c r="T528" s="87">
        <v>16632814</v>
      </c>
      <c r="V528" s="105" t="s">
        <v>145</v>
      </c>
      <c r="W528" s="95" t="s">
        <v>2233</v>
      </c>
      <c r="X528" s="87">
        <v>16020757</v>
      </c>
      <c r="Y528" s="87">
        <f t="shared" si="34"/>
        <v>478231</v>
      </c>
      <c r="Z528" s="85"/>
      <c r="AA528" s="87">
        <v>478231</v>
      </c>
    </row>
    <row r="529" spans="1:27" ht="15">
      <c r="A529" s="105" t="s">
        <v>214</v>
      </c>
      <c r="B529" s="95" t="s">
        <v>2254</v>
      </c>
      <c r="C529" s="85"/>
      <c r="D529" s="46">
        <f t="shared" si="32"/>
        <v>162407</v>
      </c>
      <c r="E529" s="87">
        <v>84000</v>
      </c>
      <c r="F529" s="87">
        <v>78407</v>
      </c>
      <c r="O529" s="105" t="s">
        <v>142</v>
      </c>
      <c r="P529" s="95" t="s">
        <v>2232</v>
      </c>
      <c r="Q529" s="87">
        <v>629301</v>
      </c>
      <c r="R529" s="46">
        <f t="shared" si="33"/>
        <v>4476535</v>
      </c>
      <c r="S529" s="87">
        <v>918726</v>
      </c>
      <c r="T529" s="87">
        <v>3557809</v>
      </c>
      <c r="V529" s="105" t="s">
        <v>148</v>
      </c>
      <c r="W529" s="95" t="s">
        <v>2290</v>
      </c>
      <c r="X529" s="87">
        <v>189600</v>
      </c>
      <c r="Y529" s="87">
        <f t="shared" si="34"/>
        <v>1375761</v>
      </c>
      <c r="Z529" s="85"/>
      <c r="AA529" s="87">
        <v>1375761</v>
      </c>
    </row>
    <row r="530" spans="1:27" ht="15">
      <c r="A530" s="105" t="s">
        <v>217</v>
      </c>
      <c r="B530" s="95" t="s">
        <v>2255</v>
      </c>
      <c r="C530" s="85"/>
      <c r="D530" s="46">
        <f t="shared" si="32"/>
        <v>77712</v>
      </c>
      <c r="E530" s="87">
        <v>25250</v>
      </c>
      <c r="F530" s="87">
        <v>52462</v>
      </c>
      <c r="O530" s="105" t="s">
        <v>145</v>
      </c>
      <c r="P530" s="95" t="s">
        <v>2233</v>
      </c>
      <c r="Q530" s="85"/>
      <c r="R530" s="46">
        <f t="shared" si="33"/>
        <v>1618169</v>
      </c>
      <c r="S530" s="87">
        <v>62840</v>
      </c>
      <c r="T530" s="87">
        <v>1555329</v>
      </c>
      <c r="V530" s="105" t="s">
        <v>151</v>
      </c>
      <c r="W530" s="95" t="s">
        <v>2234</v>
      </c>
      <c r="X530" s="87">
        <v>4480</v>
      </c>
      <c r="Y530" s="87">
        <f t="shared" si="34"/>
        <v>3474876</v>
      </c>
      <c r="Z530" s="87">
        <v>214500</v>
      </c>
      <c r="AA530" s="87">
        <v>3260376</v>
      </c>
    </row>
    <row r="531" spans="1:27" ht="15">
      <c r="A531" s="105" t="s">
        <v>220</v>
      </c>
      <c r="B531" s="95" t="s">
        <v>2256</v>
      </c>
      <c r="C531" s="85"/>
      <c r="D531" s="46">
        <f t="shared" si="32"/>
        <v>30900</v>
      </c>
      <c r="E531" s="85"/>
      <c r="F531" s="87">
        <v>30900</v>
      </c>
      <c r="O531" s="105" t="s">
        <v>148</v>
      </c>
      <c r="P531" s="95" t="s">
        <v>2290</v>
      </c>
      <c r="Q531" s="87">
        <v>1785652</v>
      </c>
      <c r="R531" s="46">
        <f t="shared" si="33"/>
        <v>3858290</v>
      </c>
      <c r="S531" s="87">
        <v>81050</v>
      </c>
      <c r="T531" s="87">
        <v>3777240</v>
      </c>
      <c r="V531" s="105" t="s">
        <v>154</v>
      </c>
      <c r="W531" s="95" t="s">
        <v>2235</v>
      </c>
      <c r="X531" s="87">
        <v>8726394</v>
      </c>
      <c r="Y531" s="87">
        <f t="shared" si="34"/>
        <v>34820766</v>
      </c>
      <c r="Z531" s="87">
        <v>11427853</v>
      </c>
      <c r="AA531" s="87">
        <v>23392913</v>
      </c>
    </row>
    <row r="532" spans="1:27" ht="15">
      <c r="A532" s="105" t="s">
        <v>223</v>
      </c>
      <c r="B532" s="95" t="s">
        <v>2257</v>
      </c>
      <c r="C532" s="85"/>
      <c r="D532" s="46">
        <f t="shared" si="32"/>
        <v>49149</v>
      </c>
      <c r="E532" s="85"/>
      <c r="F532" s="87">
        <v>49149</v>
      </c>
      <c r="O532" s="105" t="s">
        <v>151</v>
      </c>
      <c r="P532" s="95" t="s">
        <v>2234</v>
      </c>
      <c r="Q532" s="87">
        <v>495600</v>
      </c>
      <c r="R532" s="46">
        <f t="shared" si="33"/>
        <v>2972391</v>
      </c>
      <c r="S532" s="87">
        <v>1205410</v>
      </c>
      <c r="T532" s="87">
        <v>1766981</v>
      </c>
      <c r="V532" s="105" t="s">
        <v>157</v>
      </c>
      <c r="W532" s="95" t="s">
        <v>2236</v>
      </c>
      <c r="X532" s="87">
        <v>1267500</v>
      </c>
      <c r="Y532" s="87">
        <f t="shared" si="34"/>
        <v>3703969</v>
      </c>
      <c r="Z532" s="85"/>
      <c r="AA532" s="87">
        <v>3703969</v>
      </c>
    </row>
    <row r="533" spans="1:27" ht="15">
      <c r="A533" s="105" t="s">
        <v>226</v>
      </c>
      <c r="B533" s="95" t="s">
        <v>2258</v>
      </c>
      <c r="C533" s="85"/>
      <c r="D533" s="46">
        <f t="shared" si="32"/>
        <v>66577</v>
      </c>
      <c r="E533" s="87">
        <v>6850</v>
      </c>
      <c r="F533" s="87">
        <v>59727</v>
      </c>
      <c r="O533" s="105" t="s">
        <v>154</v>
      </c>
      <c r="P533" s="95" t="s">
        <v>2235</v>
      </c>
      <c r="Q533" s="87">
        <v>4724674</v>
      </c>
      <c r="R533" s="46">
        <f t="shared" si="33"/>
        <v>8880911</v>
      </c>
      <c r="S533" s="87">
        <v>762166</v>
      </c>
      <c r="T533" s="87">
        <v>8118745</v>
      </c>
      <c r="V533" s="105" t="s">
        <v>160</v>
      </c>
      <c r="W533" s="95" t="s">
        <v>2237</v>
      </c>
      <c r="X533" s="87">
        <v>227850</v>
      </c>
      <c r="Y533" s="87">
        <f t="shared" si="34"/>
        <v>4215886</v>
      </c>
      <c r="Z533" s="85"/>
      <c r="AA533" s="87">
        <v>4215886</v>
      </c>
    </row>
    <row r="534" spans="1:27" ht="15">
      <c r="A534" s="105" t="s">
        <v>229</v>
      </c>
      <c r="B534" s="95" t="s">
        <v>1847</v>
      </c>
      <c r="C534" s="85"/>
      <c r="D534" s="46">
        <f t="shared" si="32"/>
        <v>114546</v>
      </c>
      <c r="E534" s="85"/>
      <c r="F534" s="87">
        <v>114546</v>
      </c>
      <c r="O534" s="105" t="s">
        <v>157</v>
      </c>
      <c r="P534" s="95" t="s">
        <v>2236</v>
      </c>
      <c r="Q534" s="87">
        <v>1175000</v>
      </c>
      <c r="R534" s="46">
        <f t="shared" si="33"/>
        <v>7688222</v>
      </c>
      <c r="S534" s="87">
        <v>4157050</v>
      </c>
      <c r="T534" s="87">
        <v>3531172</v>
      </c>
      <c r="V534" s="105" t="s">
        <v>163</v>
      </c>
      <c r="W534" s="95" t="s">
        <v>2238</v>
      </c>
      <c r="X534" s="87">
        <v>43300</v>
      </c>
      <c r="Y534" s="87">
        <f t="shared" si="34"/>
        <v>1223817</v>
      </c>
      <c r="Z534" s="85"/>
      <c r="AA534" s="87">
        <v>1223817</v>
      </c>
    </row>
    <row r="535" spans="1:27" ht="15">
      <c r="A535" s="105" t="s">
        <v>235</v>
      </c>
      <c r="B535" s="95" t="s">
        <v>2260</v>
      </c>
      <c r="C535" s="85"/>
      <c r="D535" s="46">
        <f t="shared" si="32"/>
        <v>352492</v>
      </c>
      <c r="E535" s="85"/>
      <c r="F535" s="87">
        <v>352492</v>
      </c>
      <c r="O535" s="105" t="s">
        <v>160</v>
      </c>
      <c r="P535" s="95" t="s">
        <v>2237</v>
      </c>
      <c r="Q535" s="87">
        <v>3008000</v>
      </c>
      <c r="R535" s="46">
        <f t="shared" si="33"/>
        <v>8996268</v>
      </c>
      <c r="S535" s="87">
        <v>3203651</v>
      </c>
      <c r="T535" s="87">
        <v>5792617</v>
      </c>
      <c r="V535" s="105" t="s">
        <v>166</v>
      </c>
      <c r="W535" s="95" t="s">
        <v>2239</v>
      </c>
      <c r="X535" s="87">
        <v>117515</v>
      </c>
      <c r="Y535" s="87">
        <f t="shared" si="34"/>
        <v>6462844</v>
      </c>
      <c r="Z535" s="87">
        <v>19100</v>
      </c>
      <c r="AA535" s="87">
        <v>6443744</v>
      </c>
    </row>
    <row r="536" spans="1:27" ht="15">
      <c r="A536" s="105" t="s">
        <v>238</v>
      </c>
      <c r="B536" s="95" t="s">
        <v>2261</v>
      </c>
      <c r="C536" s="85"/>
      <c r="D536" s="46">
        <f t="shared" si="32"/>
        <v>11950</v>
      </c>
      <c r="E536" s="85"/>
      <c r="F536" s="87">
        <v>11950</v>
      </c>
      <c r="O536" s="105" t="s">
        <v>163</v>
      </c>
      <c r="P536" s="95" t="s">
        <v>2238</v>
      </c>
      <c r="Q536" s="87">
        <v>3723296</v>
      </c>
      <c r="R536" s="46">
        <f t="shared" si="33"/>
        <v>13045805</v>
      </c>
      <c r="S536" s="87">
        <v>74700</v>
      </c>
      <c r="T536" s="87">
        <v>12971105</v>
      </c>
      <c r="V536" s="105" t="s">
        <v>169</v>
      </c>
      <c r="W536" s="95" t="s">
        <v>2240</v>
      </c>
      <c r="X536" s="85"/>
      <c r="Y536" s="87">
        <f t="shared" si="34"/>
        <v>4123489</v>
      </c>
      <c r="Z536" s="85"/>
      <c r="AA536" s="87">
        <v>4123489</v>
      </c>
    </row>
    <row r="537" spans="1:27" ht="15">
      <c r="A537" s="105" t="s">
        <v>240</v>
      </c>
      <c r="B537" s="95" t="s">
        <v>2262</v>
      </c>
      <c r="C537" s="85"/>
      <c r="D537" s="46">
        <f t="shared" si="32"/>
        <v>92450</v>
      </c>
      <c r="E537" s="87">
        <v>800</v>
      </c>
      <c r="F537" s="87">
        <v>91650</v>
      </c>
      <c r="O537" s="105" t="s">
        <v>166</v>
      </c>
      <c r="P537" s="95" t="s">
        <v>2239</v>
      </c>
      <c r="Q537" s="87">
        <v>1046150</v>
      </c>
      <c r="R537" s="46">
        <f t="shared" si="33"/>
        <v>8949573</v>
      </c>
      <c r="S537" s="87">
        <v>809050</v>
      </c>
      <c r="T537" s="87">
        <v>8140523</v>
      </c>
      <c r="V537" s="105" t="s">
        <v>172</v>
      </c>
      <c r="W537" s="95" t="s">
        <v>2241</v>
      </c>
      <c r="X537" s="87">
        <v>96000</v>
      </c>
      <c r="Y537" s="87">
        <f t="shared" si="34"/>
        <v>292484</v>
      </c>
      <c r="Z537" s="85"/>
      <c r="AA537" s="87">
        <v>292484</v>
      </c>
    </row>
    <row r="538" spans="1:27" ht="15">
      <c r="A538" s="105" t="s">
        <v>243</v>
      </c>
      <c r="B538" s="95" t="s">
        <v>1825</v>
      </c>
      <c r="C538" s="85"/>
      <c r="D538" s="46">
        <f t="shared" si="32"/>
        <v>157444</v>
      </c>
      <c r="E538" s="87">
        <v>31000</v>
      </c>
      <c r="F538" s="87">
        <v>126444</v>
      </c>
      <c r="O538" s="105" t="s">
        <v>169</v>
      </c>
      <c r="P538" s="95" t="s">
        <v>2240</v>
      </c>
      <c r="Q538" s="85"/>
      <c r="R538" s="46">
        <f t="shared" si="33"/>
        <v>5267985</v>
      </c>
      <c r="S538" s="87">
        <v>149600</v>
      </c>
      <c r="T538" s="87">
        <v>5118385</v>
      </c>
      <c r="V538" s="105" t="s">
        <v>175</v>
      </c>
      <c r="W538" s="95" t="s">
        <v>2242</v>
      </c>
      <c r="X538" s="87">
        <v>57700</v>
      </c>
      <c r="Y538" s="87">
        <f t="shared" si="34"/>
        <v>2143748</v>
      </c>
      <c r="Z538" s="85"/>
      <c r="AA538" s="87">
        <v>2143748</v>
      </c>
    </row>
    <row r="539" spans="1:27" ht="15">
      <c r="A539" s="105" t="s">
        <v>246</v>
      </c>
      <c r="B539" s="95" t="s">
        <v>2271</v>
      </c>
      <c r="C539" s="85"/>
      <c r="D539" s="46">
        <f t="shared" si="32"/>
        <v>40184</v>
      </c>
      <c r="E539" s="85"/>
      <c r="F539" s="87">
        <v>40184</v>
      </c>
      <c r="O539" s="105" t="s">
        <v>172</v>
      </c>
      <c r="P539" s="95" t="s">
        <v>2241</v>
      </c>
      <c r="Q539" s="87">
        <v>67979</v>
      </c>
      <c r="R539" s="46">
        <f t="shared" si="33"/>
        <v>2687691</v>
      </c>
      <c r="S539" s="87">
        <v>175050</v>
      </c>
      <c r="T539" s="87">
        <v>2512641</v>
      </c>
      <c r="V539" s="105" t="s">
        <v>178</v>
      </c>
      <c r="W539" s="95" t="s">
        <v>1863</v>
      </c>
      <c r="X539" s="87">
        <v>1522611</v>
      </c>
      <c r="Y539" s="87">
        <f t="shared" si="34"/>
        <v>5654912</v>
      </c>
      <c r="Z539" s="85"/>
      <c r="AA539" s="87">
        <v>5654912</v>
      </c>
    </row>
    <row r="540" spans="15:27" ht="15">
      <c r="O540" s="105" t="s">
        <v>175</v>
      </c>
      <c r="P540" s="95" t="s">
        <v>2242</v>
      </c>
      <c r="Q540" s="87">
        <v>2374200</v>
      </c>
      <c r="R540" s="46">
        <f t="shared" si="33"/>
        <v>17931702</v>
      </c>
      <c r="S540" s="87">
        <v>5939000</v>
      </c>
      <c r="T540" s="87">
        <v>11992702</v>
      </c>
      <c r="V540" s="105" t="s">
        <v>180</v>
      </c>
      <c r="W540" s="95" t="s">
        <v>2243</v>
      </c>
      <c r="X540" s="87">
        <v>58842</v>
      </c>
      <c r="Y540" s="87">
        <f t="shared" si="34"/>
        <v>13160022</v>
      </c>
      <c r="Z540" s="87">
        <v>256201</v>
      </c>
      <c r="AA540" s="87">
        <v>12903821</v>
      </c>
    </row>
    <row r="541" spans="15:27" ht="15">
      <c r="O541" s="105" t="s">
        <v>178</v>
      </c>
      <c r="P541" s="95" t="s">
        <v>1863</v>
      </c>
      <c r="Q541" s="87">
        <v>1651150</v>
      </c>
      <c r="R541" s="46">
        <f t="shared" si="33"/>
        <v>8825351</v>
      </c>
      <c r="S541" s="87">
        <v>1322480</v>
      </c>
      <c r="T541" s="87">
        <v>7502871</v>
      </c>
      <c r="V541" s="105" t="s">
        <v>183</v>
      </c>
      <c r="W541" s="95" t="s">
        <v>2008</v>
      </c>
      <c r="X541" s="87">
        <v>2079130</v>
      </c>
      <c r="Y541" s="87">
        <f t="shared" si="34"/>
        <v>27274024</v>
      </c>
      <c r="Z541" s="87">
        <v>2921501</v>
      </c>
      <c r="AA541" s="87">
        <v>24352523</v>
      </c>
    </row>
    <row r="542" spans="15:27" ht="15">
      <c r="O542" s="105" t="s">
        <v>180</v>
      </c>
      <c r="P542" s="95" t="s">
        <v>2243</v>
      </c>
      <c r="Q542" s="87">
        <v>8698987</v>
      </c>
      <c r="R542" s="46">
        <f t="shared" si="33"/>
        <v>31041080</v>
      </c>
      <c r="S542" s="87">
        <v>11854253</v>
      </c>
      <c r="T542" s="87">
        <v>19186827</v>
      </c>
      <c r="V542" s="105" t="s">
        <v>185</v>
      </c>
      <c r="W542" s="95" t="s">
        <v>2244</v>
      </c>
      <c r="X542" s="87">
        <v>748171</v>
      </c>
      <c r="Y542" s="87">
        <f t="shared" si="34"/>
        <v>11971943</v>
      </c>
      <c r="Z542" s="87">
        <v>2811250</v>
      </c>
      <c r="AA542" s="87">
        <v>9160693</v>
      </c>
    </row>
    <row r="543" spans="15:27" ht="15">
      <c r="O543" s="105" t="s">
        <v>183</v>
      </c>
      <c r="P543" s="95" t="s">
        <v>2008</v>
      </c>
      <c r="Q543" s="87">
        <v>1341600</v>
      </c>
      <c r="R543" s="46">
        <f t="shared" si="33"/>
        <v>16684927</v>
      </c>
      <c r="S543" s="87">
        <v>1731694</v>
      </c>
      <c r="T543" s="87">
        <v>14953233</v>
      </c>
      <c r="V543" s="105" t="s">
        <v>191</v>
      </c>
      <c r="W543" s="95" t="s">
        <v>2246</v>
      </c>
      <c r="X543" s="87">
        <v>17750</v>
      </c>
      <c r="Y543" s="87">
        <f t="shared" si="34"/>
        <v>802172</v>
      </c>
      <c r="Z543" s="85"/>
      <c r="AA543" s="87">
        <v>802172</v>
      </c>
    </row>
    <row r="544" spans="15:27" ht="15">
      <c r="O544" s="105" t="s">
        <v>185</v>
      </c>
      <c r="P544" s="95" t="s">
        <v>2244</v>
      </c>
      <c r="Q544" s="87">
        <v>13688000</v>
      </c>
      <c r="R544" s="46">
        <f t="shared" si="33"/>
        <v>24998498</v>
      </c>
      <c r="S544" s="87">
        <v>9536922</v>
      </c>
      <c r="T544" s="87">
        <v>15461576</v>
      </c>
      <c r="V544" s="105" t="s">
        <v>192</v>
      </c>
      <c r="W544" s="95" t="s">
        <v>2247</v>
      </c>
      <c r="X544" s="87">
        <v>147000</v>
      </c>
      <c r="Y544" s="87">
        <f t="shared" si="34"/>
        <v>256483</v>
      </c>
      <c r="Z544" s="85"/>
      <c r="AA544" s="87">
        <v>256483</v>
      </c>
    </row>
    <row r="545" spans="15:27" ht="15">
      <c r="O545" s="105" t="s">
        <v>188</v>
      </c>
      <c r="P545" s="95" t="s">
        <v>2245</v>
      </c>
      <c r="Q545" s="85"/>
      <c r="R545" s="46">
        <f t="shared" si="33"/>
        <v>284497</v>
      </c>
      <c r="S545" s="87">
        <v>70000</v>
      </c>
      <c r="T545" s="87">
        <v>214497</v>
      </c>
      <c r="V545" s="105" t="s">
        <v>193</v>
      </c>
      <c r="W545" s="95" t="s">
        <v>2248</v>
      </c>
      <c r="X545" s="85"/>
      <c r="Y545" s="87">
        <f t="shared" si="34"/>
        <v>713037</v>
      </c>
      <c r="Z545" s="85"/>
      <c r="AA545" s="87">
        <v>713037</v>
      </c>
    </row>
    <row r="546" spans="15:27" ht="15">
      <c r="O546" s="105" t="s">
        <v>191</v>
      </c>
      <c r="P546" s="95" t="s">
        <v>2246</v>
      </c>
      <c r="Q546" s="87">
        <v>7240708</v>
      </c>
      <c r="R546" s="46">
        <f t="shared" si="33"/>
        <v>598599</v>
      </c>
      <c r="S546" s="87">
        <v>3155</v>
      </c>
      <c r="T546" s="87">
        <v>595444</v>
      </c>
      <c r="V546" s="105" t="s">
        <v>194</v>
      </c>
      <c r="W546" s="95" t="s">
        <v>2249</v>
      </c>
      <c r="X546" s="87">
        <v>1020956</v>
      </c>
      <c r="Y546" s="87">
        <f t="shared" si="34"/>
        <v>781269</v>
      </c>
      <c r="Z546" s="87">
        <v>187304</v>
      </c>
      <c r="AA546" s="87">
        <v>593965</v>
      </c>
    </row>
    <row r="547" spans="15:27" ht="15">
      <c r="O547" s="105" t="s">
        <v>192</v>
      </c>
      <c r="P547" s="95" t="s">
        <v>2247</v>
      </c>
      <c r="Q547" s="85"/>
      <c r="R547" s="46">
        <f t="shared" si="33"/>
        <v>484390</v>
      </c>
      <c r="S547" s="87">
        <v>17570</v>
      </c>
      <c r="T547" s="87">
        <v>466820</v>
      </c>
      <c r="V547" s="105" t="s">
        <v>198</v>
      </c>
      <c r="W547" s="95" t="s">
        <v>1957</v>
      </c>
      <c r="X547" s="87">
        <v>121500</v>
      </c>
      <c r="Y547" s="87">
        <f t="shared" si="34"/>
        <v>1985294</v>
      </c>
      <c r="Z547" s="85"/>
      <c r="AA547" s="87">
        <v>1985294</v>
      </c>
    </row>
    <row r="548" spans="15:27" ht="15">
      <c r="O548" s="105" t="s">
        <v>193</v>
      </c>
      <c r="P548" s="95" t="s">
        <v>2248</v>
      </c>
      <c r="Q548" s="85"/>
      <c r="R548" s="46">
        <f t="shared" si="33"/>
        <v>544913</v>
      </c>
      <c r="S548" s="87">
        <v>5000</v>
      </c>
      <c r="T548" s="87">
        <v>539913</v>
      </c>
      <c r="V548" s="105" t="s">
        <v>201</v>
      </c>
      <c r="W548" s="95" t="s">
        <v>2250</v>
      </c>
      <c r="X548" s="87">
        <v>20000</v>
      </c>
      <c r="Y548" s="87">
        <f t="shared" si="34"/>
        <v>578574</v>
      </c>
      <c r="Z548" s="87">
        <v>9250</v>
      </c>
      <c r="AA548" s="87">
        <v>569324</v>
      </c>
    </row>
    <row r="549" spans="15:27" ht="15">
      <c r="O549" s="105" t="s">
        <v>194</v>
      </c>
      <c r="P549" s="95" t="s">
        <v>2249</v>
      </c>
      <c r="Q549" s="87">
        <v>13725</v>
      </c>
      <c r="R549" s="46">
        <f t="shared" si="33"/>
        <v>1347144</v>
      </c>
      <c r="S549" s="87">
        <v>487230</v>
      </c>
      <c r="T549" s="87">
        <v>859914</v>
      </c>
      <c r="V549" s="105" t="s">
        <v>204</v>
      </c>
      <c r="W549" s="95" t="s">
        <v>1923</v>
      </c>
      <c r="X549" s="87">
        <v>183160</v>
      </c>
      <c r="Y549" s="87">
        <f t="shared" si="34"/>
        <v>1152495</v>
      </c>
      <c r="Z549" s="87">
        <v>313809</v>
      </c>
      <c r="AA549" s="87">
        <v>838686</v>
      </c>
    </row>
    <row r="550" spans="15:27" ht="15">
      <c r="O550" s="105" t="s">
        <v>198</v>
      </c>
      <c r="P550" s="95" t="s">
        <v>1957</v>
      </c>
      <c r="Q550" s="85"/>
      <c r="R550" s="46">
        <f t="shared" si="33"/>
        <v>1062631</v>
      </c>
      <c r="S550" s="87">
        <v>329350</v>
      </c>
      <c r="T550" s="87">
        <v>733281</v>
      </c>
      <c r="V550" s="105" t="s">
        <v>207</v>
      </c>
      <c r="W550" s="95" t="s">
        <v>2251</v>
      </c>
      <c r="X550" s="87">
        <v>297000</v>
      </c>
      <c r="Y550" s="87">
        <f t="shared" si="34"/>
        <v>4064203</v>
      </c>
      <c r="Z550" s="87">
        <v>9380</v>
      </c>
      <c r="AA550" s="87">
        <v>4054823</v>
      </c>
    </row>
    <row r="551" spans="15:27" ht="15">
      <c r="O551" s="105" t="s">
        <v>201</v>
      </c>
      <c r="P551" s="95" t="s">
        <v>2250</v>
      </c>
      <c r="Q551" s="87">
        <v>287250</v>
      </c>
      <c r="R551" s="46">
        <f t="shared" si="33"/>
        <v>155115</v>
      </c>
      <c r="S551" s="87">
        <v>88900</v>
      </c>
      <c r="T551" s="87">
        <v>66215</v>
      </c>
      <c r="V551" s="105" t="s">
        <v>209</v>
      </c>
      <c r="W551" s="95" t="s">
        <v>2252</v>
      </c>
      <c r="X551" s="87">
        <v>50030</v>
      </c>
      <c r="Y551" s="87">
        <f t="shared" si="34"/>
        <v>613632</v>
      </c>
      <c r="Z551" s="87">
        <v>60660</v>
      </c>
      <c r="AA551" s="87">
        <v>552972</v>
      </c>
    </row>
    <row r="552" spans="15:27" ht="15">
      <c r="O552" s="105" t="s">
        <v>204</v>
      </c>
      <c r="P552" s="95" t="s">
        <v>1923</v>
      </c>
      <c r="Q552" s="87">
        <v>985</v>
      </c>
      <c r="R552" s="46">
        <f t="shared" si="33"/>
        <v>876680</v>
      </c>
      <c r="S552" s="87">
        <v>2500</v>
      </c>
      <c r="T552" s="87">
        <v>874180</v>
      </c>
      <c r="V552" s="105" t="s">
        <v>212</v>
      </c>
      <c r="W552" s="95" t="s">
        <v>2253</v>
      </c>
      <c r="X552" s="87">
        <v>59855</v>
      </c>
      <c r="Y552" s="87">
        <f t="shared" si="34"/>
        <v>635899</v>
      </c>
      <c r="Z552" s="87">
        <v>66801</v>
      </c>
      <c r="AA552" s="87">
        <v>569098</v>
      </c>
    </row>
    <row r="553" spans="15:27" ht="15">
      <c r="O553" s="105" t="s">
        <v>207</v>
      </c>
      <c r="P553" s="95" t="s">
        <v>2251</v>
      </c>
      <c r="Q553" s="85"/>
      <c r="R553" s="46">
        <f t="shared" si="33"/>
        <v>1232676</v>
      </c>
      <c r="S553" s="87">
        <v>72500</v>
      </c>
      <c r="T553" s="87">
        <v>1160176</v>
      </c>
      <c r="V553" s="105" t="s">
        <v>214</v>
      </c>
      <c r="W553" s="95" t="s">
        <v>2254</v>
      </c>
      <c r="X553" s="87">
        <v>159400</v>
      </c>
      <c r="Y553" s="87">
        <f t="shared" si="34"/>
        <v>132650</v>
      </c>
      <c r="Z553" s="85"/>
      <c r="AA553" s="87">
        <v>132650</v>
      </c>
    </row>
    <row r="554" spans="15:27" ht="15">
      <c r="O554" s="105" t="s">
        <v>209</v>
      </c>
      <c r="P554" s="95" t="s">
        <v>2252</v>
      </c>
      <c r="Q554" s="87">
        <v>311480</v>
      </c>
      <c r="R554" s="46">
        <f t="shared" si="33"/>
        <v>484984</v>
      </c>
      <c r="S554" s="87">
        <v>114450</v>
      </c>
      <c r="T554" s="87">
        <v>370534</v>
      </c>
      <c r="V554" s="105" t="s">
        <v>217</v>
      </c>
      <c r="W554" s="95" t="s">
        <v>2255</v>
      </c>
      <c r="X554" s="87">
        <v>34400</v>
      </c>
      <c r="Y554" s="87">
        <f t="shared" si="34"/>
        <v>193850</v>
      </c>
      <c r="Z554" s="87">
        <v>63000</v>
      </c>
      <c r="AA554" s="87">
        <v>130850</v>
      </c>
    </row>
    <row r="555" spans="15:27" ht="15">
      <c r="O555" s="105" t="s">
        <v>212</v>
      </c>
      <c r="P555" s="95" t="s">
        <v>2253</v>
      </c>
      <c r="Q555" s="87">
        <v>523595</v>
      </c>
      <c r="R555" s="46">
        <f t="shared" si="33"/>
        <v>445657</v>
      </c>
      <c r="S555" s="85"/>
      <c r="T555" s="87">
        <v>445657</v>
      </c>
      <c r="V555" s="105" t="s">
        <v>220</v>
      </c>
      <c r="W555" s="95" t="s">
        <v>2256</v>
      </c>
      <c r="X555" s="87">
        <v>179761</v>
      </c>
      <c r="Y555" s="87">
        <f t="shared" si="34"/>
        <v>450220</v>
      </c>
      <c r="Z555" s="87">
        <v>95950</v>
      </c>
      <c r="AA555" s="87">
        <v>354270</v>
      </c>
    </row>
    <row r="556" spans="15:27" ht="15">
      <c r="O556" s="105" t="s">
        <v>214</v>
      </c>
      <c r="P556" s="95" t="s">
        <v>2254</v>
      </c>
      <c r="Q556" s="85"/>
      <c r="R556" s="46">
        <f t="shared" si="33"/>
        <v>825757</v>
      </c>
      <c r="S556" s="87">
        <v>92000</v>
      </c>
      <c r="T556" s="87">
        <v>733757</v>
      </c>
      <c r="V556" s="105" t="s">
        <v>223</v>
      </c>
      <c r="W556" s="95" t="s">
        <v>2257</v>
      </c>
      <c r="X556" s="87">
        <v>13000</v>
      </c>
      <c r="Y556" s="87">
        <f t="shared" si="34"/>
        <v>118227</v>
      </c>
      <c r="Z556" s="87">
        <v>14440</v>
      </c>
      <c r="AA556" s="87">
        <v>103787</v>
      </c>
    </row>
    <row r="557" spans="15:27" ht="15">
      <c r="O557" s="105" t="s">
        <v>217</v>
      </c>
      <c r="P557" s="95" t="s">
        <v>2255</v>
      </c>
      <c r="Q557" s="87">
        <v>615400</v>
      </c>
      <c r="R557" s="46">
        <f t="shared" si="33"/>
        <v>855014</v>
      </c>
      <c r="S557" s="87">
        <v>25250</v>
      </c>
      <c r="T557" s="87">
        <v>829764</v>
      </c>
      <c r="V557" s="105" t="s">
        <v>226</v>
      </c>
      <c r="W557" s="95" t="s">
        <v>2258</v>
      </c>
      <c r="X557" s="87">
        <v>36907</v>
      </c>
      <c r="Y557" s="87">
        <f t="shared" si="34"/>
        <v>1739753</v>
      </c>
      <c r="Z557" s="85"/>
      <c r="AA557" s="87">
        <v>1739753</v>
      </c>
    </row>
    <row r="558" spans="15:27" ht="15">
      <c r="O558" s="105" t="s">
        <v>220</v>
      </c>
      <c r="P558" s="95" t="s">
        <v>2256</v>
      </c>
      <c r="Q558" s="87">
        <v>200</v>
      </c>
      <c r="R558" s="46">
        <f t="shared" si="33"/>
        <v>574217</v>
      </c>
      <c r="S558" s="87">
        <v>160168</v>
      </c>
      <c r="T558" s="87">
        <v>414049</v>
      </c>
      <c r="V558" s="105" t="s">
        <v>229</v>
      </c>
      <c r="W558" s="95" t="s">
        <v>1847</v>
      </c>
      <c r="X558" s="85"/>
      <c r="Y558" s="87">
        <f t="shared" si="34"/>
        <v>780104</v>
      </c>
      <c r="Z558" s="85"/>
      <c r="AA558" s="87">
        <v>780104</v>
      </c>
    </row>
    <row r="559" spans="15:27" ht="15">
      <c r="O559" s="105" t="s">
        <v>223</v>
      </c>
      <c r="P559" s="95" t="s">
        <v>2257</v>
      </c>
      <c r="Q559" s="87">
        <v>9000</v>
      </c>
      <c r="R559" s="46">
        <f t="shared" si="33"/>
        <v>506523</v>
      </c>
      <c r="S559" s="87">
        <v>127760</v>
      </c>
      <c r="T559" s="87">
        <v>378763</v>
      </c>
      <c r="V559" s="105" t="s">
        <v>232</v>
      </c>
      <c r="W559" s="95" t="s">
        <v>2259</v>
      </c>
      <c r="X559" s="87">
        <v>12833</v>
      </c>
      <c r="Y559" s="87">
        <f t="shared" si="34"/>
        <v>484691</v>
      </c>
      <c r="Z559" s="87">
        <v>252156</v>
      </c>
      <c r="AA559" s="87">
        <v>232535</v>
      </c>
    </row>
    <row r="560" spans="15:27" ht="15">
      <c r="O560" s="105" t="s">
        <v>226</v>
      </c>
      <c r="P560" s="95" t="s">
        <v>2258</v>
      </c>
      <c r="Q560" s="87">
        <v>5974600</v>
      </c>
      <c r="R560" s="46">
        <f t="shared" si="33"/>
        <v>913972</v>
      </c>
      <c r="S560" s="87">
        <v>85350</v>
      </c>
      <c r="T560" s="87">
        <v>828622</v>
      </c>
      <c r="V560" s="105" t="s">
        <v>235</v>
      </c>
      <c r="W560" s="95" t="s">
        <v>2260</v>
      </c>
      <c r="X560" s="87">
        <v>27227</v>
      </c>
      <c r="Y560" s="87">
        <f t="shared" si="34"/>
        <v>3061741</v>
      </c>
      <c r="Z560" s="87">
        <v>135000</v>
      </c>
      <c r="AA560" s="87">
        <v>2926741</v>
      </c>
    </row>
    <row r="561" spans="15:27" ht="15">
      <c r="O561" s="105" t="s">
        <v>229</v>
      </c>
      <c r="P561" s="95" t="s">
        <v>1847</v>
      </c>
      <c r="Q561" s="85"/>
      <c r="R561" s="46">
        <f t="shared" si="33"/>
        <v>1822627</v>
      </c>
      <c r="S561" s="87">
        <v>70505</v>
      </c>
      <c r="T561" s="87">
        <v>1752122</v>
      </c>
      <c r="V561" s="105" t="s">
        <v>238</v>
      </c>
      <c r="W561" s="95" t="s">
        <v>2261</v>
      </c>
      <c r="X561" s="87">
        <v>61400</v>
      </c>
      <c r="Y561" s="87">
        <f t="shared" si="34"/>
        <v>1281318</v>
      </c>
      <c r="Z561" s="85"/>
      <c r="AA561" s="87">
        <v>1281318</v>
      </c>
    </row>
    <row r="562" spans="15:27" ht="15">
      <c r="O562" s="105" t="s">
        <v>232</v>
      </c>
      <c r="P562" s="95" t="s">
        <v>2259</v>
      </c>
      <c r="Q562" s="85"/>
      <c r="R562" s="46">
        <f t="shared" si="33"/>
        <v>260756</v>
      </c>
      <c r="S562" s="87">
        <v>19700</v>
      </c>
      <c r="T562" s="87">
        <v>241056</v>
      </c>
      <c r="V562" s="105" t="s">
        <v>240</v>
      </c>
      <c r="W562" s="95" t="s">
        <v>2262</v>
      </c>
      <c r="X562" s="87">
        <v>523000</v>
      </c>
      <c r="Y562" s="87">
        <f t="shared" si="34"/>
        <v>900574</v>
      </c>
      <c r="Z562" s="87">
        <v>91400</v>
      </c>
      <c r="AA562" s="87">
        <v>809174</v>
      </c>
    </row>
    <row r="563" spans="15:27" ht="15">
      <c r="O563" s="105" t="s">
        <v>235</v>
      </c>
      <c r="P563" s="95" t="s">
        <v>2260</v>
      </c>
      <c r="Q563" s="87">
        <v>757000</v>
      </c>
      <c r="R563" s="46">
        <f t="shared" si="33"/>
        <v>3089594</v>
      </c>
      <c r="S563" s="87">
        <v>129201</v>
      </c>
      <c r="T563" s="87">
        <v>2960393</v>
      </c>
      <c r="V563" s="105" t="s">
        <v>243</v>
      </c>
      <c r="W563" s="95" t="s">
        <v>1825</v>
      </c>
      <c r="X563" s="87">
        <v>111413</v>
      </c>
      <c r="Y563" s="87">
        <f t="shared" si="34"/>
        <v>816969</v>
      </c>
      <c r="Z563" s="87">
        <v>33128</v>
      </c>
      <c r="AA563" s="87">
        <v>783841</v>
      </c>
    </row>
    <row r="564" spans="15:27" ht="15">
      <c r="O564" s="105" t="s">
        <v>238</v>
      </c>
      <c r="P564" s="95" t="s">
        <v>2261</v>
      </c>
      <c r="Q564" s="85"/>
      <c r="R564" s="46">
        <f t="shared" si="33"/>
        <v>768811</v>
      </c>
      <c r="S564" s="87">
        <v>221320</v>
      </c>
      <c r="T564" s="87">
        <v>547491</v>
      </c>
      <c r="V564" s="105" t="s">
        <v>246</v>
      </c>
      <c r="W564" s="95" t="s">
        <v>2271</v>
      </c>
      <c r="X564" s="87">
        <v>791150</v>
      </c>
      <c r="Y564" s="87">
        <f t="shared" si="34"/>
        <v>1400652</v>
      </c>
      <c r="Z564" s="87">
        <v>75550</v>
      </c>
      <c r="AA564" s="87">
        <v>1325102</v>
      </c>
    </row>
    <row r="565" spans="15:27" ht="15">
      <c r="O565" s="105" t="s">
        <v>240</v>
      </c>
      <c r="P565" s="95" t="s">
        <v>2262</v>
      </c>
      <c r="Q565" s="87">
        <v>4447094</v>
      </c>
      <c r="R565" s="46">
        <f t="shared" si="33"/>
        <v>993997</v>
      </c>
      <c r="S565" s="87">
        <v>231325</v>
      </c>
      <c r="T565" s="87">
        <v>762672</v>
      </c>
      <c r="V565" s="105" t="s">
        <v>249</v>
      </c>
      <c r="W565" s="95" t="s">
        <v>2272</v>
      </c>
      <c r="X565" s="87">
        <v>185266246</v>
      </c>
      <c r="Y565" s="87">
        <f t="shared" si="34"/>
        <v>214448766</v>
      </c>
      <c r="Z565" s="87">
        <v>39583842</v>
      </c>
      <c r="AA565" s="87">
        <v>174864924</v>
      </c>
    </row>
    <row r="566" spans="15:20" ht="15">
      <c r="O566" s="105" t="s">
        <v>243</v>
      </c>
      <c r="P566" s="95" t="s">
        <v>1825</v>
      </c>
      <c r="Q566" s="85"/>
      <c r="R566" s="46">
        <f t="shared" si="33"/>
        <v>1901887</v>
      </c>
      <c r="S566" s="87">
        <v>168120</v>
      </c>
      <c r="T566" s="87">
        <v>1733767</v>
      </c>
    </row>
    <row r="567" spans="15:20" ht="15">
      <c r="O567" s="105" t="s">
        <v>246</v>
      </c>
      <c r="P567" s="95" t="s">
        <v>2271</v>
      </c>
      <c r="Q567" s="87">
        <v>107000</v>
      </c>
      <c r="R567" s="46">
        <f t="shared" si="33"/>
        <v>1002273</v>
      </c>
      <c r="S567" s="87">
        <v>5900</v>
      </c>
      <c r="T567" s="87">
        <v>996373</v>
      </c>
    </row>
    <row r="568" spans="15:20" ht="15">
      <c r="O568" s="105" t="s">
        <v>249</v>
      </c>
      <c r="P568" s="95" t="s">
        <v>2272</v>
      </c>
      <c r="Q568" s="87">
        <v>2959000</v>
      </c>
      <c r="R568" s="46">
        <f t="shared" si="33"/>
        <v>1209811</v>
      </c>
      <c r="S568" s="85"/>
      <c r="T568" s="87">
        <v>1209811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0" t="str">
        <f>work!A1</f>
        <v>Estimated cost of construction authorized by building permits, November 2013</v>
      </c>
      <c r="B20" s="110"/>
    </row>
    <row r="28" spans="8:9" ht="15.75">
      <c r="H28" s="111"/>
      <c r="I28" s="111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74027</v>
      </c>
      <c r="F31" s="65">
        <f>work!I31+work!J31</f>
        <v>8050</v>
      </c>
      <c r="H31" s="75">
        <f>work!L31</f>
        <v>20131209</v>
      </c>
      <c r="I31" s="46">
        <f>E31</f>
        <v>74027</v>
      </c>
      <c r="J31" s="46">
        <f>F31</f>
        <v>8050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1599838</v>
      </c>
      <c r="F32" s="65">
        <f>work!I32+work!J32</f>
        <v>1606334</v>
      </c>
      <c r="H32" s="75">
        <f>work!L32</f>
        <v>20140110</v>
      </c>
      <c r="I32" s="46">
        <f aca="true" t="shared" si="0" ref="I32:I95">E32</f>
        <v>1599838</v>
      </c>
      <c r="J32" s="46">
        <f aca="true" t="shared" si="1" ref="J32:J95">F32</f>
        <v>1606334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2948121</v>
      </c>
      <c r="F33" s="65">
        <f>work!I33+work!J33</f>
        <v>7000</v>
      </c>
      <c r="H33" s="75">
        <f>work!L33</f>
        <v>20140110</v>
      </c>
      <c r="I33" s="46">
        <f t="shared" si="0"/>
        <v>2948121</v>
      </c>
      <c r="J33" s="46">
        <f t="shared" si="1"/>
        <v>7000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44070</v>
      </c>
      <c r="F34" s="65">
        <f>work!I34+work!J34</f>
        <v>29000</v>
      </c>
      <c r="G34" s="81"/>
      <c r="H34" s="62">
        <f>work!L34</f>
        <v>20140110</v>
      </c>
      <c r="I34" s="46">
        <f t="shared" si="0"/>
        <v>44070</v>
      </c>
      <c r="J34" s="46">
        <f t="shared" si="1"/>
        <v>29000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53880</v>
      </c>
      <c r="F35" s="65">
        <f>work!I35+work!J35</f>
        <v>133603</v>
      </c>
      <c r="H35" s="75">
        <f>work!L35</f>
        <v>20131209</v>
      </c>
      <c r="I35" s="46">
        <f t="shared" si="0"/>
        <v>53880</v>
      </c>
      <c r="J35" s="46">
        <f t="shared" si="1"/>
        <v>133603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15500</v>
      </c>
      <c r="F36" s="65">
        <f>work!I36+work!J36</f>
        <v>500</v>
      </c>
      <c r="H36" s="75">
        <f>work!L36</f>
        <v>20131209</v>
      </c>
      <c r="I36" s="46">
        <f t="shared" si="0"/>
        <v>15500</v>
      </c>
      <c r="J36" s="46">
        <f t="shared" si="1"/>
        <v>500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254350</v>
      </c>
      <c r="F37" s="65">
        <f>work!I37+work!J37</f>
        <v>11200</v>
      </c>
      <c r="H37" s="75">
        <f>work!L37</f>
        <v>20131209</v>
      </c>
      <c r="I37" s="46">
        <f t="shared" si="0"/>
        <v>254350</v>
      </c>
      <c r="J37" s="46">
        <f t="shared" si="1"/>
        <v>11200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1764555</v>
      </c>
      <c r="F38" s="65">
        <f>work!I38+work!J38</f>
        <v>482512</v>
      </c>
      <c r="H38" s="75">
        <f>work!L38</f>
        <v>20131209</v>
      </c>
      <c r="I38" s="46">
        <f t="shared" si="0"/>
        <v>1764555</v>
      </c>
      <c r="J38" s="46">
        <f t="shared" si="1"/>
        <v>482512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58241</v>
      </c>
      <c r="F39" s="65">
        <f>work!I39+work!J39</f>
        <v>23000</v>
      </c>
      <c r="H39" s="75">
        <f>work!L39</f>
        <v>20131209</v>
      </c>
      <c r="I39" s="46">
        <f t="shared" si="0"/>
        <v>58241</v>
      </c>
      <c r="J39" s="46">
        <f t="shared" si="1"/>
        <v>23000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100550</v>
      </c>
      <c r="F40" s="65">
        <f>work!I40+work!J40</f>
        <v>1500</v>
      </c>
      <c r="H40" s="75">
        <f>work!L40</f>
        <v>20131209</v>
      </c>
      <c r="I40" s="46">
        <f t="shared" si="0"/>
        <v>100550</v>
      </c>
      <c r="J40" s="46">
        <f t="shared" si="1"/>
        <v>1500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507935</v>
      </c>
      <c r="F41" s="65">
        <f>work!I41+work!J41</f>
        <v>18489</v>
      </c>
      <c r="H41" s="75">
        <f>work!L41</f>
        <v>20131209</v>
      </c>
      <c r="I41" s="46">
        <f t="shared" si="0"/>
        <v>507935</v>
      </c>
      <c r="J41" s="46">
        <f t="shared" si="1"/>
        <v>18489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483677</v>
      </c>
      <c r="F42" s="65">
        <f>work!I42+work!J42</f>
        <v>1405769</v>
      </c>
      <c r="H42" s="75">
        <f>work!L42</f>
        <v>20131209</v>
      </c>
      <c r="I42" s="46">
        <f t="shared" si="0"/>
        <v>483677</v>
      </c>
      <c r="J42" s="46">
        <f t="shared" si="1"/>
        <v>1405769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726026</v>
      </c>
      <c r="F43" s="65">
        <f>work!I43+work!J43</f>
        <v>262173</v>
      </c>
      <c r="H43" s="75">
        <f>work!L43</f>
        <v>20131209</v>
      </c>
      <c r="I43" s="46">
        <f t="shared" si="0"/>
        <v>726026</v>
      </c>
      <c r="J43" s="46">
        <f t="shared" si="1"/>
        <v>262173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613702</v>
      </c>
      <c r="F44" s="65">
        <f>work!I44+work!J44</f>
        <v>102108</v>
      </c>
      <c r="G44" s="81"/>
      <c r="H44" s="62">
        <f>work!L44</f>
        <v>20140110</v>
      </c>
      <c r="I44" s="46">
        <f t="shared" si="0"/>
        <v>613702</v>
      </c>
      <c r="J44" s="46">
        <f t="shared" si="1"/>
        <v>102108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2386602</v>
      </c>
      <c r="F45" s="65">
        <f>work!I45+work!J45</f>
        <v>9548</v>
      </c>
      <c r="H45" s="75">
        <f>work!L45</f>
        <v>20140110</v>
      </c>
      <c r="I45" s="46">
        <f t="shared" si="0"/>
        <v>2386602</v>
      </c>
      <c r="J45" s="46">
        <f t="shared" si="1"/>
        <v>9548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4958460</v>
      </c>
      <c r="F46" s="65">
        <f>work!I46+work!J46</f>
        <v>39100</v>
      </c>
      <c r="H46" s="75">
        <f>work!L46</f>
        <v>20140110</v>
      </c>
      <c r="I46" s="46">
        <f t="shared" si="0"/>
        <v>4958460</v>
      </c>
      <c r="J46" s="46">
        <f t="shared" si="1"/>
        <v>39100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172000</v>
      </c>
      <c r="F47" s="65">
        <f>work!I47+work!J47</f>
        <v>6300</v>
      </c>
      <c r="H47" s="75">
        <f>work!L47</f>
        <v>20131209</v>
      </c>
      <c r="I47" s="46">
        <f t="shared" si="0"/>
        <v>172000</v>
      </c>
      <c r="J47" s="46">
        <f t="shared" si="1"/>
        <v>6300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296236</v>
      </c>
      <c r="F48" s="65">
        <f>work!I48+work!J48</f>
        <v>77150</v>
      </c>
      <c r="H48" s="75">
        <f>work!L48</f>
        <v>20131209</v>
      </c>
      <c r="I48" s="46">
        <f t="shared" si="0"/>
        <v>296236</v>
      </c>
      <c r="J48" s="46">
        <f t="shared" si="1"/>
        <v>77150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255282</v>
      </c>
      <c r="F49" s="65">
        <f>work!I49+work!J49</f>
        <v>34436</v>
      </c>
      <c r="H49" s="75">
        <f>work!L49</f>
        <v>20131209</v>
      </c>
      <c r="I49" s="46">
        <f t="shared" si="0"/>
        <v>255282</v>
      </c>
      <c r="J49" s="46">
        <f t="shared" si="1"/>
        <v>34436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98697</v>
      </c>
      <c r="F50" s="65">
        <f>work!I50+work!J50</f>
        <v>1000000</v>
      </c>
      <c r="H50" s="79" t="s">
        <v>9</v>
      </c>
      <c r="I50" s="46">
        <f t="shared" si="0"/>
        <v>98697</v>
      </c>
      <c r="J50" s="46">
        <f t="shared" si="1"/>
        <v>1000000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166960</v>
      </c>
      <c r="F51" s="65">
        <f>work!I51+work!J51</f>
        <v>112779</v>
      </c>
      <c r="H51" s="75">
        <f>work!L51</f>
        <v>20131209</v>
      </c>
      <c r="I51" s="46">
        <f t="shared" si="0"/>
        <v>166960</v>
      </c>
      <c r="J51" s="46">
        <f t="shared" si="1"/>
        <v>112779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1912799</v>
      </c>
      <c r="F52" s="65">
        <f>work!I52+work!J52</f>
        <v>0</v>
      </c>
      <c r="H52" s="75">
        <f>work!L52</f>
        <v>20131209</v>
      </c>
      <c r="I52" s="46">
        <f t="shared" si="0"/>
        <v>1912799</v>
      </c>
      <c r="J52" s="46">
        <f t="shared" si="1"/>
        <v>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9871</v>
      </c>
      <c r="F53" s="65">
        <f>work!I53+work!J53</f>
        <v>0</v>
      </c>
      <c r="H53" s="75">
        <f>work!L53</f>
        <v>20131209</v>
      </c>
      <c r="I53" s="46">
        <f t="shared" si="0"/>
        <v>9871</v>
      </c>
      <c r="J53" s="46">
        <f t="shared" si="1"/>
        <v>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762960</v>
      </c>
      <c r="F54" s="65">
        <f>work!I54+work!J54</f>
        <v>16443</v>
      </c>
      <c r="H54" s="75">
        <f>work!L54</f>
        <v>20131209</v>
      </c>
      <c r="I54" s="46">
        <f t="shared" si="0"/>
        <v>762960</v>
      </c>
      <c r="J54" s="46">
        <f t="shared" si="1"/>
        <v>16443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172750</v>
      </c>
      <c r="F55" s="65">
        <f>work!I55+work!J55</f>
        <v>163778</v>
      </c>
      <c r="H55" s="75">
        <f>work!L55</f>
        <v>20140110</v>
      </c>
      <c r="I55" s="46">
        <f t="shared" si="0"/>
        <v>172750</v>
      </c>
      <c r="J55" s="46">
        <f t="shared" si="1"/>
        <v>163778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394934</v>
      </c>
      <c r="F56" s="65">
        <f>work!I56+work!J56</f>
        <v>80770</v>
      </c>
      <c r="H56" s="75">
        <f>work!L56</f>
        <v>20131209</v>
      </c>
      <c r="I56" s="46">
        <f t="shared" si="0"/>
        <v>394934</v>
      </c>
      <c r="J56" s="46">
        <f t="shared" si="1"/>
        <v>80770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141101</v>
      </c>
      <c r="F57" s="65">
        <f>work!I57+work!J57</f>
        <v>16550</v>
      </c>
      <c r="H57" s="75">
        <f>work!L57</f>
        <v>20131209</v>
      </c>
      <c r="I57" s="46">
        <f t="shared" si="0"/>
        <v>141101</v>
      </c>
      <c r="J57" s="46">
        <f t="shared" si="1"/>
        <v>16550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77697</v>
      </c>
      <c r="F58" s="65">
        <f>work!I58+work!J58</f>
        <v>220550</v>
      </c>
      <c r="H58" s="75">
        <f>work!L58</f>
        <v>20131209</v>
      </c>
      <c r="I58" s="46">
        <f t="shared" si="0"/>
        <v>77697</v>
      </c>
      <c r="J58" s="46">
        <f t="shared" si="1"/>
        <v>220550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6154549</v>
      </c>
      <c r="F59" s="65">
        <f>work!I59+work!J59</f>
        <v>34200</v>
      </c>
      <c r="H59" s="75">
        <f>work!L59</f>
        <v>20131209</v>
      </c>
      <c r="I59" s="46">
        <f t="shared" si="0"/>
        <v>6154549</v>
      </c>
      <c r="J59" s="46">
        <f t="shared" si="1"/>
        <v>34200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1131468</v>
      </c>
      <c r="F60" s="65">
        <f>work!I60+work!J60</f>
        <v>100175</v>
      </c>
      <c r="H60" s="75">
        <f>work!L60</f>
        <v>20140110</v>
      </c>
      <c r="I60" s="46">
        <f t="shared" si="0"/>
        <v>1131468</v>
      </c>
      <c r="J60" s="46">
        <f t="shared" si="1"/>
        <v>100175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2636781</v>
      </c>
      <c r="F61" s="65">
        <f>work!I61+work!J61</f>
        <v>141900</v>
      </c>
      <c r="H61" s="75">
        <f>work!L61</f>
        <v>20140110</v>
      </c>
      <c r="I61" s="46">
        <f t="shared" si="0"/>
        <v>2636781</v>
      </c>
      <c r="J61" s="46">
        <f t="shared" si="1"/>
        <v>141900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2997529</v>
      </c>
      <c r="F62" s="65">
        <f>work!I62+work!J62</f>
        <v>0</v>
      </c>
      <c r="H62" s="75">
        <f>work!L62</f>
        <v>20140110</v>
      </c>
      <c r="I62" s="46">
        <f t="shared" si="0"/>
        <v>2997529</v>
      </c>
      <c r="J62" s="46">
        <f t="shared" si="1"/>
        <v>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 t="e">
        <f>work!G63+work!H63</f>
        <v>#VALUE!</v>
      </c>
      <c r="F63" s="65" t="e">
        <f>work!I63+work!J63</f>
        <v>#VALUE!</v>
      </c>
      <c r="H63" s="75" t="str">
        <f>work!L63</f>
        <v>No report</v>
      </c>
      <c r="I63" s="46" t="e">
        <f t="shared" si="0"/>
        <v>#VALUE!</v>
      </c>
      <c r="J63" s="46" t="e">
        <f t="shared" si="1"/>
        <v>#VALUE!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553324</v>
      </c>
      <c r="F64" s="65">
        <f>work!I64+work!J64</f>
        <v>59155</v>
      </c>
      <c r="H64" s="75">
        <f>work!L64</f>
        <v>20140110</v>
      </c>
      <c r="I64" s="46">
        <f t="shared" si="0"/>
        <v>553324</v>
      </c>
      <c r="J64" s="46">
        <f t="shared" si="1"/>
        <v>59155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354707</v>
      </c>
      <c r="F65" s="65">
        <f>work!I65+work!J65</f>
        <v>230580</v>
      </c>
      <c r="H65" s="75">
        <f>work!L65</f>
        <v>20140110</v>
      </c>
      <c r="I65" s="46">
        <f t="shared" si="0"/>
        <v>354707</v>
      </c>
      <c r="J65" s="46">
        <f t="shared" si="1"/>
        <v>230580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381387</v>
      </c>
      <c r="F66" s="65">
        <f>work!I66+work!J66</f>
        <v>387481</v>
      </c>
      <c r="H66" s="75">
        <f>work!L66</f>
        <v>20131209</v>
      </c>
      <c r="I66" s="46">
        <f t="shared" si="0"/>
        <v>381387</v>
      </c>
      <c r="J66" s="46">
        <f t="shared" si="1"/>
        <v>387481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286957</v>
      </c>
      <c r="F67" s="65">
        <f>work!I67+work!J67</f>
        <v>14601</v>
      </c>
      <c r="H67" s="75">
        <f>work!L67</f>
        <v>20131209</v>
      </c>
      <c r="I67" s="46">
        <f t="shared" si="0"/>
        <v>286957</v>
      </c>
      <c r="J67" s="46">
        <f t="shared" si="1"/>
        <v>14601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1494532</v>
      </c>
      <c r="F68" s="65">
        <f>work!I68+work!J68</f>
        <v>801075</v>
      </c>
      <c r="H68" s="75">
        <f>work!L68</f>
        <v>20131209</v>
      </c>
      <c r="I68" s="46">
        <f t="shared" si="0"/>
        <v>1494532</v>
      </c>
      <c r="J68" s="46">
        <f t="shared" si="1"/>
        <v>801075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2582872</v>
      </c>
      <c r="F69" s="65">
        <f>work!I69+work!J69</f>
        <v>334300</v>
      </c>
      <c r="H69" s="75">
        <f>work!L69</f>
        <v>20140110</v>
      </c>
      <c r="I69" s="46">
        <f t="shared" si="0"/>
        <v>2582872</v>
      </c>
      <c r="J69" s="46">
        <f t="shared" si="1"/>
        <v>334300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218411</v>
      </c>
      <c r="F70" s="65">
        <f>work!I70+work!J70</f>
        <v>20064</v>
      </c>
      <c r="H70" s="75">
        <f>work!L70</f>
        <v>20131209</v>
      </c>
      <c r="I70" s="46">
        <f t="shared" si="0"/>
        <v>218411</v>
      </c>
      <c r="J70" s="46">
        <f t="shared" si="1"/>
        <v>20064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92016</v>
      </c>
      <c r="F71" s="65">
        <f>work!I71+work!J71</f>
        <v>14900</v>
      </c>
      <c r="H71" s="75">
        <f>work!L71</f>
        <v>20131209</v>
      </c>
      <c r="I71" s="46">
        <f t="shared" si="0"/>
        <v>92016</v>
      </c>
      <c r="J71" s="46">
        <f t="shared" si="1"/>
        <v>14900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2930431</v>
      </c>
      <c r="F72" s="65">
        <f>work!I72+work!J72</f>
        <v>424380</v>
      </c>
      <c r="H72" s="75">
        <f>work!L72</f>
        <v>20131209</v>
      </c>
      <c r="I72" s="46">
        <f t="shared" si="0"/>
        <v>2930431</v>
      </c>
      <c r="J72" s="46">
        <f t="shared" si="1"/>
        <v>424380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4277570</v>
      </c>
      <c r="F73" s="65">
        <f>work!I73+work!J73</f>
        <v>1110025</v>
      </c>
      <c r="H73" s="75">
        <f>work!L73</f>
        <v>20131209</v>
      </c>
      <c r="I73" s="46">
        <f t="shared" si="0"/>
        <v>4277570</v>
      </c>
      <c r="J73" s="46">
        <f t="shared" si="1"/>
        <v>1110025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410685</v>
      </c>
      <c r="F74" s="65">
        <f>work!I74+work!J74</f>
        <v>81000</v>
      </c>
      <c r="H74" s="75">
        <f>work!L74</f>
        <v>20131209</v>
      </c>
      <c r="I74" s="46">
        <f t="shared" si="0"/>
        <v>410685</v>
      </c>
      <c r="J74" s="46">
        <f t="shared" si="1"/>
        <v>81000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704640</v>
      </c>
      <c r="F75" s="65">
        <f>work!I75+work!J75</f>
        <v>302679</v>
      </c>
      <c r="H75" s="75">
        <f>work!L75</f>
        <v>20131209</v>
      </c>
      <c r="I75" s="46">
        <f t="shared" si="0"/>
        <v>704640</v>
      </c>
      <c r="J75" s="46">
        <f t="shared" si="1"/>
        <v>302679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494752</v>
      </c>
      <c r="F76" s="65">
        <f>work!I76+work!J76</f>
        <v>939959</v>
      </c>
      <c r="H76" s="75">
        <f>work!L76</f>
        <v>20140110</v>
      </c>
      <c r="I76" s="46">
        <f t="shared" si="0"/>
        <v>494752</v>
      </c>
      <c r="J76" s="46">
        <f t="shared" si="1"/>
        <v>939959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128365</v>
      </c>
      <c r="F77" s="65">
        <f>work!I77+work!J77</f>
        <v>0</v>
      </c>
      <c r="H77" s="75">
        <f>work!L77</f>
        <v>20131209</v>
      </c>
      <c r="I77" s="46">
        <f t="shared" si="0"/>
        <v>128365</v>
      </c>
      <c r="J77" s="46">
        <f t="shared" si="1"/>
        <v>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31150</v>
      </c>
      <c r="F78" s="65">
        <f>work!I78+work!J78</f>
        <v>4060</v>
      </c>
      <c r="H78" s="75">
        <f>work!L78</f>
        <v>20140110</v>
      </c>
      <c r="I78" s="46">
        <f t="shared" si="0"/>
        <v>31150</v>
      </c>
      <c r="J78" s="46">
        <f t="shared" si="1"/>
        <v>4060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83358</v>
      </c>
      <c r="F79" s="65">
        <f>work!I79+work!J79</f>
        <v>35200</v>
      </c>
      <c r="H79" s="75">
        <f>work!L79</f>
        <v>20131209</v>
      </c>
      <c r="I79" s="46">
        <f t="shared" si="0"/>
        <v>83358</v>
      </c>
      <c r="J79" s="46">
        <f t="shared" si="1"/>
        <v>35200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250346</v>
      </c>
      <c r="F80" s="65">
        <f>work!I80+work!J80</f>
        <v>20800</v>
      </c>
      <c r="H80" s="75">
        <f>work!L80</f>
        <v>20131209</v>
      </c>
      <c r="I80" s="46">
        <f t="shared" si="0"/>
        <v>250346</v>
      </c>
      <c r="J80" s="46">
        <f t="shared" si="1"/>
        <v>20800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215210</v>
      </c>
      <c r="F81" s="65">
        <f>work!I81+work!J81</f>
        <v>11266</v>
      </c>
      <c r="H81" s="75">
        <f>work!L81</f>
        <v>20131209</v>
      </c>
      <c r="I81" s="46">
        <f t="shared" si="0"/>
        <v>215210</v>
      </c>
      <c r="J81" s="46">
        <f t="shared" si="1"/>
        <v>11266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 t="e">
        <f>work!G82+work!H82</f>
        <v>#VALUE!</v>
      </c>
      <c r="F82" s="65" t="e">
        <f>work!I82+work!J82</f>
        <v>#VALUE!</v>
      </c>
      <c r="H82" s="75" t="str">
        <f>work!L82</f>
        <v>No report</v>
      </c>
      <c r="I82" s="46" t="e">
        <f t="shared" si="0"/>
        <v>#VALUE!</v>
      </c>
      <c r="J82" s="46" t="e">
        <f t="shared" si="1"/>
        <v>#VALUE!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220255</v>
      </c>
      <c r="F83" s="65">
        <f>work!I83+work!J83</f>
        <v>24875</v>
      </c>
      <c r="H83" s="75">
        <f>work!L83</f>
        <v>20131209</v>
      </c>
      <c r="I83" s="46">
        <f t="shared" si="0"/>
        <v>220255</v>
      </c>
      <c r="J83" s="46">
        <f t="shared" si="1"/>
        <v>24875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187633</v>
      </c>
      <c r="F84" s="65">
        <f>work!I84+work!J84</f>
        <v>177950</v>
      </c>
      <c r="H84" s="75">
        <f>work!L84</f>
        <v>20131209</v>
      </c>
      <c r="I84" s="46">
        <f t="shared" si="0"/>
        <v>187633</v>
      </c>
      <c r="J84" s="46">
        <f t="shared" si="1"/>
        <v>177950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573227</v>
      </c>
      <c r="F85" s="65">
        <f>work!I85+work!J85</f>
        <v>1224886</v>
      </c>
      <c r="H85" s="75">
        <f>work!L85</f>
        <v>20131209</v>
      </c>
      <c r="I85" s="46">
        <f t="shared" si="0"/>
        <v>573227</v>
      </c>
      <c r="J85" s="46">
        <f t="shared" si="1"/>
        <v>1224886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1155923</v>
      </c>
      <c r="F86" s="65">
        <f>work!I86+work!J86</f>
        <v>904520</v>
      </c>
      <c r="H86" s="75">
        <f>work!L86</f>
        <v>20131209</v>
      </c>
      <c r="I86" s="46">
        <f t="shared" si="0"/>
        <v>1155923</v>
      </c>
      <c r="J86" s="46">
        <f t="shared" si="1"/>
        <v>904520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453221</v>
      </c>
      <c r="F87" s="65">
        <f>work!I87+work!J87</f>
        <v>228524</v>
      </c>
      <c r="H87" s="75">
        <f>work!L87</f>
        <v>20131209</v>
      </c>
      <c r="I87" s="46">
        <f t="shared" si="0"/>
        <v>453221</v>
      </c>
      <c r="J87" s="46">
        <f t="shared" si="1"/>
        <v>228524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 t="e">
        <f>work!G88+work!H88</f>
        <v>#VALUE!</v>
      </c>
      <c r="F88" s="65" t="e">
        <f>work!I88+work!J88</f>
        <v>#VALUE!</v>
      </c>
      <c r="H88" s="75" t="str">
        <f>work!L88</f>
        <v>No report</v>
      </c>
      <c r="I88" s="46" t="e">
        <f t="shared" si="0"/>
        <v>#VALUE!</v>
      </c>
      <c r="J88" s="46" t="e">
        <f t="shared" si="1"/>
        <v>#VALUE!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902697</v>
      </c>
      <c r="F89" s="65">
        <f>work!I89+work!J89</f>
        <v>209663</v>
      </c>
      <c r="H89" s="75">
        <f>work!L89</f>
        <v>20131209</v>
      </c>
      <c r="I89" s="46">
        <f t="shared" si="0"/>
        <v>902697</v>
      </c>
      <c r="J89" s="46">
        <f t="shared" si="1"/>
        <v>209663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378450</v>
      </c>
      <c r="F90" s="65">
        <f>work!I90+work!J90</f>
        <v>25900</v>
      </c>
      <c r="H90" s="75">
        <f>work!L90</f>
        <v>20131209</v>
      </c>
      <c r="I90" s="46">
        <f t="shared" si="0"/>
        <v>378450</v>
      </c>
      <c r="J90" s="46">
        <f t="shared" si="1"/>
        <v>25900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596478</v>
      </c>
      <c r="F91" s="65">
        <f>work!I91+work!J91</f>
        <v>10500</v>
      </c>
      <c r="H91" s="75">
        <f>work!L91</f>
        <v>20131209</v>
      </c>
      <c r="I91" s="46">
        <f t="shared" si="0"/>
        <v>596478</v>
      </c>
      <c r="J91" s="46">
        <f t="shared" si="1"/>
        <v>10500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326158</v>
      </c>
      <c r="F92" s="65">
        <f>work!I92+work!J92</f>
        <v>62350</v>
      </c>
      <c r="H92" s="75">
        <f>work!L92</f>
        <v>20131209</v>
      </c>
      <c r="I92" s="46">
        <f t="shared" si="0"/>
        <v>326158</v>
      </c>
      <c r="J92" s="46">
        <f t="shared" si="1"/>
        <v>62350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5500</v>
      </c>
      <c r="F93" s="65">
        <f>work!I93+work!J93</f>
        <v>0</v>
      </c>
      <c r="H93" s="75">
        <f>work!L93</f>
        <v>20131107</v>
      </c>
      <c r="I93" s="46">
        <f t="shared" si="0"/>
        <v>5500</v>
      </c>
      <c r="J93" s="46">
        <f t="shared" si="1"/>
        <v>0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233018</v>
      </c>
      <c r="F94" s="65">
        <f>work!I94+work!J94</f>
        <v>0</v>
      </c>
      <c r="H94" s="75">
        <f>work!L94</f>
        <v>20131209</v>
      </c>
      <c r="I94" s="46">
        <f t="shared" si="0"/>
        <v>233018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242572</v>
      </c>
      <c r="F95" s="65">
        <f>work!I95+work!J95</f>
        <v>371850</v>
      </c>
      <c r="H95" s="75">
        <f>work!L95</f>
        <v>20131209</v>
      </c>
      <c r="I95" s="46">
        <f t="shared" si="0"/>
        <v>242572</v>
      </c>
      <c r="J95" s="46">
        <f t="shared" si="1"/>
        <v>371850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1852990</v>
      </c>
      <c r="F96" s="65">
        <f>work!I96+work!J96</f>
        <v>135105</v>
      </c>
      <c r="H96" s="75">
        <f>work!L96</f>
        <v>20131209</v>
      </c>
      <c r="I96" s="46">
        <f aca="true" t="shared" si="2" ref="I96:I159">E96</f>
        <v>1852990</v>
      </c>
      <c r="J96" s="46">
        <f aca="true" t="shared" si="3" ref="J96:J159">F96</f>
        <v>135105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633144</v>
      </c>
      <c r="F97" s="65">
        <f>work!I97+work!J97</f>
        <v>99650</v>
      </c>
      <c r="H97" s="75">
        <f>work!L97</f>
        <v>20140110</v>
      </c>
      <c r="I97" s="46">
        <f t="shared" si="2"/>
        <v>633144</v>
      </c>
      <c r="J97" s="46">
        <f t="shared" si="3"/>
        <v>99650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289001</v>
      </c>
      <c r="F98" s="65">
        <f>work!I98+work!J98</f>
        <v>54300</v>
      </c>
      <c r="H98" s="75">
        <f>work!L98</f>
        <v>20131209</v>
      </c>
      <c r="I98" s="46">
        <f t="shared" si="2"/>
        <v>289001</v>
      </c>
      <c r="J98" s="46">
        <f t="shared" si="3"/>
        <v>54300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2471666</v>
      </c>
      <c r="F99" s="65">
        <f>work!I99+work!J99</f>
        <v>10321298</v>
      </c>
      <c r="H99" s="75">
        <f>work!L99</f>
        <v>20131209</v>
      </c>
      <c r="I99" s="46">
        <f t="shared" si="2"/>
        <v>2471666</v>
      </c>
      <c r="J99" s="46">
        <f t="shared" si="3"/>
        <v>10321298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345160</v>
      </c>
      <c r="F100" s="65">
        <f>work!I100+work!J100</f>
        <v>788567</v>
      </c>
      <c r="H100" s="75">
        <f>work!L100</f>
        <v>20140110</v>
      </c>
      <c r="I100" s="46">
        <f t="shared" si="2"/>
        <v>345160</v>
      </c>
      <c r="J100" s="46">
        <f t="shared" si="3"/>
        <v>788567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361125</v>
      </c>
      <c r="F101" s="65">
        <f>work!I101+work!J101</f>
        <v>591624</v>
      </c>
      <c r="H101" s="75">
        <f>work!L101</f>
        <v>20131209</v>
      </c>
      <c r="I101" s="46">
        <f t="shared" si="2"/>
        <v>361125</v>
      </c>
      <c r="J101" s="46">
        <f t="shared" si="3"/>
        <v>591624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647417</v>
      </c>
      <c r="F102" s="65">
        <f>work!I102+work!J102</f>
        <v>78249</v>
      </c>
      <c r="H102" s="75">
        <f>work!L102</f>
        <v>20131209</v>
      </c>
      <c r="I102" s="46">
        <f t="shared" si="2"/>
        <v>647417</v>
      </c>
      <c r="J102" s="46">
        <f t="shared" si="3"/>
        <v>78249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246872</v>
      </c>
      <c r="F103" s="65">
        <f>work!I103+work!J103</f>
        <v>250600</v>
      </c>
      <c r="H103" s="75">
        <f>work!L103</f>
        <v>20140110</v>
      </c>
      <c r="I103" s="46">
        <f t="shared" si="2"/>
        <v>246872</v>
      </c>
      <c r="J103" s="46">
        <f t="shared" si="3"/>
        <v>250600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 t="e">
        <f>work!G104+work!H104</f>
        <v>#VALUE!</v>
      </c>
      <c r="F104" s="65" t="e">
        <f>work!I104+work!J104</f>
        <v>#VALUE!</v>
      </c>
      <c r="H104" s="75" t="str">
        <f>work!L104</f>
        <v>No report</v>
      </c>
      <c r="I104" s="46" t="e">
        <f t="shared" si="2"/>
        <v>#VALUE!</v>
      </c>
      <c r="J104" s="46" t="e">
        <f t="shared" si="3"/>
        <v>#VALUE!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813390</v>
      </c>
      <c r="F105" s="65">
        <f>work!I105+work!J105</f>
        <v>88500</v>
      </c>
      <c r="H105" s="75">
        <f>work!L105</f>
        <v>20140110</v>
      </c>
      <c r="I105" s="46">
        <f t="shared" si="2"/>
        <v>813390</v>
      </c>
      <c r="J105" s="46">
        <f t="shared" si="3"/>
        <v>88500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860911</v>
      </c>
      <c r="F106" s="65">
        <f>work!I106+work!J106</f>
        <v>200445</v>
      </c>
      <c r="H106" s="75">
        <f>work!L106</f>
        <v>20140110</v>
      </c>
      <c r="I106" s="46">
        <f t="shared" si="2"/>
        <v>860911</v>
      </c>
      <c r="J106" s="46">
        <f t="shared" si="3"/>
        <v>200445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54814</v>
      </c>
      <c r="F107" s="65">
        <f>work!I107+work!J107</f>
        <v>360915</v>
      </c>
      <c r="H107" s="75">
        <f>work!L107</f>
        <v>20131209</v>
      </c>
      <c r="I107" s="46">
        <f t="shared" si="2"/>
        <v>54814</v>
      </c>
      <c r="J107" s="46">
        <f t="shared" si="3"/>
        <v>360915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3650</v>
      </c>
      <c r="F108" s="65">
        <f>work!I108+work!J108</f>
        <v>377609</v>
      </c>
      <c r="H108" s="75">
        <f>work!L108</f>
        <v>20131209</v>
      </c>
      <c r="I108" s="46">
        <f t="shared" si="2"/>
        <v>3650</v>
      </c>
      <c r="J108" s="46">
        <f t="shared" si="3"/>
        <v>377609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456308</v>
      </c>
      <c r="F109" s="65">
        <f>work!I109+work!J109</f>
        <v>6406392</v>
      </c>
      <c r="H109" s="75">
        <f>work!L109</f>
        <v>20131209</v>
      </c>
      <c r="I109" s="46">
        <f t="shared" si="2"/>
        <v>456308</v>
      </c>
      <c r="J109" s="46">
        <f t="shared" si="3"/>
        <v>6406392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414333</v>
      </c>
      <c r="F110" s="65">
        <f>work!I110+work!J110</f>
        <v>163257</v>
      </c>
      <c r="H110" s="75">
        <f>work!L110</f>
        <v>20140110</v>
      </c>
      <c r="I110" s="46">
        <f t="shared" si="2"/>
        <v>414333</v>
      </c>
      <c r="J110" s="46">
        <f t="shared" si="3"/>
        <v>163257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297063</v>
      </c>
      <c r="F111" s="65">
        <f>work!I111+work!J111</f>
        <v>281036</v>
      </c>
      <c r="H111" s="75">
        <f>work!L111</f>
        <v>20140110</v>
      </c>
      <c r="I111" s="46">
        <f t="shared" si="2"/>
        <v>297063</v>
      </c>
      <c r="J111" s="46">
        <f t="shared" si="3"/>
        <v>281036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17909</v>
      </c>
      <c r="F112" s="65">
        <f>work!I112+work!J112</f>
        <v>352750</v>
      </c>
      <c r="H112" s="75">
        <f>work!L112</f>
        <v>20131209</v>
      </c>
      <c r="I112" s="46">
        <f t="shared" si="2"/>
        <v>17909</v>
      </c>
      <c r="J112" s="46">
        <f t="shared" si="3"/>
        <v>352750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1879475</v>
      </c>
      <c r="F113" s="65">
        <f>work!I113+work!J113</f>
        <v>535475</v>
      </c>
      <c r="H113" s="75">
        <f>work!L113</f>
        <v>20131209</v>
      </c>
      <c r="I113" s="46">
        <f t="shared" si="2"/>
        <v>1879475</v>
      </c>
      <c r="J113" s="46">
        <f t="shared" si="3"/>
        <v>535475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2931671</v>
      </c>
      <c r="F114" s="65">
        <f>work!I114+work!J114</f>
        <v>9048200</v>
      </c>
      <c r="H114" s="75">
        <f>work!L114</f>
        <v>20131209</v>
      </c>
      <c r="I114" s="46">
        <f t="shared" si="2"/>
        <v>2931671</v>
      </c>
      <c r="J114" s="46">
        <f t="shared" si="3"/>
        <v>9048200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690599</v>
      </c>
      <c r="H115" s="75">
        <f>work!L115</f>
        <v>20131209</v>
      </c>
      <c r="I115" s="46">
        <f t="shared" si="2"/>
        <v>0</v>
      </c>
      <c r="J115" s="46">
        <f t="shared" si="3"/>
        <v>690599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850085</v>
      </c>
      <c r="F116" s="65">
        <f>work!I116+work!J116</f>
        <v>83502</v>
      </c>
      <c r="H116" s="75">
        <f>work!L116</f>
        <v>20131209</v>
      </c>
      <c r="I116" s="46">
        <f t="shared" si="2"/>
        <v>850085</v>
      </c>
      <c r="J116" s="46">
        <f t="shared" si="3"/>
        <v>83502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329500</v>
      </c>
      <c r="F117" s="65">
        <f>work!I117+work!J117</f>
        <v>254870</v>
      </c>
      <c r="H117" s="75">
        <f>work!L117</f>
        <v>20131209</v>
      </c>
      <c r="I117" s="46">
        <f t="shared" si="2"/>
        <v>329500</v>
      </c>
      <c r="J117" s="46">
        <f t="shared" si="3"/>
        <v>254870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56000</v>
      </c>
      <c r="F118" s="65">
        <f>work!I118+work!J118</f>
        <v>2700</v>
      </c>
      <c r="H118" s="75">
        <f>work!L118</f>
        <v>20140110</v>
      </c>
      <c r="I118" s="46">
        <f t="shared" si="2"/>
        <v>56000</v>
      </c>
      <c r="J118" s="46">
        <f t="shared" si="3"/>
        <v>2700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462336</v>
      </c>
      <c r="F119" s="65">
        <f>work!I119+work!J119</f>
        <v>113535</v>
      </c>
      <c r="H119" s="75">
        <f>work!L119</f>
        <v>20131209</v>
      </c>
      <c r="I119" s="46">
        <f t="shared" si="2"/>
        <v>462336</v>
      </c>
      <c r="J119" s="46">
        <f t="shared" si="3"/>
        <v>113535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475323</v>
      </c>
      <c r="F120" s="65">
        <f>work!I120+work!J120</f>
        <v>179000</v>
      </c>
      <c r="H120" s="75">
        <f>work!L120</f>
        <v>20131209</v>
      </c>
      <c r="I120" s="46">
        <f t="shared" si="2"/>
        <v>475323</v>
      </c>
      <c r="J120" s="46">
        <f t="shared" si="3"/>
        <v>179000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449100</v>
      </c>
      <c r="F121" s="65">
        <f>work!I121+work!J121</f>
        <v>102100</v>
      </c>
      <c r="H121" s="75">
        <f>work!L121</f>
        <v>20131209</v>
      </c>
      <c r="I121" s="46">
        <f t="shared" si="2"/>
        <v>449100</v>
      </c>
      <c r="J121" s="46">
        <f t="shared" si="3"/>
        <v>102100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171405</v>
      </c>
      <c r="F122" s="65">
        <f>work!I122+work!J122</f>
        <v>206058</v>
      </c>
      <c r="H122" s="75">
        <f>work!L122</f>
        <v>20131209</v>
      </c>
      <c r="I122" s="46">
        <f t="shared" si="2"/>
        <v>171405</v>
      </c>
      <c r="J122" s="46">
        <f t="shared" si="3"/>
        <v>206058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2031998</v>
      </c>
      <c r="F123" s="65">
        <f>work!I123+work!J123</f>
        <v>358686</v>
      </c>
      <c r="H123" s="75">
        <f>work!L123</f>
        <v>20131209</v>
      </c>
      <c r="I123" s="46">
        <f t="shared" si="2"/>
        <v>2031998</v>
      </c>
      <c r="J123" s="46">
        <f t="shared" si="3"/>
        <v>358686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145550</v>
      </c>
      <c r="F124" s="65">
        <f>work!I124+work!J124</f>
        <v>0</v>
      </c>
      <c r="H124" s="75">
        <f>work!L124</f>
        <v>20131209</v>
      </c>
      <c r="I124" s="46">
        <f t="shared" si="2"/>
        <v>145550</v>
      </c>
      <c r="J124" s="46">
        <f t="shared" si="3"/>
        <v>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17600</v>
      </c>
      <c r="F125" s="65">
        <f>work!I125+work!J125</f>
        <v>0</v>
      </c>
      <c r="H125" s="75">
        <f>work!L125</f>
        <v>20140110</v>
      </c>
      <c r="I125" s="46">
        <f t="shared" si="2"/>
        <v>17600</v>
      </c>
      <c r="J125" s="46">
        <f t="shared" si="3"/>
        <v>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33260</v>
      </c>
      <c r="F126" s="65">
        <f>work!I126+work!J126</f>
        <v>0</v>
      </c>
      <c r="H126" s="75">
        <f>work!L126</f>
        <v>20140110</v>
      </c>
      <c r="I126" s="46">
        <f t="shared" si="2"/>
        <v>33260</v>
      </c>
      <c r="J126" s="46">
        <f t="shared" si="3"/>
        <v>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260982</v>
      </c>
      <c r="F127" s="65">
        <f>work!I127+work!J127</f>
        <v>247750</v>
      </c>
      <c r="H127" s="75">
        <f>work!L127</f>
        <v>20131209</v>
      </c>
      <c r="I127" s="46">
        <f t="shared" si="2"/>
        <v>260982</v>
      </c>
      <c r="J127" s="46">
        <f t="shared" si="3"/>
        <v>247750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186421</v>
      </c>
      <c r="F128" s="65">
        <f>work!I128+work!J128</f>
        <v>6500</v>
      </c>
      <c r="H128" s="75">
        <f>work!L128</f>
        <v>20131209</v>
      </c>
      <c r="I128" s="46">
        <f t="shared" si="2"/>
        <v>186421</v>
      </c>
      <c r="J128" s="46">
        <f t="shared" si="3"/>
        <v>6500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405649</v>
      </c>
      <c r="F129" s="65">
        <f>work!I129+work!J129</f>
        <v>52800</v>
      </c>
      <c r="H129" s="75">
        <f>work!L129</f>
        <v>20140110</v>
      </c>
      <c r="I129" s="46">
        <f t="shared" si="2"/>
        <v>405649</v>
      </c>
      <c r="J129" s="46">
        <f t="shared" si="3"/>
        <v>52800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567821</v>
      </c>
      <c r="F130" s="65">
        <f>work!I130+work!J130</f>
        <v>21000</v>
      </c>
      <c r="H130" s="75">
        <f>work!L130</f>
        <v>20140110</v>
      </c>
      <c r="I130" s="46">
        <f t="shared" si="2"/>
        <v>567821</v>
      </c>
      <c r="J130" s="46">
        <f t="shared" si="3"/>
        <v>21000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319571</v>
      </c>
      <c r="F131" s="65">
        <f>work!I131+work!J131</f>
        <v>262580</v>
      </c>
      <c r="H131" s="75">
        <f>work!L131</f>
        <v>20140110</v>
      </c>
      <c r="I131" s="46">
        <f t="shared" si="2"/>
        <v>319571</v>
      </c>
      <c r="J131" s="46">
        <f t="shared" si="3"/>
        <v>262580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33750</v>
      </c>
      <c r="F132" s="65">
        <f>work!I132+work!J132</f>
        <v>3100</v>
      </c>
      <c r="H132" s="75">
        <f>work!L132</f>
        <v>20131209</v>
      </c>
      <c r="I132" s="46">
        <f t="shared" si="2"/>
        <v>33750</v>
      </c>
      <c r="J132" s="46">
        <f t="shared" si="3"/>
        <v>3100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220105</v>
      </c>
      <c r="F133" s="65">
        <f>work!I133+work!J133</f>
        <v>42400</v>
      </c>
      <c r="H133" s="75">
        <f>work!L133</f>
        <v>20140110</v>
      </c>
      <c r="I133" s="46">
        <f t="shared" si="2"/>
        <v>220105</v>
      </c>
      <c r="J133" s="46">
        <f t="shared" si="3"/>
        <v>42400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84611</v>
      </c>
      <c r="F134" s="65">
        <f>work!I134+work!J134</f>
        <v>10400</v>
      </c>
      <c r="H134" s="75">
        <f>work!L134</f>
        <v>20131209</v>
      </c>
      <c r="I134" s="46">
        <f t="shared" si="2"/>
        <v>84611</v>
      </c>
      <c r="J134" s="46">
        <f t="shared" si="3"/>
        <v>10400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111848</v>
      </c>
      <c r="F135" s="65">
        <f>work!I135+work!J135</f>
        <v>0</v>
      </c>
      <c r="H135" s="75">
        <f>work!L135</f>
        <v>20131209</v>
      </c>
      <c r="I135" s="46">
        <f t="shared" si="2"/>
        <v>111848</v>
      </c>
      <c r="J135" s="46">
        <f t="shared" si="3"/>
        <v>0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865670</v>
      </c>
      <c r="F136" s="65">
        <f>work!I136+work!J136</f>
        <v>1605495</v>
      </c>
      <c r="H136" s="75">
        <f>work!L136</f>
        <v>20131209</v>
      </c>
      <c r="I136" s="46">
        <f t="shared" si="2"/>
        <v>865670</v>
      </c>
      <c r="J136" s="46">
        <f t="shared" si="3"/>
        <v>1605495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10000</v>
      </c>
      <c r="F137" s="65">
        <f>work!I137+work!J137</f>
        <v>0</v>
      </c>
      <c r="H137" s="75">
        <f>work!L137</f>
        <v>20140110</v>
      </c>
      <c r="I137" s="46">
        <f t="shared" si="2"/>
        <v>10000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486398</v>
      </c>
      <c r="F138" s="65">
        <f>work!I138+work!J138</f>
        <v>514471</v>
      </c>
      <c r="H138" s="75">
        <f>work!L138</f>
        <v>20131209</v>
      </c>
      <c r="I138" s="46">
        <f t="shared" si="2"/>
        <v>486398</v>
      </c>
      <c r="J138" s="46">
        <f t="shared" si="3"/>
        <v>514471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207334</v>
      </c>
      <c r="F139" s="65">
        <f>work!I139+work!J139</f>
        <v>116700</v>
      </c>
      <c r="H139" s="75">
        <f>work!L139</f>
        <v>20131209</v>
      </c>
      <c r="I139" s="46">
        <f t="shared" si="2"/>
        <v>207334</v>
      </c>
      <c r="J139" s="46">
        <f t="shared" si="3"/>
        <v>116700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234508</v>
      </c>
      <c r="F140" s="65">
        <f>work!I140+work!J140</f>
        <v>148363</v>
      </c>
      <c r="H140" s="75">
        <f>work!L140</f>
        <v>20131209</v>
      </c>
      <c r="I140" s="46">
        <f t="shared" si="2"/>
        <v>234508</v>
      </c>
      <c r="J140" s="46">
        <f t="shared" si="3"/>
        <v>148363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652539</v>
      </c>
      <c r="F141" s="65">
        <f>work!I141+work!J141</f>
        <v>442350</v>
      </c>
      <c r="H141" s="75">
        <f>work!L141</f>
        <v>20131209</v>
      </c>
      <c r="I141" s="46">
        <f t="shared" si="2"/>
        <v>652539</v>
      </c>
      <c r="J141" s="46">
        <f t="shared" si="3"/>
        <v>442350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356927</v>
      </c>
      <c r="F142" s="65">
        <f>work!I142+work!J142</f>
        <v>151483</v>
      </c>
      <c r="H142" s="75">
        <f>work!L142</f>
        <v>20131209</v>
      </c>
      <c r="I142" s="46">
        <f t="shared" si="2"/>
        <v>356927</v>
      </c>
      <c r="J142" s="46">
        <f t="shared" si="3"/>
        <v>151483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1146031</v>
      </c>
      <c r="F143" s="65">
        <f>work!I143+work!J143</f>
        <v>548563</v>
      </c>
      <c r="H143" s="75">
        <f>work!L143</f>
        <v>20131209</v>
      </c>
      <c r="I143" s="46">
        <f t="shared" si="2"/>
        <v>1146031</v>
      </c>
      <c r="J143" s="46">
        <f t="shared" si="3"/>
        <v>548563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3460</v>
      </c>
      <c r="F144" s="65">
        <f>work!I144+work!J144</f>
        <v>0</v>
      </c>
      <c r="G144" s="81"/>
      <c r="H144" s="62">
        <f>work!L144</f>
        <v>20131107</v>
      </c>
      <c r="I144" s="46">
        <f t="shared" si="2"/>
        <v>3460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2266546</v>
      </c>
      <c r="F145" s="65">
        <f>work!I145+work!J145</f>
        <v>1046796</v>
      </c>
      <c r="H145" s="75">
        <f>work!L145</f>
        <v>20131209</v>
      </c>
      <c r="I145" s="46">
        <f t="shared" si="2"/>
        <v>2266546</v>
      </c>
      <c r="J145" s="46">
        <f t="shared" si="3"/>
        <v>1046796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878178</v>
      </c>
      <c r="F146" s="65">
        <f>work!I146+work!J146</f>
        <v>47350</v>
      </c>
      <c r="H146" s="75">
        <f>work!L146</f>
        <v>20131209</v>
      </c>
      <c r="I146" s="46">
        <f t="shared" si="2"/>
        <v>878178</v>
      </c>
      <c r="J146" s="46">
        <f t="shared" si="3"/>
        <v>47350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819281</v>
      </c>
      <c r="F147" s="65">
        <f>work!I147+work!J147</f>
        <v>1878264</v>
      </c>
      <c r="H147" s="75">
        <f>work!L147</f>
        <v>20131209</v>
      </c>
      <c r="I147" s="46">
        <f t="shared" si="2"/>
        <v>819281</v>
      </c>
      <c r="J147" s="46">
        <f t="shared" si="3"/>
        <v>1878264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 t="e">
        <f>work!G148+work!H148</f>
        <v>#VALUE!</v>
      </c>
      <c r="F148" s="65" t="e">
        <f>work!I148+work!J148</f>
        <v>#VALUE!</v>
      </c>
      <c r="H148" s="75" t="str">
        <f>work!L148</f>
        <v>No report</v>
      </c>
      <c r="I148" s="46" t="e">
        <f t="shared" si="2"/>
        <v>#VALUE!</v>
      </c>
      <c r="J148" s="46" t="e">
        <f t="shared" si="3"/>
        <v>#VALUE!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27153</v>
      </c>
      <c r="F149" s="65">
        <f>work!I149+work!J149</f>
        <v>42484</v>
      </c>
      <c r="H149" s="75">
        <f>work!L149</f>
        <v>20131209</v>
      </c>
      <c r="I149" s="46">
        <f t="shared" si="2"/>
        <v>27153</v>
      </c>
      <c r="J149" s="46">
        <f t="shared" si="3"/>
        <v>42484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209764</v>
      </c>
      <c r="F150" s="65">
        <f>work!I150+work!J150</f>
        <v>6900</v>
      </c>
      <c r="H150" s="75">
        <f>work!L150</f>
        <v>20131209</v>
      </c>
      <c r="I150" s="46">
        <f t="shared" si="2"/>
        <v>209764</v>
      </c>
      <c r="J150" s="46">
        <f t="shared" si="3"/>
        <v>6900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1100</v>
      </c>
      <c r="F151" s="65">
        <f>work!I151+work!J151</f>
        <v>0</v>
      </c>
      <c r="H151" s="75">
        <f>work!L151</f>
        <v>20131209</v>
      </c>
      <c r="I151" s="46">
        <f t="shared" si="2"/>
        <v>1100</v>
      </c>
      <c r="J151" s="46">
        <f t="shared" si="3"/>
        <v>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364481</v>
      </c>
      <c r="F152" s="65">
        <f>work!I152+work!J152</f>
        <v>245225</v>
      </c>
      <c r="H152" s="75">
        <f>work!L152</f>
        <v>20131209</v>
      </c>
      <c r="I152" s="46">
        <f t="shared" si="2"/>
        <v>364481</v>
      </c>
      <c r="J152" s="46">
        <f t="shared" si="3"/>
        <v>245225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108885</v>
      </c>
      <c r="F153" s="65">
        <f>work!I153+work!J153</f>
        <v>0</v>
      </c>
      <c r="H153" s="75">
        <f>work!L153</f>
        <v>20140110</v>
      </c>
      <c r="I153" s="46">
        <f t="shared" si="2"/>
        <v>108885</v>
      </c>
      <c r="J153" s="46">
        <f t="shared" si="3"/>
        <v>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123512</v>
      </c>
      <c r="F154" s="65">
        <f>work!I154+work!J154</f>
        <v>5901</v>
      </c>
      <c r="H154" s="75">
        <f>work!L154</f>
        <v>20140110</v>
      </c>
      <c r="I154" s="46">
        <f t="shared" si="2"/>
        <v>123512</v>
      </c>
      <c r="J154" s="46">
        <f t="shared" si="3"/>
        <v>5901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190413</v>
      </c>
      <c r="F155" s="65">
        <f>work!I155+work!J155</f>
        <v>45200</v>
      </c>
      <c r="H155" s="75">
        <f>work!L155</f>
        <v>20131209</v>
      </c>
      <c r="I155" s="46">
        <f t="shared" si="2"/>
        <v>190413</v>
      </c>
      <c r="J155" s="46">
        <f t="shared" si="3"/>
        <v>45200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93242</v>
      </c>
      <c r="F156" s="65">
        <f>work!I156+work!J156</f>
        <v>44093</v>
      </c>
      <c r="H156" s="75">
        <f>work!L156</f>
        <v>20131209</v>
      </c>
      <c r="I156" s="46">
        <f t="shared" si="2"/>
        <v>93242</v>
      </c>
      <c r="J156" s="46">
        <f t="shared" si="3"/>
        <v>44093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68732</v>
      </c>
      <c r="F157" s="65">
        <f>work!I157+work!J157</f>
        <v>4992224</v>
      </c>
      <c r="H157" s="75">
        <f>work!L157</f>
        <v>20131209</v>
      </c>
      <c r="I157" s="46">
        <f t="shared" si="2"/>
        <v>68732</v>
      </c>
      <c r="J157" s="46">
        <f t="shared" si="3"/>
        <v>4992224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136125</v>
      </c>
      <c r="F158" s="65">
        <f>work!I158+work!J158</f>
        <v>88323</v>
      </c>
      <c r="H158" s="75">
        <f>work!L158</f>
        <v>20140110</v>
      </c>
      <c r="I158" s="46">
        <f t="shared" si="2"/>
        <v>136125</v>
      </c>
      <c r="J158" s="46">
        <f t="shared" si="3"/>
        <v>88323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6800</v>
      </c>
      <c r="F159" s="65">
        <f>work!I159+work!J159</f>
        <v>37500</v>
      </c>
      <c r="H159" s="75">
        <f>work!L159</f>
        <v>20140110</v>
      </c>
      <c r="I159" s="46">
        <f t="shared" si="2"/>
        <v>6800</v>
      </c>
      <c r="J159" s="46">
        <f t="shared" si="3"/>
        <v>37500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183276</v>
      </c>
      <c r="F160" s="65">
        <f>work!I160+work!J160</f>
        <v>19625</v>
      </c>
      <c r="H160" s="75">
        <f>work!L160</f>
        <v>20131209</v>
      </c>
      <c r="I160" s="46">
        <f aca="true" t="shared" si="4" ref="I160:I223">E160</f>
        <v>183276</v>
      </c>
      <c r="J160" s="46">
        <f aca="true" t="shared" si="5" ref="J160:J223">F160</f>
        <v>19625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628987</v>
      </c>
      <c r="F161" s="65">
        <f>work!I161+work!J161</f>
        <v>521972</v>
      </c>
      <c r="H161" s="75">
        <f>work!L161</f>
        <v>20131209</v>
      </c>
      <c r="I161" s="46">
        <f t="shared" si="4"/>
        <v>628987</v>
      </c>
      <c r="J161" s="46">
        <f t="shared" si="5"/>
        <v>521972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3350</v>
      </c>
      <c r="F162" s="65">
        <f>work!I162+work!J162</f>
        <v>0</v>
      </c>
      <c r="G162" s="81"/>
      <c r="H162" s="62">
        <f>work!L162</f>
        <v>20140110</v>
      </c>
      <c r="I162" s="46">
        <f t="shared" si="4"/>
        <v>3350</v>
      </c>
      <c r="J162" s="46">
        <f t="shared" si="5"/>
        <v>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0</v>
      </c>
      <c r="F163" s="65">
        <f>work!I163+work!J163</f>
        <v>0</v>
      </c>
      <c r="G163" s="81"/>
      <c r="H163" s="79" t="s">
        <v>9</v>
      </c>
      <c r="I163" s="46">
        <f t="shared" si="4"/>
        <v>0</v>
      </c>
      <c r="J163" s="46">
        <f t="shared" si="5"/>
        <v>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264492</v>
      </c>
      <c r="F164" s="65">
        <f>work!I164+work!J164</f>
        <v>19565</v>
      </c>
      <c r="H164" s="75">
        <f>work!L164</f>
        <v>20131209</v>
      </c>
      <c r="I164" s="46">
        <f t="shared" si="4"/>
        <v>264492</v>
      </c>
      <c r="J164" s="46">
        <f t="shared" si="5"/>
        <v>19565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0</v>
      </c>
      <c r="F165" s="65">
        <f>work!I165+work!J165</f>
        <v>6600</v>
      </c>
      <c r="H165" s="79" t="s">
        <v>9</v>
      </c>
      <c r="I165" s="46">
        <f t="shared" si="4"/>
        <v>0</v>
      </c>
      <c r="J165" s="46">
        <f t="shared" si="5"/>
        <v>6600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157110</v>
      </c>
      <c r="F166" s="65">
        <f>work!I166+work!J166</f>
        <v>9491</v>
      </c>
      <c r="H166" s="75">
        <f>work!L166</f>
        <v>20131209</v>
      </c>
      <c r="I166" s="46">
        <f t="shared" si="4"/>
        <v>157110</v>
      </c>
      <c r="J166" s="46">
        <f t="shared" si="5"/>
        <v>9491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178448</v>
      </c>
      <c r="F167" s="65">
        <f>work!I167+work!J167</f>
        <v>100250</v>
      </c>
      <c r="H167" s="75">
        <f>work!L167</f>
        <v>20131209</v>
      </c>
      <c r="I167" s="46">
        <f t="shared" si="4"/>
        <v>178448</v>
      </c>
      <c r="J167" s="46">
        <f t="shared" si="5"/>
        <v>100250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92705</v>
      </c>
      <c r="F168" s="65">
        <f>work!I168+work!J168</f>
        <v>39875</v>
      </c>
      <c r="H168" s="75">
        <f>work!L168</f>
        <v>20131209</v>
      </c>
      <c r="I168" s="46">
        <f t="shared" si="4"/>
        <v>92705</v>
      </c>
      <c r="J168" s="46">
        <f t="shared" si="5"/>
        <v>39875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250435</v>
      </c>
      <c r="F169" s="65">
        <f>work!I169+work!J169</f>
        <v>463100</v>
      </c>
      <c r="H169" s="75">
        <f>work!L169</f>
        <v>20131209</v>
      </c>
      <c r="I169" s="46">
        <f t="shared" si="4"/>
        <v>250435</v>
      </c>
      <c r="J169" s="46">
        <f t="shared" si="5"/>
        <v>463100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19279</v>
      </c>
      <c r="F170" s="65">
        <f>work!I170+work!J170</f>
        <v>1099</v>
      </c>
      <c r="H170" s="75">
        <f>work!L170</f>
        <v>20131209</v>
      </c>
      <c r="I170" s="46">
        <f t="shared" si="4"/>
        <v>19279</v>
      </c>
      <c r="J170" s="46">
        <f t="shared" si="5"/>
        <v>1099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661661</v>
      </c>
      <c r="F171" s="65">
        <f>work!I171+work!J171</f>
        <v>840172</v>
      </c>
      <c r="H171" s="75">
        <f>work!L171</f>
        <v>20131209</v>
      </c>
      <c r="I171" s="46">
        <f t="shared" si="4"/>
        <v>661661</v>
      </c>
      <c r="J171" s="46">
        <f t="shared" si="5"/>
        <v>840172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2667177</v>
      </c>
      <c r="F172" s="65">
        <f>work!I172+work!J172</f>
        <v>2295688</v>
      </c>
      <c r="H172" s="75">
        <f>work!L172</f>
        <v>20131209</v>
      </c>
      <c r="I172" s="46">
        <f t="shared" si="4"/>
        <v>2667177</v>
      </c>
      <c r="J172" s="46">
        <f t="shared" si="5"/>
        <v>2295688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7214</v>
      </c>
      <c r="F173" s="65">
        <f>work!I173+work!J173</f>
        <v>0</v>
      </c>
      <c r="H173" s="75">
        <f>work!L173</f>
        <v>20131209</v>
      </c>
      <c r="I173" s="46">
        <f t="shared" si="4"/>
        <v>7214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2000</v>
      </c>
      <c r="F174" s="65">
        <f>work!I174+work!J174</f>
        <v>0</v>
      </c>
      <c r="H174" s="75">
        <f>work!L174</f>
        <v>20131107</v>
      </c>
      <c r="I174" s="46">
        <f t="shared" si="4"/>
        <v>2000</v>
      </c>
      <c r="J174" s="46">
        <f t="shared" si="5"/>
        <v>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246406</v>
      </c>
      <c r="F175" s="65">
        <f>work!I175+work!J175</f>
        <v>731300</v>
      </c>
      <c r="H175" s="75">
        <f>work!L175</f>
        <v>20131209</v>
      </c>
      <c r="I175" s="46">
        <f t="shared" si="4"/>
        <v>246406</v>
      </c>
      <c r="J175" s="46">
        <f t="shared" si="5"/>
        <v>731300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41021</v>
      </c>
      <c r="F176" s="65">
        <f>work!I176+work!J176</f>
        <v>8520</v>
      </c>
      <c r="H176" s="75">
        <f>work!L176</f>
        <v>20131209</v>
      </c>
      <c r="I176" s="46">
        <f t="shared" si="4"/>
        <v>41021</v>
      </c>
      <c r="J176" s="46">
        <f t="shared" si="5"/>
        <v>8520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155695</v>
      </c>
      <c r="F177" s="65">
        <f>work!I177+work!J177</f>
        <v>402069</v>
      </c>
      <c r="H177" s="75">
        <f>work!L177</f>
        <v>20131209</v>
      </c>
      <c r="I177" s="46">
        <f t="shared" si="4"/>
        <v>155695</v>
      </c>
      <c r="J177" s="46">
        <f t="shared" si="5"/>
        <v>402069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775889</v>
      </c>
      <c r="F178" s="65">
        <f>work!I178+work!J178</f>
        <v>431298</v>
      </c>
      <c r="H178" s="75">
        <f>work!L178</f>
        <v>20131209</v>
      </c>
      <c r="I178" s="46">
        <f t="shared" si="4"/>
        <v>775889</v>
      </c>
      <c r="J178" s="46">
        <f t="shared" si="5"/>
        <v>431298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330116</v>
      </c>
      <c r="F179" s="65">
        <f>work!I179+work!J179</f>
        <v>34214</v>
      </c>
      <c r="H179" s="75">
        <f>work!L179</f>
        <v>20131209</v>
      </c>
      <c r="I179" s="46">
        <f t="shared" si="4"/>
        <v>330116</v>
      </c>
      <c r="J179" s="46">
        <f t="shared" si="5"/>
        <v>34214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1607954</v>
      </c>
      <c r="F180" s="65">
        <f>work!I180+work!J180</f>
        <v>170495</v>
      </c>
      <c r="H180" s="75">
        <f>work!L180</f>
        <v>20140110</v>
      </c>
      <c r="I180" s="46">
        <f t="shared" si="4"/>
        <v>1607954</v>
      </c>
      <c r="J180" s="46">
        <f t="shared" si="5"/>
        <v>170495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241241</v>
      </c>
      <c r="F181" s="65">
        <f>work!I181+work!J181</f>
        <v>25200</v>
      </c>
      <c r="H181" s="75">
        <f>work!L181</f>
        <v>20140110</v>
      </c>
      <c r="I181" s="46">
        <f t="shared" si="4"/>
        <v>241241</v>
      </c>
      <c r="J181" s="46">
        <f t="shared" si="5"/>
        <v>25200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8300</v>
      </c>
      <c r="F182" s="65">
        <f>work!I182+work!J182</f>
        <v>0</v>
      </c>
      <c r="H182" s="75">
        <f>work!L182</f>
        <v>20131209</v>
      </c>
      <c r="I182" s="46">
        <f t="shared" si="4"/>
        <v>8300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10744</v>
      </c>
      <c r="F183" s="65">
        <f>work!I183+work!J183</f>
        <v>0</v>
      </c>
      <c r="H183" s="75">
        <f>work!L183</f>
        <v>20131209</v>
      </c>
      <c r="I183" s="46">
        <f t="shared" si="4"/>
        <v>10744</v>
      </c>
      <c r="J183" s="46">
        <f t="shared" si="5"/>
        <v>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5625</v>
      </c>
      <c r="F184" s="65">
        <f>work!I184+work!J184</f>
        <v>405000</v>
      </c>
      <c r="H184" s="75">
        <f>work!L184</f>
        <v>20131209</v>
      </c>
      <c r="I184" s="46">
        <f t="shared" si="4"/>
        <v>5625</v>
      </c>
      <c r="J184" s="46">
        <f t="shared" si="5"/>
        <v>405000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80628</v>
      </c>
      <c r="F185" s="65">
        <f>work!I185+work!J185</f>
        <v>12130</v>
      </c>
      <c r="H185" s="75">
        <f>work!L185</f>
        <v>20131209</v>
      </c>
      <c r="I185" s="46">
        <f t="shared" si="4"/>
        <v>80628</v>
      </c>
      <c r="J185" s="46">
        <f t="shared" si="5"/>
        <v>12130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25108</v>
      </c>
      <c r="F186" s="65">
        <f>work!I186+work!J186</f>
        <v>0</v>
      </c>
      <c r="H186" s="75">
        <f>work!L186</f>
        <v>20140110</v>
      </c>
      <c r="I186" s="46">
        <f t="shared" si="4"/>
        <v>25108</v>
      </c>
      <c r="J186" s="46">
        <f t="shared" si="5"/>
        <v>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54508</v>
      </c>
      <c r="F187" s="65">
        <f>work!I187+work!J187</f>
        <v>0</v>
      </c>
      <c r="H187" s="75">
        <f>work!L187</f>
        <v>20140110</v>
      </c>
      <c r="I187" s="46">
        <f t="shared" si="4"/>
        <v>54508</v>
      </c>
      <c r="J187" s="46">
        <f t="shared" si="5"/>
        <v>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14446</v>
      </c>
      <c r="F188" s="65">
        <f>work!I188+work!J188</f>
        <v>349</v>
      </c>
      <c r="H188" s="75">
        <f>work!L188</f>
        <v>20131209</v>
      </c>
      <c r="I188" s="46">
        <f t="shared" si="4"/>
        <v>14446</v>
      </c>
      <c r="J188" s="46">
        <f t="shared" si="5"/>
        <v>349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109833</v>
      </c>
      <c r="F189" s="65">
        <f>work!I189+work!J189</f>
        <v>300</v>
      </c>
      <c r="H189" s="75">
        <f>work!L189</f>
        <v>20131209</v>
      </c>
      <c r="I189" s="46">
        <f t="shared" si="4"/>
        <v>109833</v>
      </c>
      <c r="J189" s="46">
        <f t="shared" si="5"/>
        <v>300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436850</v>
      </c>
      <c r="F190" s="65">
        <f>work!I190+work!J190</f>
        <v>1356194</v>
      </c>
      <c r="H190" s="75">
        <f>work!L190</f>
        <v>20140110</v>
      </c>
      <c r="I190" s="46">
        <f t="shared" si="4"/>
        <v>436850</v>
      </c>
      <c r="J190" s="46">
        <f t="shared" si="5"/>
        <v>1356194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38558</v>
      </c>
      <c r="F191" s="65">
        <f>work!I191+work!J191</f>
        <v>549750</v>
      </c>
      <c r="H191" s="75">
        <f>work!L191</f>
        <v>20140110</v>
      </c>
      <c r="I191" s="46">
        <f t="shared" si="4"/>
        <v>38558</v>
      </c>
      <c r="J191" s="46">
        <f t="shared" si="5"/>
        <v>549750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62">
        <f>work!L192</f>
        <v>20131209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96884</v>
      </c>
      <c r="F193" s="65">
        <f>work!I193+work!J193</f>
        <v>447377</v>
      </c>
      <c r="H193" s="75">
        <f>work!L193</f>
        <v>20131209</v>
      </c>
      <c r="I193" s="46">
        <f t="shared" si="4"/>
        <v>96884</v>
      </c>
      <c r="J193" s="46">
        <f t="shared" si="5"/>
        <v>447377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958522</v>
      </c>
      <c r="F194" s="65">
        <f>work!I194+work!J194</f>
        <v>62360</v>
      </c>
      <c r="H194" s="75">
        <f>work!L194</f>
        <v>20131209</v>
      </c>
      <c r="I194" s="46">
        <f t="shared" si="4"/>
        <v>958522</v>
      </c>
      <c r="J194" s="46">
        <f t="shared" si="5"/>
        <v>62360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139889</v>
      </c>
      <c r="F195" s="65">
        <f>work!I195+work!J195</f>
        <v>28280</v>
      </c>
      <c r="H195" s="75">
        <f>work!L195</f>
        <v>20140110</v>
      </c>
      <c r="I195" s="46">
        <f t="shared" si="4"/>
        <v>139889</v>
      </c>
      <c r="J195" s="46">
        <f t="shared" si="5"/>
        <v>28280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159068</v>
      </c>
      <c r="F197" s="65">
        <f>work!I197+work!J197</f>
        <v>2517809</v>
      </c>
      <c r="H197" s="75">
        <f>work!L197</f>
        <v>20140110</v>
      </c>
      <c r="I197" s="46">
        <f t="shared" si="4"/>
        <v>159068</v>
      </c>
      <c r="J197" s="46">
        <f t="shared" si="5"/>
        <v>2517809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130996</v>
      </c>
      <c r="F198" s="65">
        <f>work!I198+work!J198</f>
        <v>3200</v>
      </c>
      <c r="H198" s="75">
        <f>work!L198</f>
        <v>20140110</v>
      </c>
      <c r="I198" s="46">
        <f t="shared" si="4"/>
        <v>130996</v>
      </c>
      <c r="J198" s="46">
        <f t="shared" si="5"/>
        <v>3200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883344</v>
      </c>
      <c r="F199" s="65">
        <f>work!I199+work!J199</f>
        <v>2597488</v>
      </c>
      <c r="H199" s="75">
        <f>work!L199</f>
        <v>20131209</v>
      </c>
      <c r="I199" s="46">
        <f t="shared" si="4"/>
        <v>883344</v>
      </c>
      <c r="J199" s="46">
        <f t="shared" si="5"/>
        <v>2597488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2098</v>
      </c>
      <c r="F200" s="65">
        <f>work!I200+work!J200</f>
        <v>0</v>
      </c>
      <c r="H200" s="75">
        <f>work!L200</f>
        <v>20140110</v>
      </c>
      <c r="I200" s="46">
        <f t="shared" si="4"/>
        <v>2098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9090667</v>
      </c>
      <c r="F201" s="65">
        <f>work!I201+work!J201</f>
        <v>103745</v>
      </c>
      <c r="H201" s="75">
        <f>work!L201</f>
        <v>20140110</v>
      </c>
      <c r="I201" s="46">
        <f t="shared" si="4"/>
        <v>9090667</v>
      </c>
      <c r="J201" s="46">
        <f t="shared" si="5"/>
        <v>103745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1301701</v>
      </c>
      <c r="F202" s="65">
        <f>work!I202+work!J202</f>
        <v>228650</v>
      </c>
      <c r="H202" s="75">
        <f>work!L202</f>
        <v>20140110</v>
      </c>
      <c r="I202" s="46">
        <f t="shared" si="4"/>
        <v>1301701</v>
      </c>
      <c r="J202" s="46">
        <f t="shared" si="5"/>
        <v>228650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43990</v>
      </c>
      <c r="F203" s="65">
        <f>work!I203+work!J203</f>
        <v>0</v>
      </c>
      <c r="H203" s="75">
        <f>work!L203</f>
        <v>20131209</v>
      </c>
      <c r="I203" s="46">
        <f t="shared" si="4"/>
        <v>43990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332348</v>
      </c>
      <c r="F204" s="65">
        <f>work!I204+work!J204</f>
        <v>38775</v>
      </c>
      <c r="H204" s="75">
        <f>work!L204</f>
        <v>20131209</v>
      </c>
      <c r="I204" s="46">
        <f t="shared" si="4"/>
        <v>332348</v>
      </c>
      <c r="J204" s="46">
        <f t="shared" si="5"/>
        <v>38775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1054232</v>
      </c>
      <c r="F205" s="65">
        <f>work!I205+work!J205</f>
        <v>429181</v>
      </c>
      <c r="H205" s="75">
        <f>work!L205</f>
        <v>20140110</v>
      </c>
      <c r="I205" s="46">
        <f t="shared" si="4"/>
        <v>1054232</v>
      </c>
      <c r="J205" s="46">
        <f t="shared" si="5"/>
        <v>429181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1094338</v>
      </c>
      <c r="F206" s="65">
        <f>work!I206+work!J206</f>
        <v>372162</v>
      </c>
      <c r="H206" s="75">
        <f>work!L206</f>
        <v>20131209</v>
      </c>
      <c r="I206" s="46">
        <f t="shared" si="4"/>
        <v>1094338</v>
      </c>
      <c r="J206" s="46">
        <f t="shared" si="5"/>
        <v>372162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852009</v>
      </c>
      <c r="F207" s="65">
        <f>work!I207+work!J207</f>
        <v>237475</v>
      </c>
      <c r="H207" s="75">
        <f>work!L207</f>
        <v>20131209</v>
      </c>
      <c r="I207" s="46">
        <f t="shared" si="4"/>
        <v>852009</v>
      </c>
      <c r="J207" s="46">
        <f t="shared" si="5"/>
        <v>237475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9716749</v>
      </c>
      <c r="F208" s="65">
        <f>work!I208+work!J208</f>
        <v>178025</v>
      </c>
      <c r="H208" s="75">
        <f>work!L208</f>
        <v>20131209</v>
      </c>
      <c r="I208" s="46">
        <f t="shared" si="4"/>
        <v>9716749</v>
      </c>
      <c r="J208" s="46">
        <f t="shared" si="5"/>
        <v>178025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2400412</v>
      </c>
      <c r="F209" s="65">
        <f>work!I209+work!J209</f>
        <v>8732</v>
      </c>
      <c r="H209" s="75">
        <f>work!L209</f>
        <v>20131209</v>
      </c>
      <c r="I209" s="46">
        <f t="shared" si="4"/>
        <v>2400412</v>
      </c>
      <c r="J209" s="46">
        <f t="shared" si="5"/>
        <v>8732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2952080</v>
      </c>
      <c r="F210" s="65">
        <f>work!I210+work!J210</f>
        <v>183400</v>
      </c>
      <c r="H210" s="75">
        <f>work!L210</f>
        <v>20131209</v>
      </c>
      <c r="I210" s="46">
        <f t="shared" si="4"/>
        <v>2952080</v>
      </c>
      <c r="J210" s="46">
        <f t="shared" si="5"/>
        <v>183400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491794</v>
      </c>
      <c r="F211" s="65">
        <f>work!I211+work!J211</f>
        <v>197153</v>
      </c>
      <c r="H211" s="75">
        <f>work!L211</f>
        <v>20131209</v>
      </c>
      <c r="I211" s="46">
        <f t="shared" si="4"/>
        <v>491794</v>
      </c>
      <c r="J211" s="46">
        <f t="shared" si="5"/>
        <v>197153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1900</v>
      </c>
      <c r="F212" s="65">
        <f>work!I212+work!J212</f>
        <v>0</v>
      </c>
      <c r="H212" s="75">
        <f>work!L212</f>
        <v>20140110</v>
      </c>
      <c r="I212" s="46">
        <f t="shared" si="4"/>
        <v>1900</v>
      </c>
      <c r="J212" s="46">
        <f t="shared" si="5"/>
        <v>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9650</v>
      </c>
      <c r="F213" s="65">
        <f>work!I213+work!J213</f>
        <v>0</v>
      </c>
      <c r="H213" s="75">
        <f>work!L213</f>
        <v>20140110</v>
      </c>
      <c r="I213" s="46">
        <f t="shared" si="4"/>
        <v>9650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112214</v>
      </c>
      <c r="F214" s="65">
        <f>work!I214+work!J214</f>
        <v>542800</v>
      </c>
      <c r="H214" s="75">
        <f>work!L214</f>
        <v>20140110</v>
      </c>
      <c r="I214" s="46">
        <f t="shared" si="4"/>
        <v>112214</v>
      </c>
      <c r="J214" s="46">
        <f t="shared" si="5"/>
        <v>542800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687869</v>
      </c>
      <c r="F215" s="65">
        <f>work!I215+work!J215</f>
        <v>501</v>
      </c>
      <c r="H215" s="75">
        <f>work!L215</f>
        <v>20131209</v>
      </c>
      <c r="I215" s="46">
        <f t="shared" si="4"/>
        <v>687869</v>
      </c>
      <c r="J215" s="46">
        <f t="shared" si="5"/>
        <v>501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36175</v>
      </c>
      <c r="F216" s="65">
        <f>work!I216+work!J216</f>
        <v>27650</v>
      </c>
      <c r="H216" s="75">
        <f>work!L216</f>
        <v>20131209</v>
      </c>
      <c r="I216" s="46">
        <f t="shared" si="4"/>
        <v>36175</v>
      </c>
      <c r="J216" s="46">
        <f t="shared" si="5"/>
        <v>27650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151243</v>
      </c>
      <c r="F217" s="65">
        <f>work!I217+work!J217</f>
        <v>77550</v>
      </c>
      <c r="H217" s="75">
        <f>work!L217</f>
        <v>20131209</v>
      </c>
      <c r="I217" s="46">
        <f t="shared" si="4"/>
        <v>151243</v>
      </c>
      <c r="J217" s="46">
        <f t="shared" si="5"/>
        <v>77550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167050</v>
      </c>
      <c r="F218" s="65">
        <f>work!I218+work!J218</f>
        <v>0</v>
      </c>
      <c r="H218" s="75">
        <f>work!L218</f>
        <v>20131209</v>
      </c>
      <c r="I218" s="46">
        <f t="shared" si="4"/>
        <v>167050</v>
      </c>
      <c r="J218" s="46">
        <f t="shared" si="5"/>
        <v>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39861</v>
      </c>
      <c r="F219" s="65">
        <f>work!I219+work!J219</f>
        <v>100</v>
      </c>
      <c r="H219" s="75">
        <f>work!L219</f>
        <v>20140110</v>
      </c>
      <c r="I219" s="46">
        <f t="shared" si="4"/>
        <v>39861</v>
      </c>
      <c r="J219" s="46">
        <f t="shared" si="5"/>
        <v>100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36930</v>
      </c>
      <c r="F220" s="65">
        <f>work!I220+work!J220</f>
        <v>0</v>
      </c>
      <c r="H220" s="75">
        <f>work!L220</f>
        <v>20131209</v>
      </c>
      <c r="I220" s="46">
        <f t="shared" si="4"/>
        <v>36930</v>
      </c>
      <c r="J220" s="46">
        <f t="shared" si="5"/>
        <v>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138771</v>
      </c>
      <c r="F221" s="65">
        <f>work!I221+work!J221</f>
        <v>5700</v>
      </c>
      <c r="H221" s="75">
        <f>work!L221</f>
        <v>20140110</v>
      </c>
      <c r="I221" s="46">
        <f t="shared" si="4"/>
        <v>138771</v>
      </c>
      <c r="J221" s="46">
        <f t="shared" si="5"/>
        <v>5700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400</v>
      </c>
      <c r="F222" s="65">
        <f>work!I222+work!J222</f>
        <v>500</v>
      </c>
      <c r="H222" s="75">
        <f>work!L222</f>
        <v>20131209</v>
      </c>
      <c r="I222" s="46">
        <f t="shared" si="4"/>
        <v>400</v>
      </c>
      <c r="J222" s="46">
        <f t="shared" si="5"/>
        <v>500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47622</v>
      </c>
      <c r="F223" s="65">
        <f>work!I223+work!J223</f>
        <v>68451</v>
      </c>
      <c r="H223" s="75">
        <f>work!L223</f>
        <v>20131209</v>
      </c>
      <c r="I223" s="46">
        <f t="shared" si="4"/>
        <v>47622</v>
      </c>
      <c r="J223" s="46">
        <f t="shared" si="5"/>
        <v>68451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28061</v>
      </c>
      <c r="F224" s="65">
        <f>work!I224+work!J224</f>
        <v>0</v>
      </c>
      <c r="H224" s="75">
        <f>work!L224</f>
        <v>20140110</v>
      </c>
      <c r="I224" s="46">
        <f aca="true" t="shared" si="6" ref="I224:I287">E224</f>
        <v>28061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125516</v>
      </c>
      <c r="F225" s="65">
        <f>work!I225+work!J225</f>
        <v>37730</v>
      </c>
      <c r="H225" s="75">
        <f>work!L225</f>
        <v>20140110</v>
      </c>
      <c r="I225" s="46">
        <f t="shared" si="6"/>
        <v>125516</v>
      </c>
      <c r="J225" s="46">
        <f t="shared" si="7"/>
        <v>37730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 t="e">
        <f>work!G226+work!H226</f>
        <v>#VALUE!</v>
      </c>
      <c r="F226" s="65" t="e">
        <f>work!I226+work!J226</f>
        <v>#VALUE!</v>
      </c>
      <c r="H226" s="75" t="str">
        <f>work!L226</f>
        <v>No report</v>
      </c>
      <c r="I226" s="46" t="e">
        <f t="shared" si="6"/>
        <v>#VALUE!</v>
      </c>
      <c r="J226" s="46" t="e">
        <f t="shared" si="7"/>
        <v>#VALUE!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 t="e">
        <f>work!G227+work!H227</f>
        <v>#VALUE!</v>
      </c>
      <c r="F227" s="65" t="e">
        <f>work!I227+work!J227</f>
        <v>#VALUE!</v>
      </c>
      <c r="H227" s="75" t="str">
        <f>work!L227</f>
        <v>No report</v>
      </c>
      <c r="I227" s="46" t="e">
        <f t="shared" si="6"/>
        <v>#VALUE!</v>
      </c>
      <c r="J227" s="46" t="e">
        <f t="shared" si="7"/>
        <v>#VALUE!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2635</v>
      </c>
      <c r="F228" s="65">
        <f>work!I228+work!J228</f>
        <v>0</v>
      </c>
      <c r="H228" s="75">
        <f>work!L228</f>
        <v>20131209</v>
      </c>
      <c r="I228" s="46">
        <f t="shared" si="6"/>
        <v>2635</v>
      </c>
      <c r="J228" s="46">
        <f t="shared" si="7"/>
        <v>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146917</v>
      </c>
      <c r="F229" s="65">
        <f>work!I229+work!J229</f>
        <v>376630</v>
      </c>
      <c r="H229" s="75">
        <f>work!L229</f>
        <v>20140110</v>
      </c>
      <c r="I229" s="46">
        <f t="shared" si="6"/>
        <v>146917</v>
      </c>
      <c r="J229" s="46">
        <f t="shared" si="7"/>
        <v>376630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1355590</v>
      </c>
      <c r="F230" s="65">
        <f>work!I230+work!J230</f>
        <v>501690</v>
      </c>
      <c r="H230" s="75">
        <f>work!L230</f>
        <v>20131209</v>
      </c>
      <c r="I230" s="46">
        <f t="shared" si="6"/>
        <v>1355590</v>
      </c>
      <c r="J230" s="46">
        <f t="shared" si="7"/>
        <v>501690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915657</v>
      </c>
      <c r="F231" s="65">
        <f>work!I231+work!J231</f>
        <v>669481</v>
      </c>
      <c r="H231" s="75">
        <f>work!L231</f>
        <v>20140110</v>
      </c>
      <c r="I231" s="46">
        <f t="shared" si="6"/>
        <v>915657</v>
      </c>
      <c r="J231" s="46">
        <f t="shared" si="7"/>
        <v>669481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722788</v>
      </c>
      <c r="F232" s="65">
        <f>work!I232+work!J232</f>
        <v>0</v>
      </c>
      <c r="H232" s="75">
        <f>work!L232</f>
        <v>20131209</v>
      </c>
      <c r="I232" s="46">
        <f t="shared" si="6"/>
        <v>722788</v>
      </c>
      <c r="J232" s="46">
        <f t="shared" si="7"/>
        <v>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182515</v>
      </c>
      <c r="F233" s="65">
        <f>work!I233+work!J233</f>
        <v>179586</v>
      </c>
      <c r="H233" s="75">
        <f>work!L233</f>
        <v>20131209</v>
      </c>
      <c r="I233" s="46">
        <f t="shared" si="6"/>
        <v>182515</v>
      </c>
      <c r="J233" s="46">
        <f t="shared" si="7"/>
        <v>179586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931779</v>
      </c>
      <c r="F234" s="65">
        <f>work!I234+work!J234</f>
        <v>6090187</v>
      </c>
      <c r="H234" s="75">
        <f>work!L234</f>
        <v>20131209</v>
      </c>
      <c r="I234" s="46">
        <f t="shared" si="6"/>
        <v>931779</v>
      </c>
      <c r="J234" s="46">
        <f t="shared" si="7"/>
        <v>6090187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1089458</v>
      </c>
      <c r="F235" s="65">
        <f>work!I235+work!J235</f>
        <v>211601</v>
      </c>
      <c r="H235" s="75">
        <f>work!L235</f>
        <v>20131209</v>
      </c>
      <c r="I235" s="46">
        <f t="shared" si="6"/>
        <v>1089458</v>
      </c>
      <c r="J235" s="46">
        <f t="shared" si="7"/>
        <v>211601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331262</v>
      </c>
      <c r="F236" s="65">
        <f>work!I236+work!J236</f>
        <v>0</v>
      </c>
      <c r="H236" s="75">
        <f>work!L236</f>
        <v>20131209</v>
      </c>
      <c r="I236" s="46">
        <f t="shared" si="6"/>
        <v>331262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562382</v>
      </c>
      <c r="F237" s="65">
        <f>work!I237+work!J237</f>
        <v>409767</v>
      </c>
      <c r="H237" s="75">
        <f>work!L237</f>
        <v>20131209</v>
      </c>
      <c r="I237" s="46">
        <f t="shared" si="6"/>
        <v>562382</v>
      </c>
      <c r="J237" s="46">
        <f t="shared" si="7"/>
        <v>409767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673686</v>
      </c>
      <c r="F238" s="65">
        <f>work!I238+work!J238</f>
        <v>1296374</v>
      </c>
      <c r="H238" s="75">
        <f>work!L238</f>
        <v>20140110</v>
      </c>
      <c r="I238" s="46">
        <f t="shared" si="6"/>
        <v>673686</v>
      </c>
      <c r="J238" s="46">
        <f t="shared" si="7"/>
        <v>1296374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321326</v>
      </c>
      <c r="F239" s="65">
        <f>work!I239+work!J239</f>
        <v>408291</v>
      </c>
      <c r="H239" s="75">
        <f>work!L239</f>
        <v>20131209</v>
      </c>
      <c r="I239" s="46">
        <f t="shared" si="6"/>
        <v>321326</v>
      </c>
      <c r="J239" s="46">
        <f t="shared" si="7"/>
        <v>408291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3310032</v>
      </c>
      <c r="F240" s="65">
        <f>work!I240+work!J240</f>
        <v>876973</v>
      </c>
      <c r="H240" s="75">
        <f>work!L240</f>
        <v>20131209</v>
      </c>
      <c r="I240" s="46">
        <f t="shared" si="6"/>
        <v>3310032</v>
      </c>
      <c r="J240" s="46">
        <f t="shared" si="7"/>
        <v>876973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1030959</v>
      </c>
      <c r="F241" s="65">
        <f>work!I241+work!J241</f>
        <v>130200</v>
      </c>
      <c r="H241" s="75">
        <f>work!L241</f>
        <v>20140110</v>
      </c>
      <c r="I241" s="46">
        <f t="shared" si="6"/>
        <v>1030959</v>
      </c>
      <c r="J241" s="46">
        <f t="shared" si="7"/>
        <v>130200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4098481</v>
      </c>
      <c r="F242" s="65">
        <f>work!I242+work!J242</f>
        <v>448539</v>
      </c>
      <c r="H242" s="75">
        <f>work!L242</f>
        <v>20140110</v>
      </c>
      <c r="I242" s="46">
        <f t="shared" si="6"/>
        <v>4098481</v>
      </c>
      <c r="J242" s="46">
        <f t="shared" si="7"/>
        <v>448539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53657</v>
      </c>
      <c r="F243" s="65">
        <f>work!I243+work!J243</f>
        <v>10550</v>
      </c>
      <c r="H243" s="75">
        <f>work!L243</f>
        <v>20131209</v>
      </c>
      <c r="I243" s="46">
        <f t="shared" si="6"/>
        <v>53657</v>
      </c>
      <c r="J243" s="46">
        <f t="shared" si="7"/>
        <v>10550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7476044</v>
      </c>
      <c r="F244" s="65">
        <f>work!I244+work!J244</f>
        <v>14268397</v>
      </c>
      <c r="H244" s="75">
        <f>work!L244</f>
        <v>20131209</v>
      </c>
      <c r="I244" s="46">
        <f t="shared" si="6"/>
        <v>7476044</v>
      </c>
      <c r="J244" s="46">
        <f t="shared" si="7"/>
        <v>14268397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4450009</v>
      </c>
      <c r="F245" s="65">
        <f>work!I245+work!J245</f>
        <v>3501</v>
      </c>
      <c r="H245" s="75">
        <f>work!L245</f>
        <v>20131209</v>
      </c>
      <c r="I245" s="46">
        <f t="shared" si="6"/>
        <v>4450009</v>
      </c>
      <c r="J245" s="46">
        <f t="shared" si="7"/>
        <v>3501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4090157</v>
      </c>
      <c r="F246" s="65">
        <f>work!I246+work!J246</f>
        <v>54743</v>
      </c>
      <c r="H246" s="75">
        <f>work!L246</f>
        <v>20140110</v>
      </c>
      <c r="I246" s="46">
        <f t="shared" si="6"/>
        <v>4090157</v>
      </c>
      <c r="J246" s="46">
        <f t="shared" si="7"/>
        <v>54743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 t="e">
        <f>work!G247+work!H247</f>
        <v>#VALUE!</v>
      </c>
      <c r="F247" s="65" t="e">
        <f>work!I247+work!J247</f>
        <v>#VALUE!</v>
      </c>
      <c r="G247" s="81"/>
      <c r="H247" s="62" t="str">
        <f>work!L247</f>
        <v>No report</v>
      </c>
      <c r="I247" s="46" t="e">
        <f t="shared" si="6"/>
        <v>#VALUE!</v>
      </c>
      <c r="J247" s="46" t="e">
        <f t="shared" si="7"/>
        <v>#VALUE!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260096</v>
      </c>
      <c r="F248" s="65">
        <f>work!I248+work!J248</f>
        <v>1927036</v>
      </c>
      <c r="H248" s="75">
        <f>work!L248</f>
        <v>20140110</v>
      </c>
      <c r="I248" s="46">
        <f t="shared" si="6"/>
        <v>260096</v>
      </c>
      <c r="J248" s="46">
        <f t="shared" si="7"/>
        <v>1927036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830296</v>
      </c>
      <c r="F249" s="65">
        <f>work!I249+work!J249</f>
        <v>6074299</v>
      </c>
      <c r="H249" s="75">
        <f>work!L249</f>
        <v>20131209</v>
      </c>
      <c r="I249" s="46">
        <f t="shared" si="6"/>
        <v>830296</v>
      </c>
      <c r="J249" s="46">
        <f t="shared" si="7"/>
        <v>6074299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398645</v>
      </c>
      <c r="F250" s="65">
        <f>work!I250+work!J250</f>
        <v>4100</v>
      </c>
      <c r="H250" s="75">
        <f>work!L250</f>
        <v>20140110</v>
      </c>
      <c r="I250" s="46">
        <f t="shared" si="6"/>
        <v>398645</v>
      </c>
      <c r="J250" s="46">
        <f t="shared" si="7"/>
        <v>4100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899247</v>
      </c>
      <c r="F251" s="65">
        <f>work!I251+work!J251</f>
        <v>56626</v>
      </c>
      <c r="H251" s="75">
        <f>work!L251</f>
        <v>20131209</v>
      </c>
      <c r="I251" s="46">
        <f t="shared" si="6"/>
        <v>899247</v>
      </c>
      <c r="J251" s="46">
        <f t="shared" si="7"/>
        <v>56626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2120635</v>
      </c>
      <c r="F252" s="65">
        <f>work!I252+work!J252</f>
        <v>4827958</v>
      </c>
      <c r="H252" s="75">
        <f>work!L252</f>
        <v>20131209</v>
      </c>
      <c r="I252" s="46">
        <f t="shared" si="6"/>
        <v>2120635</v>
      </c>
      <c r="J252" s="46">
        <f t="shared" si="7"/>
        <v>4827958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221939</v>
      </c>
      <c r="F253" s="65">
        <f>work!I253+work!J253</f>
        <v>150575</v>
      </c>
      <c r="H253" s="75">
        <f>work!L253</f>
        <v>20131209</v>
      </c>
      <c r="I253" s="46">
        <f t="shared" si="6"/>
        <v>221939</v>
      </c>
      <c r="J253" s="46">
        <f t="shared" si="7"/>
        <v>150575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799617</v>
      </c>
      <c r="F254" s="65">
        <f>work!I254+work!J254</f>
        <v>697288</v>
      </c>
      <c r="H254" s="75">
        <f>work!L254</f>
        <v>20140110</v>
      </c>
      <c r="I254" s="46">
        <f t="shared" si="6"/>
        <v>799617</v>
      </c>
      <c r="J254" s="46">
        <f t="shared" si="7"/>
        <v>697288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1437101</v>
      </c>
      <c r="F255" s="65">
        <f>work!I255+work!J255</f>
        <v>60390</v>
      </c>
      <c r="H255" s="75">
        <f>work!L255</f>
        <v>20131209</v>
      </c>
      <c r="I255" s="46">
        <f t="shared" si="6"/>
        <v>1437101</v>
      </c>
      <c r="J255" s="46">
        <f t="shared" si="7"/>
        <v>60390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0</v>
      </c>
      <c r="F256" s="65">
        <f>work!I256+work!J256</f>
        <v>107741</v>
      </c>
      <c r="H256" s="75">
        <f>work!L256</f>
        <v>20131209</v>
      </c>
      <c r="I256" s="46">
        <f t="shared" si="6"/>
        <v>0</v>
      </c>
      <c r="J256" s="46">
        <f t="shared" si="7"/>
        <v>107741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447621</v>
      </c>
      <c r="F257" s="65">
        <f>work!I257+work!J257</f>
        <v>14650</v>
      </c>
      <c r="H257" s="75">
        <f>work!L257</f>
        <v>20140110</v>
      </c>
      <c r="I257" s="46">
        <f t="shared" si="6"/>
        <v>447621</v>
      </c>
      <c r="J257" s="46">
        <f t="shared" si="7"/>
        <v>14650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2336632</v>
      </c>
      <c r="F258" s="65">
        <f>work!I258+work!J258</f>
        <v>1344548</v>
      </c>
      <c r="H258" s="75">
        <f>work!L258</f>
        <v>20140110</v>
      </c>
      <c r="I258" s="46">
        <f t="shared" si="6"/>
        <v>2336632</v>
      </c>
      <c r="J258" s="46">
        <f t="shared" si="7"/>
        <v>1344548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151350</v>
      </c>
      <c r="F259" s="65">
        <f>work!I259+work!J259</f>
        <v>1146950</v>
      </c>
      <c r="H259" s="75">
        <f>work!L259</f>
        <v>20131209</v>
      </c>
      <c r="I259" s="46">
        <f t="shared" si="6"/>
        <v>151350</v>
      </c>
      <c r="J259" s="46">
        <f t="shared" si="7"/>
        <v>1146950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558798</v>
      </c>
      <c r="F260" s="65">
        <f>work!I260+work!J260</f>
        <v>335039</v>
      </c>
      <c r="H260" s="75">
        <f>work!L260</f>
        <v>20131209</v>
      </c>
      <c r="I260" s="46">
        <f t="shared" si="6"/>
        <v>558798</v>
      </c>
      <c r="J260" s="46">
        <f t="shared" si="7"/>
        <v>335039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195752</v>
      </c>
      <c r="F261" s="65">
        <f>work!I261+work!J261</f>
        <v>9058375</v>
      </c>
      <c r="H261" s="75">
        <f>work!L261</f>
        <v>20131209</v>
      </c>
      <c r="I261" s="46">
        <f t="shared" si="6"/>
        <v>195752</v>
      </c>
      <c r="J261" s="46">
        <f t="shared" si="7"/>
        <v>9058375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450000</v>
      </c>
      <c r="F262" s="65">
        <f>work!I262+work!J262</f>
        <v>1310356</v>
      </c>
      <c r="H262" s="75">
        <f>work!L262</f>
        <v>20131209</v>
      </c>
      <c r="I262" s="46">
        <f t="shared" si="6"/>
        <v>450000</v>
      </c>
      <c r="J262" s="46">
        <f t="shared" si="7"/>
        <v>1310356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662905</v>
      </c>
      <c r="F263" s="65">
        <f>work!I263+work!J263</f>
        <v>540290</v>
      </c>
      <c r="H263" s="75">
        <f>work!L263</f>
        <v>20131209</v>
      </c>
      <c r="I263" s="46">
        <f t="shared" si="6"/>
        <v>662905</v>
      </c>
      <c r="J263" s="46">
        <f t="shared" si="7"/>
        <v>540290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14139</v>
      </c>
      <c r="F264" s="65">
        <f>work!I264+work!J264</f>
        <v>3000</v>
      </c>
      <c r="H264" s="75">
        <f>work!L264</f>
        <v>20131209</v>
      </c>
      <c r="I264" s="46">
        <f t="shared" si="6"/>
        <v>14139</v>
      </c>
      <c r="J264" s="46">
        <f t="shared" si="7"/>
        <v>3000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 t="e">
        <f>work!G265+work!H265</f>
        <v>#VALUE!</v>
      </c>
      <c r="F265" s="65" t="e">
        <f>work!I265+work!J265</f>
        <v>#VALUE!</v>
      </c>
      <c r="H265" s="75" t="str">
        <f>work!L265</f>
        <v>No report</v>
      </c>
      <c r="I265" s="46" t="e">
        <f t="shared" si="6"/>
        <v>#VALUE!</v>
      </c>
      <c r="J265" s="46" t="e">
        <f t="shared" si="7"/>
        <v>#VALUE!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75000</v>
      </c>
      <c r="F266" s="65">
        <f>work!I266+work!J266</f>
        <v>8000</v>
      </c>
      <c r="H266" s="75">
        <f>work!L266</f>
        <v>20131209</v>
      </c>
      <c r="I266" s="46">
        <f t="shared" si="6"/>
        <v>75000</v>
      </c>
      <c r="J266" s="46">
        <f t="shared" si="7"/>
        <v>8000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169053</v>
      </c>
      <c r="F267" s="65">
        <f>work!I267+work!J267</f>
        <v>0</v>
      </c>
      <c r="H267" s="75">
        <f>work!L267</f>
        <v>20140110</v>
      </c>
      <c r="I267" s="46">
        <f t="shared" si="6"/>
        <v>169053</v>
      </c>
      <c r="J267" s="46">
        <f t="shared" si="7"/>
        <v>0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42182</v>
      </c>
      <c r="F268" s="65">
        <f>work!I268+work!J268</f>
        <v>56901</v>
      </c>
      <c r="H268" s="75">
        <f>work!L268</f>
        <v>20131209</v>
      </c>
      <c r="I268" s="46">
        <f t="shared" si="6"/>
        <v>42182</v>
      </c>
      <c r="J268" s="46">
        <f t="shared" si="7"/>
        <v>56901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0</v>
      </c>
      <c r="F269" s="65">
        <f>work!I269+work!J269</f>
        <v>125700</v>
      </c>
      <c r="H269" s="75">
        <f>work!L269</f>
        <v>20131209</v>
      </c>
      <c r="I269" s="46">
        <f t="shared" si="6"/>
        <v>0</v>
      </c>
      <c r="J269" s="46">
        <f t="shared" si="7"/>
        <v>125700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865566</v>
      </c>
      <c r="F270" s="65">
        <f>work!I270+work!J270</f>
        <v>541174</v>
      </c>
      <c r="H270" s="75">
        <f>work!L270</f>
        <v>20131209</v>
      </c>
      <c r="I270" s="46">
        <f t="shared" si="6"/>
        <v>865566</v>
      </c>
      <c r="J270" s="46">
        <f t="shared" si="7"/>
        <v>541174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158100</v>
      </c>
      <c r="F271" s="65">
        <f>work!I271+work!J271</f>
        <v>0</v>
      </c>
      <c r="H271" s="75">
        <f>work!L271</f>
        <v>20131209</v>
      </c>
      <c r="I271" s="46">
        <f t="shared" si="6"/>
        <v>158100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453622</v>
      </c>
      <c r="F272" s="65">
        <f>work!I272+work!J272</f>
        <v>1894719</v>
      </c>
      <c r="H272" s="75">
        <f>work!L272</f>
        <v>20131209</v>
      </c>
      <c r="I272" s="46">
        <f t="shared" si="6"/>
        <v>453622</v>
      </c>
      <c r="J272" s="46">
        <f t="shared" si="7"/>
        <v>1894719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21500</v>
      </c>
      <c r="F273" s="65">
        <f>work!I273+work!J273</f>
        <v>7200</v>
      </c>
      <c r="H273" s="75">
        <f>work!L273</f>
        <v>20131209</v>
      </c>
      <c r="I273" s="46">
        <f t="shared" si="6"/>
        <v>21500</v>
      </c>
      <c r="J273" s="46">
        <f t="shared" si="7"/>
        <v>7200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126470</v>
      </c>
      <c r="F274" s="65">
        <f>work!I274+work!J274</f>
        <v>16515</v>
      </c>
      <c r="H274" s="75">
        <f>work!L274</f>
        <v>20131209</v>
      </c>
      <c r="I274" s="46">
        <f t="shared" si="6"/>
        <v>126470</v>
      </c>
      <c r="J274" s="46">
        <f t="shared" si="7"/>
        <v>16515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57060</v>
      </c>
      <c r="F275" s="65">
        <f>work!I275+work!J275</f>
        <v>11900</v>
      </c>
      <c r="H275" s="75">
        <f>work!L275</f>
        <v>20140110</v>
      </c>
      <c r="I275" s="46">
        <f t="shared" si="6"/>
        <v>57060</v>
      </c>
      <c r="J275" s="46">
        <f t="shared" si="7"/>
        <v>11900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395000</v>
      </c>
      <c r="F276" s="65">
        <f>work!I276+work!J276</f>
        <v>263751</v>
      </c>
      <c r="H276" s="75">
        <f>work!L276</f>
        <v>20131209</v>
      </c>
      <c r="I276" s="46">
        <f t="shared" si="6"/>
        <v>395000</v>
      </c>
      <c r="J276" s="46">
        <f t="shared" si="7"/>
        <v>263751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1951713</v>
      </c>
      <c r="F277" s="65">
        <f>work!I277+work!J277</f>
        <v>5494890</v>
      </c>
      <c r="H277" s="75">
        <f>work!L277</f>
        <v>20131209</v>
      </c>
      <c r="I277" s="46">
        <f t="shared" si="6"/>
        <v>1951713</v>
      </c>
      <c r="J277" s="46">
        <f t="shared" si="7"/>
        <v>5494890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3700</v>
      </c>
      <c r="F278" s="65">
        <f>work!I278+work!J278</f>
        <v>0</v>
      </c>
      <c r="H278" s="75">
        <f>work!L278</f>
        <v>20131209</v>
      </c>
      <c r="I278" s="46">
        <f t="shared" si="6"/>
        <v>3700</v>
      </c>
      <c r="J278" s="46">
        <f t="shared" si="7"/>
        <v>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229375</v>
      </c>
      <c r="F279" s="65">
        <f>work!I279+work!J279</f>
        <v>60200</v>
      </c>
      <c r="H279" s="75">
        <f>work!L279</f>
        <v>20131209</v>
      </c>
      <c r="I279" s="46">
        <f t="shared" si="6"/>
        <v>229375</v>
      </c>
      <c r="J279" s="46">
        <f t="shared" si="7"/>
        <v>60200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37975</v>
      </c>
      <c r="F280" s="65">
        <f>work!I280+work!J280</f>
        <v>125080</v>
      </c>
      <c r="H280" s="75">
        <f>work!L280</f>
        <v>20140110</v>
      </c>
      <c r="I280" s="46">
        <f t="shared" si="6"/>
        <v>37975</v>
      </c>
      <c r="J280" s="46">
        <f t="shared" si="7"/>
        <v>125080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2352701</v>
      </c>
      <c r="F281" s="65">
        <f>work!I281+work!J281</f>
        <v>743381</v>
      </c>
      <c r="H281" s="75">
        <f>work!L281</f>
        <v>20131209</v>
      </c>
      <c r="I281" s="46">
        <f t="shared" si="6"/>
        <v>2352701</v>
      </c>
      <c r="J281" s="46">
        <f t="shared" si="7"/>
        <v>743381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8164140</v>
      </c>
      <c r="F282" s="65">
        <f>work!I282+work!J282</f>
        <v>18292787</v>
      </c>
      <c r="H282" s="75">
        <f>work!L282</f>
        <v>20140110</v>
      </c>
      <c r="I282" s="46">
        <f t="shared" si="6"/>
        <v>8164140</v>
      </c>
      <c r="J282" s="46">
        <f t="shared" si="7"/>
        <v>18292787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380040</v>
      </c>
      <c r="F283" s="65">
        <f>work!I283+work!J283</f>
        <v>525791</v>
      </c>
      <c r="H283" s="75">
        <f>work!L283</f>
        <v>20131209</v>
      </c>
      <c r="I283" s="46">
        <f t="shared" si="6"/>
        <v>380040</v>
      </c>
      <c r="J283" s="46">
        <f t="shared" si="7"/>
        <v>525791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418918</v>
      </c>
      <c r="F284" s="65">
        <f>work!I284+work!J284</f>
        <v>687740</v>
      </c>
      <c r="H284" s="75">
        <f>work!L284</f>
        <v>20140110</v>
      </c>
      <c r="I284" s="46">
        <f t="shared" si="6"/>
        <v>418918</v>
      </c>
      <c r="J284" s="46">
        <f t="shared" si="7"/>
        <v>687740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440762</v>
      </c>
      <c r="F285" s="65">
        <f>work!I285+work!J285</f>
        <v>927915</v>
      </c>
      <c r="H285" s="75">
        <f>work!L285</f>
        <v>20131209</v>
      </c>
      <c r="I285" s="46">
        <f t="shared" si="6"/>
        <v>440762</v>
      </c>
      <c r="J285" s="46">
        <f t="shared" si="7"/>
        <v>927915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4500334</v>
      </c>
      <c r="F286" s="65">
        <f>work!I286+work!J286</f>
        <v>827002</v>
      </c>
      <c r="H286" s="75">
        <f>work!L286</f>
        <v>20131209</v>
      </c>
      <c r="I286" s="46">
        <f t="shared" si="6"/>
        <v>4500334</v>
      </c>
      <c r="J286" s="46">
        <f t="shared" si="7"/>
        <v>827002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1195275</v>
      </c>
      <c r="F287" s="65">
        <f>work!I287+work!J287</f>
        <v>1576567</v>
      </c>
      <c r="H287" s="75">
        <f>work!L287</f>
        <v>20140110</v>
      </c>
      <c r="I287" s="46">
        <f t="shared" si="6"/>
        <v>1195275</v>
      </c>
      <c r="J287" s="46">
        <f t="shared" si="7"/>
        <v>1576567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1235216</v>
      </c>
      <c r="F288" s="65">
        <f>work!I288+work!J288</f>
        <v>72000</v>
      </c>
      <c r="H288" s="75">
        <f>work!L288</f>
        <v>20131209</v>
      </c>
      <c r="I288" s="46">
        <f aca="true" t="shared" si="8" ref="I288:I351">E288</f>
        <v>1235216</v>
      </c>
      <c r="J288" s="46">
        <f aca="true" t="shared" si="9" ref="J288:J351">F288</f>
        <v>72000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107811</v>
      </c>
      <c r="F289" s="65">
        <f>work!I289+work!J289</f>
        <v>91601</v>
      </c>
      <c r="H289" s="75">
        <f>work!L289</f>
        <v>20131209</v>
      </c>
      <c r="I289" s="46">
        <f t="shared" si="8"/>
        <v>107811</v>
      </c>
      <c r="J289" s="46">
        <f t="shared" si="9"/>
        <v>91601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40544</v>
      </c>
      <c r="F290" s="65">
        <f>work!I290+work!J290</f>
        <v>147370</v>
      </c>
      <c r="H290" s="75">
        <f>work!L290</f>
        <v>20131209</v>
      </c>
      <c r="I290" s="46">
        <f t="shared" si="8"/>
        <v>40544</v>
      </c>
      <c r="J290" s="46">
        <f t="shared" si="9"/>
        <v>147370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0</v>
      </c>
      <c r="F291" s="65">
        <f>work!I291+work!J291</f>
        <v>31900</v>
      </c>
      <c r="H291" s="75">
        <f>work!L291</f>
        <v>20131209</v>
      </c>
      <c r="I291" s="46">
        <f t="shared" si="8"/>
        <v>0</v>
      </c>
      <c r="J291" s="46">
        <f t="shared" si="9"/>
        <v>31900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28255</v>
      </c>
      <c r="F292" s="65">
        <f>work!I292+work!J292</f>
        <v>7225</v>
      </c>
      <c r="H292" s="75">
        <f>work!L292</f>
        <v>20140110</v>
      </c>
      <c r="I292" s="46">
        <f t="shared" si="8"/>
        <v>28255</v>
      </c>
      <c r="J292" s="46">
        <f t="shared" si="9"/>
        <v>7225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74698</v>
      </c>
      <c r="F293" s="65">
        <f>work!I293+work!J293</f>
        <v>3500</v>
      </c>
      <c r="H293" s="75">
        <f>work!L293</f>
        <v>20131209</v>
      </c>
      <c r="I293" s="46">
        <f t="shared" si="8"/>
        <v>74698</v>
      </c>
      <c r="J293" s="46">
        <f t="shared" si="9"/>
        <v>3500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631845</v>
      </c>
      <c r="F294" s="65">
        <f>work!I294+work!J294</f>
        <v>173100</v>
      </c>
      <c r="H294" s="75">
        <f>work!L294</f>
        <v>20131209</v>
      </c>
      <c r="I294" s="46">
        <f t="shared" si="8"/>
        <v>631845</v>
      </c>
      <c r="J294" s="46">
        <f t="shared" si="9"/>
        <v>173100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152424</v>
      </c>
      <c r="F295" s="65">
        <f>work!I295+work!J295</f>
        <v>235075</v>
      </c>
      <c r="H295" s="75">
        <f>work!L295</f>
        <v>20140110</v>
      </c>
      <c r="I295" s="46">
        <f t="shared" si="8"/>
        <v>152424</v>
      </c>
      <c r="J295" s="46">
        <f t="shared" si="9"/>
        <v>235075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133660</v>
      </c>
      <c r="F296" s="65">
        <f>work!I296+work!J296</f>
        <v>192850</v>
      </c>
      <c r="H296" s="75">
        <f>work!L296</f>
        <v>20131209</v>
      </c>
      <c r="I296" s="46">
        <f t="shared" si="8"/>
        <v>133660</v>
      </c>
      <c r="J296" s="46">
        <f t="shared" si="9"/>
        <v>192850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52063</v>
      </c>
      <c r="F297" s="65">
        <f>work!I297+work!J297</f>
        <v>52600</v>
      </c>
      <c r="H297" s="75">
        <f>work!L297</f>
        <v>20131209</v>
      </c>
      <c r="I297" s="46">
        <f t="shared" si="8"/>
        <v>52063</v>
      </c>
      <c r="J297" s="46">
        <f t="shared" si="9"/>
        <v>52600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131555</v>
      </c>
      <c r="F298" s="65">
        <f>work!I298+work!J298</f>
        <v>27825</v>
      </c>
      <c r="H298" s="75">
        <f>work!L298</f>
        <v>20140110</v>
      </c>
      <c r="I298" s="46">
        <f t="shared" si="8"/>
        <v>131555</v>
      </c>
      <c r="J298" s="46">
        <f t="shared" si="9"/>
        <v>27825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66792</v>
      </c>
      <c r="F299" s="65">
        <f>work!I299+work!J299</f>
        <v>12250</v>
      </c>
      <c r="H299" s="75">
        <f>work!L299</f>
        <v>20131209</v>
      </c>
      <c r="I299" s="46">
        <f t="shared" si="8"/>
        <v>66792</v>
      </c>
      <c r="J299" s="46">
        <f t="shared" si="9"/>
        <v>12250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64600</v>
      </c>
      <c r="F300" s="65">
        <f>work!I300+work!J300</f>
        <v>14415</v>
      </c>
      <c r="H300" s="75">
        <f>work!L300</f>
        <v>20131209</v>
      </c>
      <c r="I300" s="46">
        <f t="shared" si="8"/>
        <v>64600</v>
      </c>
      <c r="J300" s="46">
        <f t="shared" si="9"/>
        <v>14415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1000</v>
      </c>
      <c r="F301" s="65">
        <f>work!I301+work!J301</f>
        <v>32140</v>
      </c>
      <c r="H301" s="75">
        <f>work!L301</f>
        <v>20131209</v>
      </c>
      <c r="I301" s="46">
        <f t="shared" si="8"/>
        <v>1000</v>
      </c>
      <c r="J301" s="46">
        <f t="shared" si="9"/>
        <v>32140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144680</v>
      </c>
      <c r="F302" s="65">
        <f>work!I302+work!J302</f>
        <v>85800</v>
      </c>
      <c r="H302" s="75">
        <f>work!L302</f>
        <v>20140110</v>
      </c>
      <c r="I302" s="46">
        <f t="shared" si="8"/>
        <v>144680</v>
      </c>
      <c r="J302" s="46">
        <f t="shared" si="9"/>
        <v>85800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83400</v>
      </c>
      <c r="F303" s="65">
        <f>work!I303+work!J303</f>
        <v>227936</v>
      </c>
      <c r="H303" s="75">
        <f>work!L303</f>
        <v>20131209</v>
      </c>
      <c r="I303" s="46">
        <f t="shared" si="8"/>
        <v>83400</v>
      </c>
      <c r="J303" s="46">
        <f t="shared" si="9"/>
        <v>227936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760276</v>
      </c>
      <c r="F304" s="65">
        <f>work!I304+work!J304</f>
        <v>86215</v>
      </c>
      <c r="H304" s="75">
        <f>work!L304</f>
        <v>20140110</v>
      </c>
      <c r="I304" s="46">
        <f t="shared" si="8"/>
        <v>760276</v>
      </c>
      <c r="J304" s="46">
        <f t="shared" si="9"/>
        <v>86215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584784</v>
      </c>
      <c r="F305" s="65">
        <f>work!I305+work!J305</f>
        <v>14646</v>
      </c>
      <c r="H305" s="75">
        <f>work!L305</f>
        <v>20131209</v>
      </c>
      <c r="I305" s="46">
        <f t="shared" si="8"/>
        <v>584784</v>
      </c>
      <c r="J305" s="46">
        <f t="shared" si="9"/>
        <v>14646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24628</v>
      </c>
      <c r="F306" s="65">
        <f>work!I306+work!J306</f>
        <v>22713</v>
      </c>
      <c r="H306" s="75">
        <f>work!L306</f>
        <v>20140110</v>
      </c>
      <c r="I306" s="46">
        <f t="shared" si="8"/>
        <v>24628</v>
      </c>
      <c r="J306" s="46">
        <f t="shared" si="9"/>
        <v>22713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649626</v>
      </c>
      <c r="F307" s="65">
        <f>work!I307+work!J307</f>
        <v>17504</v>
      </c>
      <c r="H307" s="75">
        <f>work!L307</f>
        <v>20140110</v>
      </c>
      <c r="I307" s="46">
        <f t="shared" si="8"/>
        <v>649626</v>
      </c>
      <c r="J307" s="46">
        <f t="shared" si="9"/>
        <v>17504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9650</v>
      </c>
      <c r="F308" s="65">
        <f>work!I308+work!J308</f>
        <v>21070</v>
      </c>
      <c r="H308" s="75">
        <f>work!L308</f>
        <v>20131209</v>
      </c>
      <c r="I308" s="46">
        <f t="shared" si="8"/>
        <v>9650</v>
      </c>
      <c r="J308" s="46">
        <f t="shared" si="9"/>
        <v>21070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662130</v>
      </c>
      <c r="F309" s="65">
        <f>work!I309+work!J309</f>
        <v>527241</v>
      </c>
      <c r="H309" s="75">
        <f>work!L309</f>
        <v>20131209</v>
      </c>
      <c r="I309" s="46">
        <f t="shared" si="8"/>
        <v>662130</v>
      </c>
      <c r="J309" s="46">
        <f t="shared" si="9"/>
        <v>527241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1177777</v>
      </c>
      <c r="F310" s="65">
        <f>work!I310+work!J310</f>
        <v>297475</v>
      </c>
      <c r="H310" s="75">
        <f>work!L310</f>
        <v>20131209</v>
      </c>
      <c r="I310" s="46">
        <f t="shared" si="8"/>
        <v>1177777</v>
      </c>
      <c r="J310" s="46">
        <f t="shared" si="9"/>
        <v>297475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14050</v>
      </c>
      <c r="F311" s="65">
        <f>work!I311+work!J311</f>
        <v>92000</v>
      </c>
      <c r="H311" s="75">
        <f>work!L311</f>
        <v>20140110</v>
      </c>
      <c r="I311" s="46">
        <f t="shared" si="8"/>
        <v>14050</v>
      </c>
      <c r="J311" s="46">
        <f t="shared" si="9"/>
        <v>92000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1511762</v>
      </c>
      <c r="F312" s="65">
        <f>work!I312+work!J312</f>
        <v>88800</v>
      </c>
      <c r="H312" s="75">
        <f>work!L312</f>
        <v>20140110</v>
      </c>
      <c r="I312" s="46">
        <f t="shared" si="8"/>
        <v>1511762</v>
      </c>
      <c r="J312" s="46">
        <f t="shared" si="9"/>
        <v>88800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148135</v>
      </c>
      <c r="F313" s="65">
        <f>work!I313+work!J313</f>
        <v>74621</v>
      </c>
      <c r="H313" s="75">
        <f>work!L313</f>
        <v>20140110</v>
      </c>
      <c r="I313" s="46">
        <f t="shared" si="8"/>
        <v>148135</v>
      </c>
      <c r="J313" s="46">
        <f t="shared" si="9"/>
        <v>74621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63197</v>
      </c>
      <c r="F314" s="65">
        <f>work!I314+work!J314</f>
        <v>119300</v>
      </c>
      <c r="H314" s="75">
        <f>work!L314</f>
        <v>20131209</v>
      </c>
      <c r="I314" s="46">
        <f t="shared" si="8"/>
        <v>63197</v>
      </c>
      <c r="J314" s="46">
        <f t="shared" si="9"/>
        <v>119300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589592</v>
      </c>
      <c r="F315" s="65">
        <f>work!I315+work!J315</f>
        <v>916339</v>
      </c>
      <c r="H315" s="75">
        <f>work!L315</f>
        <v>20131209</v>
      </c>
      <c r="I315" s="46">
        <f t="shared" si="8"/>
        <v>589592</v>
      </c>
      <c r="J315" s="46">
        <f t="shared" si="9"/>
        <v>916339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1045492</v>
      </c>
      <c r="F316" s="65">
        <f>work!I316+work!J316</f>
        <v>914663</v>
      </c>
      <c r="H316" s="75">
        <f>work!L316</f>
        <v>20131209</v>
      </c>
      <c r="I316" s="46">
        <f t="shared" si="8"/>
        <v>1045492</v>
      </c>
      <c r="J316" s="46">
        <f t="shared" si="9"/>
        <v>914663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2102460</v>
      </c>
      <c r="F317" s="65">
        <f>work!I317+work!J317</f>
        <v>947713</v>
      </c>
      <c r="H317" s="75">
        <f>work!L317</f>
        <v>20140110</v>
      </c>
      <c r="I317" s="46">
        <f t="shared" si="8"/>
        <v>2102460</v>
      </c>
      <c r="J317" s="46">
        <f t="shared" si="9"/>
        <v>947713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92701</v>
      </c>
      <c r="F318" s="65">
        <f>work!I318+work!J318</f>
        <v>0</v>
      </c>
      <c r="H318" s="75">
        <f>work!L318</f>
        <v>20140110</v>
      </c>
      <c r="I318" s="46">
        <f t="shared" si="8"/>
        <v>92701</v>
      </c>
      <c r="J318" s="46">
        <f t="shared" si="9"/>
        <v>0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48258</v>
      </c>
      <c r="F319" s="65">
        <f>work!I319+work!J319</f>
        <v>39950</v>
      </c>
      <c r="H319" s="75">
        <f>work!L319</f>
        <v>20131209</v>
      </c>
      <c r="I319" s="46">
        <f t="shared" si="8"/>
        <v>48258</v>
      </c>
      <c r="J319" s="46">
        <f t="shared" si="9"/>
        <v>39950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974040</v>
      </c>
      <c r="F320" s="65">
        <f>work!I320+work!J320</f>
        <v>6972615</v>
      </c>
      <c r="H320" s="75">
        <f>work!L320</f>
        <v>20131209</v>
      </c>
      <c r="I320" s="46">
        <f t="shared" si="8"/>
        <v>974040</v>
      </c>
      <c r="J320" s="46">
        <f t="shared" si="9"/>
        <v>6972615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1170423</v>
      </c>
      <c r="F321" s="65">
        <f>work!I321+work!J321</f>
        <v>5347930</v>
      </c>
      <c r="H321" s="75">
        <f>work!L321</f>
        <v>20131209</v>
      </c>
      <c r="I321" s="46">
        <f t="shared" si="8"/>
        <v>1170423</v>
      </c>
      <c r="J321" s="46">
        <f t="shared" si="9"/>
        <v>5347930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112636</v>
      </c>
      <c r="F322" s="65">
        <f>work!I322+work!J322</f>
        <v>7700</v>
      </c>
      <c r="H322" s="75">
        <f>work!L322</f>
        <v>20131209</v>
      </c>
      <c r="I322" s="46">
        <f t="shared" si="8"/>
        <v>112636</v>
      </c>
      <c r="J322" s="46">
        <f t="shared" si="9"/>
        <v>7700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11143339</v>
      </c>
      <c r="F324" s="65">
        <f>work!I324+work!J324</f>
        <v>4572094</v>
      </c>
      <c r="H324" s="75">
        <f>work!L324</f>
        <v>20140110</v>
      </c>
      <c r="I324" s="46">
        <f t="shared" si="8"/>
        <v>11143339</v>
      </c>
      <c r="J324" s="46">
        <f t="shared" si="9"/>
        <v>4572094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622153</v>
      </c>
      <c r="F325" s="65">
        <f>work!I325+work!J325</f>
        <v>1225996</v>
      </c>
      <c r="H325" s="75">
        <f>work!L325</f>
        <v>20140110</v>
      </c>
      <c r="I325" s="46">
        <f t="shared" si="8"/>
        <v>622153</v>
      </c>
      <c r="J325" s="46">
        <f t="shared" si="9"/>
        <v>1225996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761590</v>
      </c>
      <c r="F326" s="65">
        <f>work!I326+work!J326</f>
        <v>5479000</v>
      </c>
      <c r="H326" s="75">
        <f>work!L326</f>
        <v>20140110</v>
      </c>
      <c r="I326" s="46">
        <f t="shared" si="8"/>
        <v>761590</v>
      </c>
      <c r="J326" s="46">
        <f t="shared" si="9"/>
        <v>5479000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2020854</v>
      </c>
      <c r="F327" s="65">
        <f>work!I327+work!J327</f>
        <v>1376806</v>
      </c>
      <c r="H327" s="75">
        <f>work!L327</f>
        <v>20131209</v>
      </c>
      <c r="I327" s="46">
        <f t="shared" si="8"/>
        <v>2020854</v>
      </c>
      <c r="J327" s="46">
        <f t="shared" si="9"/>
        <v>1376806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421557</v>
      </c>
      <c r="F328" s="65">
        <f>work!I328+work!J328</f>
        <v>1884197</v>
      </c>
      <c r="H328" s="75">
        <f>work!L328</f>
        <v>20131209</v>
      </c>
      <c r="I328" s="46">
        <f t="shared" si="8"/>
        <v>421557</v>
      </c>
      <c r="J328" s="46">
        <f t="shared" si="9"/>
        <v>1884197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129565</v>
      </c>
      <c r="F329" s="65">
        <f>work!I329+work!J329</f>
        <v>338464</v>
      </c>
      <c r="H329" s="75">
        <f>work!L329</f>
        <v>20131209</v>
      </c>
      <c r="I329" s="46">
        <f t="shared" si="8"/>
        <v>129565</v>
      </c>
      <c r="J329" s="46">
        <f t="shared" si="9"/>
        <v>338464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458255</v>
      </c>
      <c r="F330" s="65">
        <f>work!I330+work!J330</f>
        <v>0</v>
      </c>
      <c r="G330" s="81"/>
      <c r="H330" s="62">
        <f>work!L330</f>
        <v>20140110</v>
      </c>
      <c r="I330" s="46">
        <f t="shared" si="8"/>
        <v>458255</v>
      </c>
      <c r="J330" s="46">
        <f t="shared" si="9"/>
        <v>0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803282</v>
      </c>
      <c r="F331" s="65">
        <f>work!I331+work!J331</f>
        <v>3080139</v>
      </c>
      <c r="H331" s="75">
        <f>work!L331</f>
        <v>20140110</v>
      </c>
      <c r="I331" s="46">
        <f t="shared" si="8"/>
        <v>803282</v>
      </c>
      <c r="J331" s="46">
        <f t="shared" si="9"/>
        <v>3080139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3509941</v>
      </c>
      <c r="F332" s="65">
        <f>work!I332+work!J332</f>
        <v>5037378</v>
      </c>
      <c r="H332" s="75">
        <f>work!L332</f>
        <v>20131209</v>
      </c>
      <c r="I332" s="46">
        <f t="shared" si="8"/>
        <v>3509941</v>
      </c>
      <c r="J332" s="46">
        <f t="shared" si="9"/>
        <v>5037378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45553</v>
      </c>
      <c r="F333" s="65">
        <f>work!I333+work!J333</f>
        <v>0</v>
      </c>
      <c r="H333" s="75">
        <f>work!L333</f>
        <v>20131209</v>
      </c>
      <c r="I333" s="46">
        <f t="shared" si="8"/>
        <v>45553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 t="e">
        <f>work!G334+work!H334</f>
        <v>#VALUE!</v>
      </c>
      <c r="F334" s="65" t="e">
        <f>work!I334+work!J334</f>
        <v>#VALUE!</v>
      </c>
      <c r="H334" s="75" t="str">
        <f>work!L334</f>
        <v>No report</v>
      </c>
      <c r="I334" s="46" t="e">
        <f t="shared" si="8"/>
        <v>#VALUE!</v>
      </c>
      <c r="J334" s="46" t="e">
        <f t="shared" si="9"/>
        <v>#VALUE!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38824</v>
      </c>
      <c r="F335" s="65">
        <f>work!I335+work!J335</f>
        <v>7600</v>
      </c>
      <c r="H335" s="75">
        <f>work!L335</f>
        <v>20140110</v>
      </c>
      <c r="I335" s="46">
        <f t="shared" si="8"/>
        <v>38824</v>
      </c>
      <c r="J335" s="46">
        <f t="shared" si="9"/>
        <v>7600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2404208</v>
      </c>
      <c r="F336" s="65">
        <f>work!I336+work!J336</f>
        <v>1121992</v>
      </c>
      <c r="H336" s="75">
        <f>work!L336</f>
        <v>20131209</v>
      </c>
      <c r="I336" s="46">
        <f t="shared" si="8"/>
        <v>2404208</v>
      </c>
      <c r="J336" s="46">
        <f t="shared" si="9"/>
        <v>1121992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988951</v>
      </c>
      <c r="F337" s="65">
        <f>work!I337+work!J337</f>
        <v>136424</v>
      </c>
      <c r="H337" s="75">
        <f>work!L337</f>
        <v>20131209</v>
      </c>
      <c r="I337" s="46">
        <f t="shared" si="8"/>
        <v>988951</v>
      </c>
      <c r="J337" s="46">
        <f t="shared" si="9"/>
        <v>136424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367101</v>
      </c>
      <c r="F338" s="65">
        <f>work!I338+work!J338</f>
        <v>250143</v>
      </c>
      <c r="H338" s="75">
        <f>work!L338</f>
        <v>20131209</v>
      </c>
      <c r="I338" s="46">
        <f t="shared" si="8"/>
        <v>367101</v>
      </c>
      <c r="J338" s="46">
        <f t="shared" si="9"/>
        <v>250143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184603</v>
      </c>
      <c r="F339" s="65">
        <f>work!I339+work!J339</f>
        <v>16384</v>
      </c>
      <c r="H339" s="75">
        <f>work!L339</f>
        <v>20131209</v>
      </c>
      <c r="I339" s="46">
        <f t="shared" si="8"/>
        <v>184603</v>
      </c>
      <c r="J339" s="46">
        <f t="shared" si="9"/>
        <v>16384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6792831</v>
      </c>
      <c r="F340" s="65">
        <f>work!I340+work!J340</f>
        <v>901452</v>
      </c>
      <c r="H340" s="75">
        <f>work!L340</f>
        <v>20131209</v>
      </c>
      <c r="I340" s="46">
        <f t="shared" si="8"/>
        <v>6792831</v>
      </c>
      <c r="J340" s="46">
        <f t="shared" si="9"/>
        <v>901452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2995523</v>
      </c>
      <c r="F341" s="65">
        <f>work!I341+work!J341</f>
        <v>411522</v>
      </c>
      <c r="H341" s="75">
        <f>work!L341</f>
        <v>20140110</v>
      </c>
      <c r="I341" s="46">
        <f t="shared" si="8"/>
        <v>2995523</v>
      </c>
      <c r="J341" s="46">
        <f t="shared" si="9"/>
        <v>411522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305308</v>
      </c>
      <c r="F342" s="65">
        <f>work!I342+work!J342</f>
        <v>80650</v>
      </c>
      <c r="H342" s="75">
        <f>work!L342</f>
        <v>20140110</v>
      </c>
      <c r="I342" s="46">
        <f t="shared" si="8"/>
        <v>305308</v>
      </c>
      <c r="J342" s="46">
        <f t="shared" si="9"/>
        <v>80650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3705364</v>
      </c>
      <c r="F343" s="65">
        <f>work!I343+work!J343</f>
        <v>2542418</v>
      </c>
      <c r="H343" s="75">
        <f>work!L343</f>
        <v>20131209</v>
      </c>
      <c r="I343" s="46">
        <f t="shared" si="8"/>
        <v>3705364</v>
      </c>
      <c r="J343" s="46">
        <f t="shared" si="9"/>
        <v>2542418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530672</v>
      </c>
      <c r="F344" s="65">
        <f>work!I344+work!J344</f>
        <v>1975837</v>
      </c>
      <c r="H344" s="75">
        <f>work!L344</f>
        <v>20131209</v>
      </c>
      <c r="I344" s="46">
        <f t="shared" si="8"/>
        <v>530672</v>
      </c>
      <c r="J344" s="46">
        <f t="shared" si="9"/>
        <v>1975837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466519</v>
      </c>
      <c r="F345" s="65">
        <f>work!I345+work!J345</f>
        <v>1386370</v>
      </c>
      <c r="H345" s="75">
        <f>work!L345</f>
        <v>20140110</v>
      </c>
      <c r="I345" s="46">
        <f t="shared" si="8"/>
        <v>466519</v>
      </c>
      <c r="J345" s="46">
        <f t="shared" si="9"/>
        <v>1386370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4072073</v>
      </c>
      <c r="F346" s="65">
        <f>work!I346+work!J346</f>
        <v>1166816</v>
      </c>
      <c r="H346" s="75">
        <f>work!L346</f>
        <v>20131209</v>
      </c>
      <c r="I346" s="46">
        <f t="shared" si="8"/>
        <v>4072073</v>
      </c>
      <c r="J346" s="46">
        <f t="shared" si="9"/>
        <v>1166816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0</v>
      </c>
      <c r="F347" s="65">
        <f>work!I347+work!J347</f>
        <v>9900</v>
      </c>
      <c r="H347" s="75">
        <f>work!L347</f>
        <v>20140110</v>
      </c>
      <c r="I347" s="46">
        <f t="shared" si="8"/>
        <v>0</v>
      </c>
      <c r="J347" s="46">
        <f t="shared" si="9"/>
        <v>9900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2603927</v>
      </c>
      <c r="F348" s="65">
        <f>work!I348+work!J348</f>
        <v>2789287</v>
      </c>
      <c r="H348" s="75">
        <f>work!L348</f>
        <v>20131209</v>
      </c>
      <c r="I348" s="46">
        <f t="shared" si="8"/>
        <v>2603927</v>
      </c>
      <c r="J348" s="46">
        <f t="shared" si="9"/>
        <v>2789287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568500</v>
      </c>
      <c r="F349" s="65">
        <f>work!I349+work!J349</f>
        <v>3309544</v>
      </c>
      <c r="H349" s="75">
        <f>work!L349</f>
        <v>20131209</v>
      </c>
      <c r="I349" s="46">
        <f t="shared" si="8"/>
        <v>568500</v>
      </c>
      <c r="J349" s="46">
        <f t="shared" si="9"/>
        <v>3309544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464707</v>
      </c>
      <c r="F350" s="65">
        <f>work!I350+work!J350</f>
        <v>658402</v>
      </c>
      <c r="H350" s="75">
        <f>work!L350</f>
        <v>20131209</v>
      </c>
      <c r="I350" s="46">
        <f t="shared" si="8"/>
        <v>464707</v>
      </c>
      <c r="J350" s="46">
        <f t="shared" si="9"/>
        <v>658402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284065</v>
      </c>
      <c r="F351" s="65">
        <f>work!I351+work!J351</f>
        <v>169104</v>
      </c>
      <c r="H351" s="75">
        <f>work!L351</f>
        <v>20131209</v>
      </c>
      <c r="I351" s="46">
        <f t="shared" si="8"/>
        <v>284065</v>
      </c>
      <c r="J351" s="46">
        <f t="shared" si="9"/>
        <v>169104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2228829</v>
      </c>
      <c r="F352" s="65">
        <f>work!I352+work!J352</f>
        <v>24491247</v>
      </c>
      <c r="H352" s="75">
        <f>work!L352</f>
        <v>20131209</v>
      </c>
      <c r="I352" s="46">
        <f aca="true" t="shared" si="10" ref="I352:I415">E352</f>
        <v>2228829</v>
      </c>
      <c r="J352" s="46">
        <f aca="true" t="shared" si="11" ref="J352:J415">F352</f>
        <v>24491247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270790</v>
      </c>
      <c r="F353" s="65">
        <f>work!I353+work!J353</f>
        <v>0</v>
      </c>
      <c r="H353" s="75">
        <f>work!L353</f>
        <v>20131209</v>
      </c>
      <c r="I353" s="46">
        <f t="shared" si="10"/>
        <v>270790</v>
      </c>
      <c r="J353" s="46">
        <f t="shared" si="11"/>
        <v>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14339</v>
      </c>
      <c r="F354" s="65">
        <f>work!I354+work!J354</f>
        <v>0</v>
      </c>
      <c r="H354" s="75">
        <f>work!L354</f>
        <v>20140110</v>
      </c>
      <c r="I354" s="46">
        <f t="shared" si="10"/>
        <v>14339</v>
      </c>
      <c r="J354" s="46">
        <f t="shared" si="11"/>
        <v>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232654</v>
      </c>
      <c r="F355" s="65">
        <f>work!I355+work!J355</f>
        <v>502842</v>
      </c>
      <c r="H355" s="75">
        <f>work!L355</f>
        <v>20140110</v>
      </c>
      <c r="I355" s="46">
        <f t="shared" si="10"/>
        <v>232654</v>
      </c>
      <c r="J355" s="46">
        <f t="shared" si="11"/>
        <v>502842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396633</v>
      </c>
      <c r="F356" s="65">
        <f>work!I356+work!J356</f>
        <v>8703</v>
      </c>
      <c r="H356" s="75">
        <f>work!L356</f>
        <v>20131209</v>
      </c>
      <c r="I356" s="46">
        <f t="shared" si="10"/>
        <v>396633</v>
      </c>
      <c r="J356" s="46">
        <f t="shared" si="11"/>
        <v>8703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 t="e">
        <f>work!G357+work!H357</f>
        <v>#VALUE!</v>
      </c>
      <c r="F357" s="65" t="e">
        <f>work!I357+work!J357</f>
        <v>#VALUE!</v>
      </c>
      <c r="H357" s="75" t="str">
        <f>work!L357</f>
        <v>No report</v>
      </c>
      <c r="I357" s="46" t="e">
        <f t="shared" si="10"/>
        <v>#VALUE!</v>
      </c>
      <c r="J357" s="46" t="e">
        <f t="shared" si="11"/>
        <v>#VALUE!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1889870</v>
      </c>
      <c r="F358" s="65">
        <f>work!I358+work!J358</f>
        <v>37450</v>
      </c>
      <c r="H358" s="75">
        <f>work!L358</f>
        <v>20131209</v>
      </c>
      <c r="I358" s="46">
        <f t="shared" si="10"/>
        <v>1889870</v>
      </c>
      <c r="J358" s="46">
        <f t="shared" si="11"/>
        <v>37450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708052</v>
      </c>
      <c r="F359" s="65">
        <f>work!I359+work!J359</f>
        <v>1850</v>
      </c>
      <c r="H359" s="75">
        <f>work!L359</f>
        <v>20131209</v>
      </c>
      <c r="I359" s="46">
        <f t="shared" si="10"/>
        <v>708052</v>
      </c>
      <c r="J359" s="46">
        <f t="shared" si="11"/>
        <v>1850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195361</v>
      </c>
      <c r="F360" s="65">
        <f>work!I360+work!J360</f>
        <v>31400</v>
      </c>
      <c r="H360" s="75">
        <f>work!L360</f>
        <v>20131209</v>
      </c>
      <c r="I360" s="46">
        <f t="shared" si="10"/>
        <v>195361</v>
      </c>
      <c r="J360" s="46">
        <f t="shared" si="11"/>
        <v>31400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2015766</v>
      </c>
      <c r="F361" s="65">
        <f>work!I361+work!J361</f>
        <v>130399</v>
      </c>
      <c r="H361" s="75">
        <f>work!L361</f>
        <v>20140110</v>
      </c>
      <c r="I361" s="46">
        <f t="shared" si="10"/>
        <v>2015766</v>
      </c>
      <c r="J361" s="46">
        <f t="shared" si="11"/>
        <v>130399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112300</v>
      </c>
      <c r="F362" s="65">
        <f>work!I362+work!J362</f>
        <v>0</v>
      </c>
      <c r="H362" s="75">
        <f>work!L362</f>
        <v>20140110</v>
      </c>
      <c r="I362" s="46">
        <f t="shared" si="10"/>
        <v>112300</v>
      </c>
      <c r="J362" s="46">
        <f t="shared" si="11"/>
        <v>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583717</v>
      </c>
      <c r="F363" s="65">
        <f>work!I363+work!J363</f>
        <v>2681265</v>
      </c>
      <c r="H363" s="75">
        <f>work!L363</f>
        <v>20131209</v>
      </c>
      <c r="I363" s="46">
        <f t="shared" si="10"/>
        <v>583717</v>
      </c>
      <c r="J363" s="46">
        <f t="shared" si="11"/>
        <v>2681265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476900</v>
      </c>
      <c r="F364" s="65">
        <f>work!I364+work!J364</f>
        <v>18700</v>
      </c>
      <c r="H364" s="75">
        <f>work!L364</f>
        <v>20140110</v>
      </c>
      <c r="I364" s="46">
        <f t="shared" si="10"/>
        <v>476900</v>
      </c>
      <c r="J364" s="46">
        <f t="shared" si="11"/>
        <v>18700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1141235</v>
      </c>
      <c r="F365" s="65">
        <f>work!I365+work!J365</f>
        <v>0</v>
      </c>
      <c r="H365" s="75">
        <f>work!L365</f>
        <v>20131209</v>
      </c>
      <c r="I365" s="46">
        <f t="shared" si="10"/>
        <v>1141235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18900</v>
      </c>
      <c r="F366" s="65">
        <f>work!I366+work!J366</f>
        <v>0</v>
      </c>
      <c r="H366" s="75">
        <f>work!L366</f>
        <v>20140110</v>
      </c>
      <c r="I366" s="46">
        <f t="shared" si="10"/>
        <v>18900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374044</v>
      </c>
      <c r="F367" s="65">
        <f>work!I367+work!J367</f>
        <v>3230898</v>
      </c>
      <c r="H367" s="75">
        <f>work!L367</f>
        <v>20131209</v>
      </c>
      <c r="I367" s="46">
        <f t="shared" si="10"/>
        <v>374044</v>
      </c>
      <c r="J367" s="46">
        <f t="shared" si="11"/>
        <v>3230898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928868</v>
      </c>
      <c r="F368" s="65">
        <f>work!I368+work!J368</f>
        <v>12861000</v>
      </c>
      <c r="H368" s="75">
        <f>work!L368</f>
        <v>20140110</v>
      </c>
      <c r="I368" s="46">
        <f t="shared" si="10"/>
        <v>928868</v>
      </c>
      <c r="J368" s="46">
        <f t="shared" si="11"/>
        <v>12861000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686434</v>
      </c>
      <c r="F369" s="65">
        <f>work!I369+work!J369</f>
        <v>6500</v>
      </c>
      <c r="H369" s="75">
        <f>work!L369</f>
        <v>20131209</v>
      </c>
      <c r="I369" s="46">
        <f t="shared" si="10"/>
        <v>686434</v>
      </c>
      <c r="J369" s="46">
        <f t="shared" si="11"/>
        <v>6500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1420107</v>
      </c>
      <c r="F370" s="65">
        <f>work!I370+work!J370</f>
        <v>252768</v>
      </c>
      <c r="H370" s="75">
        <f>work!L370</f>
        <v>20140110</v>
      </c>
      <c r="I370" s="46">
        <f t="shared" si="10"/>
        <v>1420107</v>
      </c>
      <c r="J370" s="46">
        <f t="shared" si="11"/>
        <v>252768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1593573</v>
      </c>
      <c r="F371" s="65">
        <f>work!I371+work!J371</f>
        <v>920602</v>
      </c>
      <c r="H371" s="75">
        <f>work!L371</f>
        <v>20140110</v>
      </c>
      <c r="I371" s="46">
        <f t="shared" si="10"/>
        <v>1593573</v>
      </c>
      <c r="J371" s="46">
        <f t="shared" si="11"/>
        <v>920602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31449</v>
      </c>
      <c r="F372" s="65">
        <f>work!I372+work!J372</f>
        <v>0</v>
      </c>
      <c r="H372" s="75">
        <f>work!L372</f>
        <v>20140110</v>
      </c>
      <c r="I372" s="46">
        <f t="shared" si="10"/>
        <v>31449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908212</v>
      </c>
      <c r="F373" s="65">
        <f>work!I373+work!J373</f>
        <v>7784</v>
      </c>
      <c r="H373" s="75">
        <f>work!L373</f>
        <v>20140110</v>
      </c>
      <c r="I373" s="46">
        <f t="shared" si="10"/>
        <v>908212</v>
      </c>
      <c r="J373" s="46">
        <f t="shared" si="11"/>
        <v>7784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139913</v>
      </c>
      <c r="F374" s="65">
        <f>work!I374+work!J374</f>
        <v>1850</v>
      </c>
      <c r="H374" s="75">
        <f>work!L374</f>
        <v>20131209</v>
      </c>
      <c r="I374" s="46">
        <f t="shared" si="10"/>
        <v>139913</v>
      </c>
      <c r="J374" s="46">
        <f t="shared" si="11"/>
        <v>1850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1997225</v>
      </c>
      <c r="F375" s="65">
        <f>work!I375+work!J375</f>
        <v>135630</v>
      </c>
      <c r="H375" s="75">
        <f>work!L375</f>
        <v>20131209</v>
      </c>
      <c r="I375" s="46">
        <f t="shared" si="10"/>
        <v>1997225</v>
      </c>
      <c r="J375" s="46">
        <f t="shared" si="11"/>
        <v>135630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38321</v>
      </c>
      <c r="F376" s="65">
        <f>work!I376+work!J376</f>
        <v>0</v>
      </c>
      <c r="H376" s="75">
        <f>work!L376</f>
        <v>20131209</v>
      </c>
      <c r="I376" s="46">
        <f t="shared" si="10"/>
        <v>38321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1398989</v>
      </c>
      <c r="F377" s="65">
        <f>work!I377+work!J377</f>
        <v>205655</v>
      </c>
      <c r="H377" s="75">
        <f>work!L377</f>
        <v>20131209</v>
      </c>
      <c r="I377" s="46">
        <f t="shared" si="10"/>
        <v>1398989</v>
      </c>
      <c r="J377" s="46">
        <f t="shared" si="11"/>
        <v>205655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2363550</v>
      </c>
      <c r="F378" s="65">
        <f>work!I378+work!J378</f>
        <v>660621</v>
      </c>
      <c r="H378" s="75">
        <f>work!L378</f>
        <v>20131209</v>
      </c>
      <c r="I378" s="46">
        <f t="shared" si="10"/>
        <v>2363550</v>
      </c>
      <c r="J378" s="46">
        <f t="shared" si="11"/>
        <v>660621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2374517</v>
      </c>
      <c r="F379" s="65">
        <f>work!I379+work!J379</f>
        <v>92250</v>
      </c>
      <c r="H379" s="75">
        <f>work!L379</f>
        <v>20131209</v>
      </c>
      <c r="I379" s="46">
        <f t="shared" si="10"/>
        <v>2374517</v>
      </c>
      <c r="J379" s="46">
        <f t="shared" si="11"/>
        <v>92250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6696347</v>
      </c>
      <c r="F380" s="65">
        <f>work!I380+work!J380</f>
        <v>7803717</v>
      </c>
      <c r="H380" s="75">
        <f>work!L380</f>
        <v>20140110</v>
      </c>
      <c r="I380" s="46">
        <f t="shared" si="10"/>
        <v>6696347</v>
      </c>
      <c r="J380" s="46">
        <f t="shared" si="11"/>
        <v>7803717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116048</v>
      </c>
      <c r="F381" s="65">
        <f>work!I381+work!J381</f>
        <v>65434</v>
      </c>
      <c r="H381" s="75">
        <f>work!L381</f>
        <v>20140110</v>
      </c>
      <c r="I381" s="46">
        <f t="shared" si="10"/>
        <v>116048</v>
      </c>
      <c r="J381" s="46">
        <f t="shared" si="11"/>
        <v>65434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1173460</v>
      </c>
      <c r="F382" s="65">
        <f>work!I382+work!J382</f>
        <v>53207</v>
      </c>
      <c r="H382" s="75">
        <f>work!L382</f>
        <v>20131209</v>
      </c>
      <c r="I382" s="46">
        <f t="shared" si="10"/>
        <v>1173460</v>
      </c>
      <c r="J382" s="46">
        <f t="shared" si="11"/>
        <v>53207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3975443</v>
      </c>
      <c r="F383" s="65">
        <f>work!I383+work!J383</f>
        <v>481374</v>
      </c>
      <c r="H383" s="75">
        <f>work!L383</f>
        <v>20131209</v>
      </c>
      <c r="I383" s="46">
        <f t="shared" si="10"/>
        <v>3975443</v>
      </c>
      <c r="J383" s="46">
        <f t="shared" si="11"/>
        <v>481374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288446</v>
      </c>
      <c r="F384" s="65">
        <f>work!I384+work!J384</f>
        <v>285550</v>
      </c>
      <c r="H384" s="75">
        <f>work!L384</f>
        <v>20131209</v>
      </c>
      <c r="I384" s="46">
        <f t="shared" si="10"/>
        <v>288446</v>
      </c>
      <c r="J384" s="46">
        <f t="shared" si="11"/>
        <v>285550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 t="e">
        <f>work!G385+work!H385</f>
        <v>#VALUE!</v>
      </c>
      <c r="F385" s="65" t="e">
        <f>work!I385+work!J385</f>
        <v>#VALUE!</v>
      </c>
      <c r="H385" s="75" t="str">
        <f>work!L385</f>
        <v>No report</v>
      </c>
      <c r="I385" s="46" t="e">
        <f t="shared" si="10"/>
        <v>#VALUE!</v>
      </c>
      <c r="J385" s="46" t="e">
        <f t="shared" si="11"/>
        <v>#VALUE!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1073311</v>
      </c>
      <c r="F386" s="65">
        <f>work!I386+work!J386</f>
        <v>552100</v>
      </c>
      <c r="H386" s="75">
        <f>work!L386</f>
        <v>20131209</v>
      </c>
      <c r="I386" s="46">
        <f t="shared" si="10"/>
        <v>1073311</v>
      </c>
      <c r="J386" s="46">
        <f t="shared" si="11"/>
        <v>552100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78449</v>
      </c>
      <c r="F387" s="65">
        <f>work!I387+work!J387</f>
        <v>800</v>
      </c>
      <c r="H387" s="75">
        <f>work!L387</f>
        <v>20131209</v>
      </c>
      <c r="I387" s="46">
        <f t="shared" si="10"/>
        <v>78449</v>
      </c>
      <c r="J387" s="46">
        <f t="shared" si="11"/>
        <v>800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 t="e">
        <f>work!G388+work!H388</f>
        <v>#VALUE!</v>
      </c>
      <c r="F388" s="65" t="e">
        <f>work!I388+work!J388</f>
        <v>#VALUE!</v>
      </c>
      <c r="H388" s="75" t="str">
        <f>work!L388</f>
        <v>No report</v>
      </c>
      <c r="I388" s="46" t="e">
        <f t="shared" si="10"/>
        <v>#VALUE!</v>
      </c>
      <c r="J388" s="46" t="e">
        <f t="shared" si="11"/>
        <v>#VALUE!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1810989</v>
      </c>
      <c r="F389" s="65">
        <f>work!I389+work!J389</f>
        <v>449221</v>
      </c>
      <c r="H389" s="75">
        <f>work!L389</f>
        <v>20131209</v>
      </c>
      <c r="I389" s="46">
        <f t="shared" si="10"/>
        <v>1810989</v>
      </c>
      <c r="J389" s="46">
        <f t="shared" si="11"/>
        <v>449221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757213</v>
      </c>
      <c r="F390" s="65">
        <f>work!I390+work!J390</f>
        <v>77274</v>
      </c>
      <c r="H390" s="75">
        <f>work!L390</f>
        <v>20131209</v>
      </c>
      <c r="I390" s="46">
        <f t="shared" si="10"/>
        <v>757213</v>
      </c>
      <c r="J390" s="46">
        <f t="shared" si="11"/>
        <v>77274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828586</v>
      </c>
      <c r="F391" s="65">
        <f>work!I391+work!J391</f>
        <v>0</v>
      </c>
      <c r="H391" s="75">
        <f>work!L391</f>
        <v>20131209</v>
      </c>
      <c r="I391" s="46">
        <f t="shared" si="10"/>
        <v>828586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251029</v>
      </c>
      <c r="F392" s="65">
        <f>work!I392+work!J392</f>
        <v>497340</v>
      </c>
      <c r="H392" s="75">
        <f>work!L392</f>
        <v>20131209</v>
      </c>
      <c r="I392" s="46">
        <f t="shared" si="10"/>
        <v>251029</v>
      </c>
      <c r="J392" s="46">
        <f t="shared" si="11"/>
        <v>497340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23370</v>
      </c>
      <c r="F393" s="65">
        <f>work!I393+work!J393</f>
        <v>0</v>
      </c>
      <c r="H393" s="75">
        <f>work!L393</f>
        <v>20131209</v>
      </c>
      <c r="I393" s="46">
        <f t="shared" si="10"/>
        <v>23370</v>
      </c>
      <c r="J393" s="46">
        <f t="shared" si="11"/>
        <v>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5382785</v>
      </c>
      <c r="F394" s="65">
        <f>work!I394+work!J394</f>
        <v>1850</v>
      </c>
      <c r="H394" s="75">
        <f>work!L394</f>
        <v>20131209</v>
      </c>
      <c r="I394" s="46">
        <f t="shared" si="10"/>
        <v>5382785</v>
      </c>
      <c r="J394" s="46">
        <f t="shared" si="11"/>
        <v>1850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502419</v>
      </c>
      <c r="F396" s="65">
        <f>work!I396+work!J396</f>
        <v>73390</v>
      </c>
      <c r="H396" s="75">
        <f>work!L396</f>
        <v>20131209</v>
      </c>
      <c r="I396" s="46">
        <f t="shared" si="10"/>
        <v>502419</v>
      </c>
      <c r="J396" s="46">
        <f t="shared" si="11"/>
        <v>73390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875577</v>
      </c>
      <c r="F397" s="65">
        <f>work!I397+work!J397</f>
        <v>53750</v>
      </c>
      <c r="H397" s="75">
        <f>work!L397</f>
        <v>20131209</v>
      </c>
      <c r="I397" s="46">
        <f t="shared" si="10"/>
        <v>875577</v>
      </c>
      <c r="J397" s="46">
        <f t="shared" si="11"/>
        <v>53750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635</v>
      </c>
      <c r="F398" s="65">
        <f>work!I398+work!J398</f>
        <v>0</v>
      </c>
      <c r="H398" s="75">
        <f>work!L398</f>
        <v>20140110</v>
      </c>
      <c r="I398" s="46">
        <f t="shared" si="10"/>
        <v>635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31701</v>
      </c>
      <c r="F399" s="65">
        <f>work!I399+work!J399</f>
        <v>0</v>
      </c>
      <c r="H399" s="75">
        <f>work!L399</f>
        <v>20131209</v>
      </c>
      <c r="I399" s="46">
        <f t="shared" si="10"/>
        <v>31701</v>
      </c>
      <c r="J399" s="46">
        <f t="shared" si="11"/>
        <v>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2073060</v>
      </c>
      <c r="F400" s="65">
        <f>work!I400+work!J400</f>
        <v>71775</v>
      </c>
      <c r="H400" s="75">
        <f>work!L400</f>
        <v>20131209</v>
      </c>
      <c r="I400" s="46">
        <f t="shared" si="10"/>
        <v>2073060</v>
      </c>
      <c r="J400" s="46">
        <f t="shared" si="11"/>
        <v>71775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154543</v>
      </c>
      <c r="F401" s="65">
        <f>work!I401+work!J401</f>
        <v>19001</v>
      </c>
      <c r="H401" s="75">
        <f>work!L401</f>
        <v>20131209</v>
      </c>
      <c r="I401" s="46">
        <f t="shared" si="10"/>
        <v>154543</v>
      </c>
      <c r="J401" s="46">
        <f t="shared" si="11"/>
        <v>19001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2397562</v>
      </c>
      <c r="F402" s="65">
        <f>work!I402+work!J402</f>
        <v>3400</v>
      </c>
      <c r="H402" s="75">
        <f>work!L402</f>
        <v>20140110</v>
      </c>
      <c r="I402" s="46">
        <f t="shared" si="10"/>
        <v>2397562</v>
      </c>
      <c r="J402" s="46">
        <f t="shared" si="11"/>
        <v>3400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237503</v>
      </c>
      <c r="F403" s="65">
        <f>work!I403+work!J403</f>
        <v>97784</v>
      </c>
      <c r="H403" s="75">
        <f>work!L403</f>
        <v>20131209</v>
      </c>
      <c r="I403" s="46">
        <f t="shared" si="10"/>
        <v>237503</v>
      </c>
      <c r="J403" s="46">
        <f t="shared" si="11"/>
        <v>97784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1074406</v>
      </c>
      <c r="F404" s="65">
        <f>work!I404+work!J404</f>
        <v>981275</v>
      </c>
      <c r="H404" s="75">
        <f>work!L404</f>
        <v>20131209</v>
      </c>
      <c r="I404" s="46">
        <f t="shared" si="10"/>
        <v>1074406</v>
      </c>
      <c r="J404" s="46">
        <f t="shared" si="11"/>
        <v>981275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477346</v>
      </c>
      <c r="F405" s="65">
        <f>work!I405+work!J405</f>
        <v>24752</v>
      </c>
      <c r="G405" s="81"/>
      <c r="H405" s="62">
        <f>work!L405</f>
        <v>20140110</v>
      </c>
      <c r="I405" s="46">
        <f t="shared" si="10"/>
        <v>477346</v>
      </c>
      <c r="J405" s="46">
        <f t="shared" si="11"/>
        <v>24752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1186627</v>
      </c>
      <c r="F406" s="65">
        <f>work!I406+work!J406</f>
        <v>28574</v>
      </c>
      <c r="H406" s="75">
        <f>work!L406</f>
        <v>20140110</v>
      </c>
      <c r="I406" s="46">
        <f t="shared" si="10"/>
        <v>1186627</v>
      </c>
      <c r="J406" s="46">
        <f t="shared" si="11"/>
        <v>28574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217285</v>
      </c>
      <c r="F407" s="65">
        <f>work!I407+work!J407</f>
        <v>0</v>
      </c>
      <c r="H407" s="75">
        <f>work!L407</f>
        <v>20131209</v>
      </c>
      <c r="I407" s="46">
        <f t="shared" si="10"/>
        <v>217285</v>
      </c>
      <c r="J407" s="46">
        <f t="shared" si="11"/>
        <v>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96675</v>
      </c>
      <c r="F408" s="65">
        <f>work!I408+work!J408</f>
        <v>32860</v>
      </c>
      <c r="H408" s="75">
        <f>work!L408</f>
        <v>20131209</v>
      </c>
      <c r="I408" s="46">
        <f t="shared" si="10"/>
        <v>96675</v>
      </c>
      <c r="J408" s="46">
        <f t="shared" si="11"/>
        <v>32860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1123865</v>
      </c>
      <c r="F409" s="65">
        <f>work!I409+work!J409</f>
        <v>7400</v>
      </c>
      <c r="H409" s="75">
        <f>work!L409</f>
        <v>20140110</v>
      </c>
      <c r="I409" s="46">
        <f t="shared" si="10"/>
        <v>1123865</v>
      </c>
      <c r="J409" s="46">
        <f t="shared" si="11"/>
        <v>7400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2672619</v>
      </c>
      <c r="F410" s="65">
        <f>work!I410+work!J410</f>
        <v>9000</v>
      </c>
      <c r="H410" s="75">
        <f>work!L410</f>
        <v>20131209</v>
      </c>
      <c r="I410" s="46">
        <f t="shared" si="10"/>
        <v>2672619</v>
      </c>
      <c r="J410" s="46">
        <f t="shared" si="11"/>
        <v>9000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3000</v>
      </c>
      <c r="F411" s="65">
        <f>work!I411+work!J411</f>
        <v>2300</v>
      </c>
      <c r="H411" s="75">
        <f>work!L411</f>
        <v>20140110</v>
      </c>
      <c r="I411" s="46">
        <f t="shared" si="10"/>
        <v>3000</v>
      </c>
      <c r="J411" s="46">
        <f t="shared" si="11"/>
        <v>2300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407927</v>
      </c>
      <c r="F412" s="65">
        <f>work!I412+work!J412</f>
        <v>290000</v>
      </c>
      <c r="H412" s="75">
        <f>work!L412</f>
        <v>20140110</v>
      </c>
      <c r="I412" s="46">
        <f t="shared" si="10"/>
        <v>407927</v>
      </c>
      <c r="J412" s="46">
        <f t="shared" si="11"/>
        <v>290000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456818</v>
      </c>
      <c r="F413" s="65">
        <f>work!I413+work!J413</f>
        <v>244027</v>
      </c>
      <c r="H413" s="79" t="s">
        <v>9</v>
      </c>
      <c r="I413" s="46">
        <f t="shared" si="10"/>
        <v>456818</v>
      </c>
      <c r="J413" s="46">
        <f t="shared" si="11"/>
        <v>244027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444276</v>
      </c>
      <c r="F414" s="65">
        <f>work!I414+work!J414</f>
        <v>2238645</v>
      </c>
      <c r="H414" s="75">
        <f>work!L414</f>
        <v>20131209</v>
      </c>
      <c r="I414" s="46">
        <f t="shared" si="10"/>
        <v>444276</v>
      </c>
      <c r="J414" s="46">
        <f t="shared" si="11"/>
        <v>2238645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392159</v>
      </c>
      <c r="F415" s="65">
        <f>work!I415+work!J415</f>
        <v>327025</v>
      </c>
      <c r="H415" s="75">
        <f>work!L415</f>
        <v>20131209</v>
      </c>
      <c r="I415" s="46">
        <f t="shared" si="10"/>
        <v>392159</v>
      </c>
      <c r="J415" s="46">
        <f t="shared" si="11"/>
        <v>327025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2595995</v>
      </c>
      <c r="F416" s="65">
        <f>work!I416+work!J416</f>
        <v>971881</v>
      </c>
      <c r="G416" s="81"/>
      <c r="H416" s="62">
        <f>work!L416</f>
        <v>20140110</v>
      </c>
      <c r="I416" s="46">
        <f aca="true" t="shared" si="12" ref="I416:I479">E416</f>
        <v>2595995</v>
      </c>
      <c r="J416" s="46">
        <f aca="true" t="shared" si="13" ref="J416:J479">F416</f>
        <v>971881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 t="e">
        <f>work!G417+work!H417</f>
        <v>#VALUE!</v>
      </c>
      <c r="F417" s="65" t="e">
        <f>work!I417+work!J417</f>
        <v>#VALUE!</v>
      </c>
      <c r="H417" s="75" t="str">
        <f>work!L417</f>
        <v>No report</v>
      </c>
      <c r="I417" s="46" t="e">
        <f t="shared" si="12"/>
        <v>#VALUE!</v>
      </c>
      <c r="J417" s="46" t="e">
        <f t="shared" si="13"/>
        <v>#VALUE!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296138</v>
      </c>
      <c r="F418" s="65">
        <f>work!I418+work!J418</f>
        <v>132501</v>
      </c>
      <c r="H418" s="75">
        <f>work!L418</f>
        <v>20131209</v>
      </c>
      <c r="I418" s="46">
        <f t="shared" si="12"/>
        <v>296138</v>
      </c>
      <c r="J418" s="46">
        <f t="shared" si="13"/>
        <v>132501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510632</v>
      </c>
      <c r="F419" s="65">
        <f>work!I419+work!J419</f>
        <v>855246</v>
      </c>
      <c r="H419" s="75">
        <f>work!L419</f>
        <v>20140110</v>
      </c>
      <c r="I419" s="46">
        <f t="shared" si="12"/>
        <v>510632</v>
      </c>
      <c r="J419" s="46">
        <f t="shared" si="13"/>
        <v>855246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404242</v>
      </c>
      <c r="F420" s="65">
        <f>work!I420+work!J420</f>
        <v>24000</v>
      </c>
      <c r="H420" s="75">
        <f>work!L420</f>
        <v>20131209</v>
      </c>
      <c r="I420" s="46">
        <f t="shared" si="12"/>
        <v>404242</v>
      </c>
      <c r="J420" s="46">
        <f t="shared" si="13"/>
        <v>24000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114490</v>
      </c>
      <c r="F421" s="65">
        <f>work!I421+work!J421</f>
        <v>20900</v>
      </c>
      <c r="H421" s="75">
        <f>work!L421</f>
        <v>20131209</v>
      </c>
      <c r="I421" s="46">
        <f t="shared" si="12"/>
        <v>114490</v>
      </c>
      <c r="J421" s="46">
        <f t="shared" si="13"/>
        <v>20900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424510</v>
      </c>
      <c r="F422" s="65">
        <f>work!I422+work!J422</f>
        <v>53450</v>
      </c>
      <c r="H422" s="75">
        <f>work!L422</f>
        <v>20140110</v>
      </c>
      <c r="I422" s="46">
        <f t="shared" si="12"/>
        <v>424510</v>
      </c>
      <c r="J422" s="46">
        <f t="shared" si="13"/>
        <v>53450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243317</v>
      </c>
      <c r="F423" s="65">
        <f>work!I423+work!J423</f>
        <v>117755</v>
      </c>
      <c r="H423" s="75">
        <f>work!L423</f>
        <v>20131209</v>
      </c>
      <c r="I423" s="46">
        <f t="shared" si="12"/>
        <v>243317</v>
      </c>
      <c r="J423" s="46">
        <f t="shared" si="13"/>
        <v>117755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306732</v>
      </c>
      <c r="F424" s="65">
        <f>work!I424+work!J424</f>
        <v>40386</v>
      </c>
      <c r="H424" s="75">
        <f>work!L424</f>
        <v>20131209</v>
      </c>
      <c r="I424" s="46">
        <f t="shared" si="12"/>
        <v>306732</v>
      </c>
      <c r="J424" s="46">
        <f t="shared" si="13"/>
        <v>40386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125001</v>
      </c>
      <c r="F425" s="65">
        <f>work!I425+work!J425</f>
        <v>0</v>
      </c>
      <c r="H425" s="75">
        <f>work!L425</f>
        <v>20131209</v>
      </c>
      <c r="I425" s="46">
        <f t="shared" si="12"/>
        <v>125001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1600837</v>
      </c>
      <c r="F426" s="65">
        <f>work!I426+work!J426</f>
        <v>664118</v>
      </c>
      <c r="H426" s="75">
        <f>work!L426</f>
        <v>20131209</v>
      </c>
      <c r="I426" s="46">
        <f t="shared" si="12"/>
        <v>1600837</v>
      </c>
      <c r="J426" s="46">
        <f t="shared" si="13"/>
        <v>664118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2517119</v>
      </c>
      <c r="F427" s="65">
        <f>work!I427+work!J427</f>
        <v>2059478</v>
      </c>
      <c r="H427" s="75">
        <f>work!L427</f>
        <v>20140110</v>
      </c>
      <c r="I427" s="46">
        <f t="shared" si="12"/>
        <v>2517119</v>
      </c>
      <c r="J427" s="46">
        <f t="shared" si="13"/>
        <v>2059478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344329</v>
      </c>
      <c r="F428" s="65">
        <f>work!I428+work!J428</f>
        <v>1500</v>
      </c>
      <c r="H428" s="75">
        <f>work!L428</f>
        <v>20140110</v>
      </c>
      <c r="I428" s="46">
        <f t="shared" si="12"/>
        <v>344329</v>
      </c>
      <c r="J428" s="46">
        <f t="shared" si="13"/>
        <v>1500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2015086</v>
      </c>
      <c r="F429" s="65">
        <f>work!I429+work!J429</f>
        <v>875103</v>
      </c>
      <c r="H429" s="75">
        <f>work!L429</f>
        <v>20131209</v>
      </c>
      <c r="I429" s="46">
        <f t="shared" si="12"/>
        <v>2015086</v>
      </c>
      <c r="J429" s="46">
        <f t="shared" si="13"/>
        <v>875103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426636</v>
      </c>
      <c r="F430" s="65">
        <f>work!I430+work!J430</f>
        <v>32002</v>
      </c>
      <c r="H430" s="75">
        <f>work!L430</f>
        <v>20131209</v>
      </c>
      <c r="I430" s="46">
        <f t="shared" si="12"/>
        <v>426636</v>
      </c>
      <c r="J430" s="46">
        <f t="shared" si="13"/>
        <v>32002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258673</v>
      </c>
      <c r="F431" s="65">
        <f>work!I431+work!J431</f>
        <v>84528</v>
      </c>
      <c r="H431" s="75">
        <f>work!L431</f>
        <v>20140110</v>
      </c>
      <c r="I431" s="46">
        <f t="shared" si="12"/>
        <v>258673</v>
      </c>
      <c r="J431" s="46">
        <f t="shared" si="13"/>
        <v>84528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4287975</v>
      </c>
      <c r="F432" s="65">
        <f>work!I432+work!J432</f>
        <v>643735</v>
      </c>
      <c r="H432" s="75">
        <f>work!L432</f>
        <v>20131209</v>
      </c>
      <c r="I432" s="46">
        <f t="shared" si="12"/>
        <v>4287975</v>
      </c>
      <c r="J432" s="46">
        <f t="shared" si="13"/>
        <v>643735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16694</v>
      </c>
      <c r="F433" s="65">
        <f>work!I433+work!J433</f>
        <v>3834</v>
      </c>
      <c r="H433" s="75">
        <f>work!L433</f>
        <v>20131209</v>
      </c>
      <c r="I433" s="46">
        <f t="shared" si="12"/>
        <v>16694</v>
      </c>
      <c r="J433" s="46">
        <f t="shared" si="13"/>
        <v>3834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1943057</v>
      </c>
      <c r="F434" s="65">
        <f>work!I434+work!J434</f>
        <v>6689941</v>
      </c>
      <c r="H434" s="75">
        <f>work!L434</f>
        <v>20131209</v>
      </c>
      <c r="I434" s="46">
        <f t="shared" si="12"/>
        <v>1943057</v>
      </c>
      <c r="J434" s="46">
        <f t="shared" si="13"/>
        <v>6689941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827267</v>
      </c>
      <c r="F435" s="65">
        <f>work!I435+work!J435</f>
        <v>14698</v>
      </c>
      <c r="H435" s="75">
        <f>work!L435</f>
        <v>20131209</v>
      </c>
      <c r="I435" s="46">
        <f t="shared" si="12"/>
        <v>827267</v>
      </c>
      <c r="J435" s="46">
        <f t="shared" si="13"/>
        <v>14698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431520</v>
      </c>
      <c r="F436" s="65">
        <f>work!I436+work!J436</f>
        <v>82250</v>
      </c>
      <c r="H436" s="75">
        <f>work!L436</f>
        <v>20140110</v>
      </c>
      <c r="I436" s="46">
        <f t="shared" si="12"/>
        <v>431520</v>
      </c>
      <c r="J436" s="46">
        <f t="shared" si="13"/>
        <v>82250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1180412</v>
      </c>
      <c r="F437" s="65">
        <f>work!I437+work!J437</f>
        <v>373589</v>
      </c>
      <c r="H437" s="75">
        <f>work!L437</f>
        <v>20131209</v>
      </c>
      <c r="I437" s="46">
        <f t="shared" si="12"/>
        <v>1180412</v>
      </c>
      <c r="J437" s="46">
        <f t="shared" si="13"/>
        <v>373589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69135</v>
      </c>
      <c r="F438" s="65">
        <f>work!I438+work!J438</f>
        <v>190100</v>
      </c>
      <c r="H438" s="75">
        <f>work!L438</f>
        <v>20131209</v>
      </c>
      <c r="I438" s="46">
        <f t="shared" si="12"/>
        <v>69135</v>
      </c>
      <c r="J438" s="46">
        <f t="shared" si="13"/>
        <v>190100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421938</v>
      </c>
      <c r="F439" s="65">
        <f>work!I439+work!J439</f>
        <v>276650</v>
      </c>
      <c r="H439" s="75">
        <f>work!L439</f>
        <v>20131209</v>
      </c>
      <c r="I439" s="46">
        <f t="shared" si="12"/>
        <v>421938</v>
      </c>
      <c r="J439" s="46">
        <f t="shared" si="13"/>
        <v>276650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534173</v>
      </c>
      <c r="F440" s="65">
        <f>work!I440+work!J440</f>
        <v>101335</v>
      </c>
      <c r="H440" s="75">
        <f>work!L440</f>
        <v>20131209</v>
      </c>
      <c r="I440" s="46">
        <f t="shared" si="12"/>
        <v>534173</v>
      </c>
      <c r="J440" s="46">
        <f t="shared" si="13"/>
        <v>101335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951407</v>
      </c>
      <c r="F441" s="65">
        <f>work!I441+work!J441</f>
        <v>82853</v>
      </c>
      <c r="H441" s="75">
        <f>work!L441</f>
        <v>20131209</v>
      </c>
      <c r="I441" s="46">
        <f t="shared" si="12"/>
        <v>951407</v>
      </c>
      <c r="J441" s="46">
        <f t="shared" si="13"/>
        <v>82853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7356</v>
      </c>
      <c r="F442" s="65">
        <f>work!I442+work!J442</f>
        <v>0</v>
      </c>
      <c r="H442" s="75">
        <f>work!L442</f>
        <v>20140110</v>
      </c>
      <c r="I442" s="46">
        <f t="shared" si="12"/>
        <v>7356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720757</v>
      </c>
      <c r="F443" s="65">
        <f>work!I443+work!J443</f>
        <v>30551</v>
      </c>
      <c r="H443" s="75">
        <f>work!L443</f>
        <v>20131209</v>
      </c>
      <c r="I443" s="46">
        <f t="shared" si="12"/>
        <v>720757</v>
      </c>
      <c r="J443" s="46">
        <f t="shared" si="13"/>
        <v>30551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194337</v>
      </c>
      <c r="F444" s="65">
        <f>work!I444+work!J444</f>
        <v>5819</v>
      </c>
      <c r="H444" s="75">
        <f>work!L444</f>
        <v>20131209</v>
      </c>
      <c r="I444" s="46">
        <f t="shared" si="12"/>
        <v>194337</v>
      </c>
      <c r="J444" s="46">
        <f t="shared" si="13"/>
        <v>5819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140700</v>
      </c>
      <c r="F445" s="65">
        <f>work!I445+work!J445</f>
        <v>66500</v>
      </c>
      <c r="H445" s="75">
        <f>work!L445</f>
        <v>20131209</v>
      </c>
      <c r="I445" s="46">
        <f t="shared" si="12"/>
        <v>140700</v>
      </c>
      <c r="J445" s="46">
        <f t="shared" si="13"/>
        <v>66500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3233694</v>
      </c>
      <c r="F446" s="65">
        <f>work!I446+work!J446</f>
        <v>0</v>
      </c>
      <c r="H446" s="75">
        <f>work!L446</f>
        <v>20131209</v>
      </c>
      <c r="I446" s="46">
        <f t="shared" si="12"/>
        <v>3233694</v>
      </c>
      <c r="J446" s="46">
        <f t="shared" si="13"/>
        <v>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1882873</v>
      </c>
      <c r="F447" s="65">
        <f>work!I447+work!J447</f>
        <v>93650</v>
      </c>
      <c r="H447" s="75">
        <f>work!L447</f>
        <v>20131209</v>
      </c>
      <c r="I447" s="46">
        <f t="shared" si="12"/>
        <v>1882873</v>
      </c>
      <c r="J447" s="46">
        <f t="shared" si="13"/>
        <v>93650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93948</v>
      </c>
      <c r="F448" s="65">
        <f>work!I448+work!J448</f>
        <v>37000</v>
      </c>
      <c r="H448" s="75">
        <f>work!L448</f>
        <v>20131209</v>
      </c>
      <c r="I448" s="46">
        <f t="shared" si="12"/>
        <v>93948</v>
      </c>
      <c r="J448" s="46">
        <f t="shared" si="13"/>
        <v>37000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37398</v>
      </c>
      <c r="F449" s="65">
        <f>work!I449+work!J449</f>
        <v>3</v>
      </c>
      <c r="H449" s="75">
        <f>work!L449</f>
        <v>20140110</v>
      </c>
      <c r="I449" s="46">
        <f t="shared" si="12"/>
        <v>37398</v>
      </c>
      <c r="J449" s="46">
        <f t="shared" si="13"/>
        <v>3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5702677</v>
      </c>
      <c r="F450" s="65">
        <f>work!I450+work!J450</f>
        <v>1672470</v>
      </c>
      <c r="H450" s="75">
        <f>work!L450</f>
        <v>20140110</v>
      </c>
      <c r="I450" s="46">
        <f t="shared" si="12"/>
        <v>5702677</v>
      </c>
      <c r="J450" s="46">
        <f t="shared" si="13"/>
        <v>1672470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16264647</v>
      </c>
      <c r="F451" s="65">
        <f>work!I451+work!J451</f>
        <v>2632617</v>
      </c>
      <c r="H451" s="75">
        <f>work!L451</f>
        <v>20140110</v>
      </c>
      <c r="I451" s="46">
        <f t="shared" si="12"/>
        <v>16264647</v>
      </c>
      <c r="J451" s="46">
        <f t="shared" si="13"/>
        <v>2632617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16500</v>
      </c>
      <c r="F452" s="65">
        <f>work!I452+work!J452</f>
        <v>0</v>
      </c>
      <c r="H452" s="75">
        <f>work!L452</f>
        <v>20131209</v>
      </c>
      <c r="I452" s="46">
        <f t="shared" si="12"/>
        <v>16500</v>
      </c>
      <c r="J452" s="46">
        <f t="shared" si="13"/>
        <v>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941725</v>
      </c>
      <c r="F453" s="65">
        <f>work!I453+work!J453</f>
        <v>7000</v>
      </c>
      <c r="H453" s="75">
        <f>work!L453</f>
        <v>20131209</v>
      </c>
      <c r="I453" s="46">
        <f t="shared" si="12"/>
        <v>941725</v>
      </c>
      <c r="J453" s="46">
        <f t="shared" si="13"/>
        <v>7000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32186</v>
      </c>
      <c r="F454" s="65">
        <f>work!I454+work!J454</f>
        <v>5200</v>
      </c>
      <c r="H454" s="75">
        <f>work!L454</f>
        <v>20131209</v>
      </c>
      <c r="I454" s="46">
        <f t="shared" si="12"/>
        <v>32186</v>
      </c>
      <c r="J454" s="46">
        <f t="shared" si="13"/>
        <v>5200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2531982</v>
      </c>
      <c r="F455" s="65">
        <f>work!I455+work!J455</f>
        <v>1637107</v>
      </c>
      <c r="H455" s="75">
        <f>work!L455</f>
        <v>20131209</v>
      </c>
      <c r="I455" s="46">
        <f t="shared" si="12"/>
        <v>2531982</v>
      </c>
      <c r="J455" s="46">
        <f t="shared" si="13"/>
        <v>1637107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234467</v>
      </c>
      <c r="F456" s="65">
        <f>work!I456+work!J456</f>
        <v>2743132</v>
      </c>
      <c r="H456" s="75">
        <f>work!L456</f>
        <v>20140110</v>
      </c>
      <c r="I456" s="46">
        <f t="shared" si="12"/>
        <v>234467</v>
      </c>
      <c r="J456" s="46">
        <f t="shared" si="13"/>
        <v>2743132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30050</v>
      </c>
      <c r="F457" s="65">
        <f>work!I457+work!J457</f>
        <v>5400</v>
      </c>
      <c r="H457" s="75">
        <f>work!L457</f>
        <v>20140110</v>
      </c>
      <c r="I457" s="46">
        <f t="shared" si="12"/>
        <v>30050</v>
      </c>
      <c r="J457" s="46">
        <f t="shared" si="13"/>
        <v>5400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4945685</v>
      </c>
      <c r="F458" s="65">
        <f>work!I458+work!J458</f>
        <v>2615788</v>
      </c>
      <c r="H458" s="75">
        <f>work!L458</f>
        <v>20131209</v>
      </c>
      <c r="I458" s="46">
        <f t="shared" si="12"/>
        <v>4945685</v>
      </c>
      <c r="J458" s="46">
        <f t="shared" si="13"/>
        <v>2615788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1940793</v>
      </c>
      <c r="F459" s="65">
        <f>work!I459+work!J459</f>
        <v>7200</v>
      </c>
      <c r="H459" s="75">
        <f>work!L459</f>
        <v>20131209</v>
      </c>
      <c r="I459" s="46">
        <f t="shared" si="12"/>
        <v>1940793</v>
      </c>
      <c r="J459" s="46">
        <f t="shared" si="13"/>
        <v>7200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2362294</v>
      </c>
      <c r="F460" s="65">
        <f>work!I460+work!J460</f>
        <v>259500</v>
      </c>
      <c r="H460" s="75">
        <f>work!L460</f>
        <v>20131209</v>
      </c>
      <c r="I460" s="46">
        <f t="shared" si="12"/>
        <v>2362294</v>
      </c>
      <c r="J460" s="46">
        <f t="shared" si="13"/>
        <v>259500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12503955</v>
      </c>
      <c r="F461" s="65">
        <f>work!I461+work!J461</f>
        <v>439500</v>
      </c>
      <c r="H461" s="75">
        <f>work!L461</f>
        <v>20131209</v>
      </c>
      <c r="I461" s="46">
        <f t="shared" si="12"/>
        <v>12503955</v>
      </c>
      <c r="J461" s="46">
        <f t="shared" si="13"/>
        <v>439500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1350959</v>
      </c>
      <c r="F462" s="65">
        <f>work!I462+work!J462</f>
        <v>41866</v>
      </c>
      <c r="H462" s="75">
        <f>work!L462</f>
        <v>20131209</v>
      </c>
      <c r="I462" s="46">
        <f t="shared" si="12"/>
        <v>1350959</v>
      </c>
      <c r="J462" s="46">
        <f t="shared" si="13"/>
        <v>41866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694909</v>
      </c>
      <c r="F463" s="65">
        <f>work!I463+work!J463</f>
        <v>18245</v>
      </c>
      <c r="H463" s="75">
        <f>work!L463</f>
        <v>20140110</v>
      </c>
      <c r="I463" s="46">
        <f t="shared" si="12"/>
        <v>694909</v>
      </c>
      <c r="J463" s="46">
        <f t="shared" si="13"/>
        <v>18245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1935551</v>
      </c>
      <c r="F464" s="65">
        <f>work!I464+work!J464</f>
        <v>700</v>
      </c>
      <c r="H464" s="75">
        <f>work!L464</f>
        <v>20131209</v>
      </c>
      <c r="I464" s="46">
        <f t="shared" si="12"/>
        <v>1935551</v>
      </c>
      <c r="J464" s="46">
        <f t="shared" si="13"/>
        <v>700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46446</v>
      </c>
      <c r="F465" s="65">
        <f>work!I465+work!J465</f>
        <v>19700</v>
      </c>
      <c r="H465" s="75">
        <f>work!L465</f>
        <v>20140110</v>
      </c>
      <c r="I465" s="46">
        <f t="shared" si="12"/>
        <v>46446</v>
      </c>
      <c r="J465" s="46">
        <f t="shared" si="13"/>
        <v>19700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59236</v>
      </c>
      <c r="F466" s="65">
        <f>work!I466+work!J466</f>
        <v>0</v>
      </c>
      <c r="G466" s="81"/>
      <c r="H466" s="62">
        <f>work!L466</f>
        <v>20140110</v>
      </c>
      <c r="I466" s="46">
        <f t="shared" si="12"/>
        <v>59236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63156</v>
      </c>
      <c r="F467" s="65">
        <f>work!I467+work!J467</f>
        <v>3293078</v>
      </c>
      <c r="H467" s="75">
        <f>work!L467</f>
        <v>20131209</v>
      </c>
      <c r="I467" s="46">
        <f t="shared" si="12"/>
        <v>63156</v>
      </c>
      <c r="J467" s="46">
        <f t="shared" si="13"/>
        <v>3293078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2013137</v>
      </c>
      <c r="F468" s="65">
        <f>work!I468+work!J468</f>
        <v>33875</v>
      </c>
      <c r="H468" s="75">
        <f>work!L468</f>
        <v>20131209</v>
      </c>
      <c r="I468" s="46">
        <f t="shared" si="12"/>
        <v>2013137</v>
      </c>
      <c r="J468" s="46">
        <f t="shared" si="13"/>
        <v>33875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2544168</v>
      </c>
      <c r="F469" s="65">
        <f>work!I469+work!J469</f>
        <v>30400</v>
      </c>
      <c r="H469" s="75">
        <f>work!L469</f>
        <v>20140110</v>
      </c>
      <c r="I469" s="46">
        <f t="shared" si="12"/>
        <v>2544168</v>
      </c>
      <c r="J469" s="46">
        <f t="shared" si="13"/>
        <v>30400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338909</v>
      </c>
      <c r="F470" s="65">
        <f>work!I470+work!J470</f>
        <v>21523</v>
      </c>
      <c r="H470" s="75">
        <f>work!L470</f>
        <v>20140110</v>
      </c>
      <c r="I470" s="46">
        <f t="shared" si="12"/>
        <v>338909</v>
      </c>
      <c r="J470" s="46">
        <f t="shared" si="13"/>
        <v>21523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340036</v>
      </c>
      <c r="F471" s="65">
        <f>work!I471+work!J471</f>
        <v>8000</v>
      </c>
      <c r="H471" s="75">
        <f>work!L471</f>
        <v>20140110</v>
      </c>
      <c r="I471" s="46">
        <f t="shared" si="12"/>
        <v>340036</v>
      </c>
      <c r="J471" s="46">
        <f t="shared" si="13"/>
        <v>8000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905124</v>
      </c>
      <c r="F472" s="65">
        <f>work!I472+work!J472</f>
        <v>687250</v>
      </c>
      <c r="H472" s="75">
        <f>work!L472</f>
        <v>20140110</v>
      </c>
      <c r="I472" s="46">
        <f t="shared" si="12"/>
        <v>905124</v>
      </c>
      <c r="J472" s="46">
        <f t="shared" si="13"/>
        <v>687250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14209</v>
      </c>
      <c r="F473" s="65">
        <f>work!I473+work!J473</f>
        <v>0</v>
      </c>
      <c r="H473" s="75">
        <f>work!L473</f>
        <v>20131209</v>
      </c>
      <c r="I473" s="46">
        <f t="shared" si="12"/>
        <v>14209</v>
      </c>
      <c r="J473" s="46">
        <f t="shared" si="13"/>
        <v>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5575941</v>
      </c>
      <c r="F474" s="65">
        <f>work!I474+work!J474</f>
        <v>582832</v>
      </c>
      <c r="H474" s="75">
        <f>work!L474</f>
        <v>20131209</v>
      </c>
      <c r="I474" s="46">
        <f t="shared" si="12"/>
        <v>5575941</v>
      </c>
      <c r="J474" s="46">
        <f t="shared" si="13"/>
        <v>582832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231180</v>
      </c>
      <c r="F475" s="65">
        <f>work!I475+work!J475</f>
        <v>33700</v>
      </c>
      <c r="H475" s="75">
        <f>work!L475</f>
        <v>20131209</v>
      </c>
      <c r="I475" s="46">
        <f t="shared" si="12"/>
        <v>231180</v>
      </c>
      <c r="J475" s="46">
        <f t="shared" si="13"/>
        <v>33700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788733</v>
      </c>
      <c r="H476" s="75">
        <f>work!L476</f>
        <v>20140110</v>
      </c>
      <c r="I476" s="46">
        <f t="shared" si="12"/>
        <v>0</v>
      </c>
      <c r="J476" s="46">
        <f t="shared" si="13"/>
        <v>788733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1254879</v>
      </c>
      <c r="F477" s="65">
        <f>work!I477+work!J477</f>
        <v>148793</v>
      </c>
      <c r="H477" s="75">
        <f>work!L477</f>
        <v>20131209</v>
      </c>
      <c r="I477" s="46">
        <f t="shared" si="12"/>
        <v>1254879</v>
      </c>
      <c r="J477" s="46">
        <f t="shared" si="13"/>
        <v>148793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148865</v>
      </c>
      <c r="F478" s="65">
        <f>work!I478+work!J478</f>
        <v>1000</v>
      </c>
      <c r="H478" s="75">
        <f>work!L478</f>
        <v>20131209</v>
      </c>
      <c r="I478" s="46">
        <f t="shared" si="12"/>
        <v>148865</v>
      </c>
      <c r="J478" s="46">
        <f t="shared" si="13"/>
        <v>1000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1594117</v>
      </c>
      <c r="F479" s="65">
        <f>work!I479+work!J479</f>
        <v>3387537</v>
      </c>
      <c r="H479" s="75">
        <f>work!L479</f>
        <v>20131209</v>
      </c>
      <c r="I479" s="46">
        <f t="shared" si="12"/>
        <v>1594117</v>
      </c>
      <c r="J479" s="46">
        <f t="shared" si="13"/>
        <v>3387537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55782</v>
      </c>
      <c r="F480" s="65">
        <f>work!I480+work!J480</f>
        <v>5000</v>
      </c>
      <c r="H480" s="75">
        <f>work!L480</f>
        <v>20131209</v>
      </c>
      <c r="I480" s="46">
        <f aca="true" t="shared" si="14" ref="I480:I543">E480</f>
        <v>55782</v>
      </c>
      <c r="J480" s="46">
        <f aca="true" t="shared" si="15" ref="J480:J543">F480</f>
        <v>5000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1386839</v>
      </c>
      <c r="F481" s="65">
        <f>work!I481+work!J481</f>
        <v>335594</v>
      </c>
      <c r="H481" s="75">
        <f>work!L481</f>
        <v>20131209</v>
      </c>
      <c r="I481" s="46">
        <f t="shared" si="14"/>
        <v>1386839</v>
      </c>
      <c r="J481" s="46">
        <f t="shared" si="15"/>
        <v>335594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296404</v>
      </c>
      <c r="F482" s="65">
        <f>work!I482+work!J482</f>
        <v>632839</v>
      </c>
      <c r="H482" s="75">
        <f>work!L482</f>
        <v>20131209</v>
      </c>
      <c r="I482" s="46">
        <f t="shared" si="14"/>
        <v>296404</v>
      </c>
      <c r="J482" s="46">
        <f t="shared" si="15"/>
        <v>632839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240986</v>
      </c>
      <c r="F483" s="65">
        <f>work!I483+work!J483</f>
        <v>110450</v>
      </c>
      <c r="H483" s="75">
        <f>work!L483</f>
        <v>20131209</v>
      </c>
      <c r="I483" s="46">
        <f t="shared" si="14"/>
        <v>240986</v>
      </c>
      <c r="J483" s="46">
        <f t="shared" si="15"/>
        <v>110450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445357</v>
      </c>
      <c r="F484" s="65">
        <f>work!I484+work!J484</f>
        <v>213200</v>
      </c>
      <c r="H484" s="75">
        <f>work!L484</f>
        <v>20131209</v>
      </c>
      <c r="I484" s="46">
        <f t="shared" si="14"/>
        <v>445357</v>
      </c>
      <c r="J484" s="46">
        <f t="shared" si="15"/>
        <v>213200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256628</v>
      </c>
      <c r="F486" s="65">
        <f>work!I486+work!J486</f>
        <v>58945</v>
      </c>
      <c r="H486" s="75">
        <f>work!L486</f>
        <v>20140110</v>
      </c>
      <c r="I486" s="46">
        <f t="shared" si="14"/>
        <v>256628</v>
      </c>
      <c r="J486" s="46">
        <f t="shared" si="15"/>
        <v>58945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11198</v>
      </c>
      <c r="F487" s="65">
        <f>work!I487+work!J487</f>
        <v>0</v>
      </c>
      <c r="H487" s="75">
        <f>work!L487</f>
        <v>20140110</v>
      </c>
      <c r="I487" s="46">
        <f t="shared" si="14"/>
        <v>11198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191203</v>
      </c>
      <c r="F488" s="65">
        <f>work!I488+work!J488</f>
        <v>1138206</v>
      </c>
      <c r="H488" s="75">
        <f>work!L488</f>
        <v>20131209</v>
      </c>
      <c r="I488" s="46">
        <f t="shared" si="14"/>
        <v>191203</v>
      </c>
      <c r="J488" s="46">
        <f t="shared" si="15"/>
        <v>1138206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117502</v>
      </c>
      <c r="F489" s="65">
        <f>work!I489+work!J489</f>
        <v>564280</v>
      </c>
      <c r="H489" s="75">
        <f>work!L489</f>
        <v>20131209</v>
      </c>
      <c r="I489" s="46">
        <f t="shared" si="14"/>
        <v>117502</v>
      </c>
      <c r="J489" s="46">
        <f t="shared" si="15"/>
        <v>564280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780857</v>
      </c>
      <c r="F490" s="65">
        <f>work!I490+work!J490</f>
        <v>5863340</v>
      </c>
      <c r="H490" s="75">
        <f>work!L490</f>
        <v>20131209</v>
      </c>
      <c r="I490" s="46">
        <f t="shared" si="14"/>
        <v>780857</v>
      </c>
      <c r="J490" s="46">
        <f t="shared" si="15"/>
        <v>5863340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1843017</v>
      </c>
      <c r="F491" s="65">
        <f>work!I491+work!J491</f>
        <v>1182474</v>
      </c>
      <c r="H491" s="75">
        <f>work!L491</f>
        <v>20131209</v>
      </c>
      <c r="I491" s="46">
        <f t="shared" si="14"/>
        <v>1843017</v>
      </c>
      <c r="J491" s="46">
        <f t="shared" si="15"/>
        <v>1182474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1313292</v>
      </c>
      <c r="F492" s="65">
        <f>work!I492+work!J492</f>
        <v>1647195</v>
      </c>
      <c r="H492" s="75">
        <f>work!L492</f>
        <v>20140110</v>
      </c>
      <c r="I492" s="46">
        <f t="shared" si="14"/>
        <v>1313292</v>
      </c>
      <c r="J492" s="46">
        <f t="shared" si="15"/>
        <v>1647195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90604</v>
      </c>
      <c r="F493" s="65">
        <f>work!I493+work!J493</f>
        <v>379065</v>
      </c>
      <c r="H493" s="75">
        <f>work!L493</f>
        <v>20131209</v>
      </c>
      <c r="I493" s="46">
        <f t="shared" si="14"/>
        <v>90604</v>
      </c>
      <c r="J493" s="46">
        <f t="shared" si="15"/>
        <v>379065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150000</v>
      </c>
      <c r="F494" s="65">
        <f>work!I494+work!J494</f>
        <v>3500</v>
      </c>
      <c r="H494" s="75">
        <f>work!L494</f>
        <v>20131209</v>
      </c>
      <c r="I494" s="46">
        <f t="shared" si="14"/>
        <v>150000</v>
      </c>
      <c r="J494" s="46">
        <f t="shared" si="15"/>
        <v>3500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5000</v>
      </c>
      <c r="F495" s="65">
        <f>work!I495+work!J495</f>
        <v>116865</v>
      </c>
      <c r="H495" s="75">
        <f>work!L495</f>
        <v>20140110</v>
      </c>
      <c r="I495" s="46">
        <f t="shared" si="14"/>
        <v>5000</v>
      </c>
      <c r="J495" s="46">
        <f t="shared" si="15"/>
        <v>116865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9950</v>
      </c>
      <c r="F496" s="65">
        <f>work!I496+work!J496</f>
        <v>0</v>
      </c>
      <c r="H496" s="75">
        <f>work!L496</f>
        <v>20131209</v>
      </c>
      <c r="I496" s="46">
        <f t="shared" si="14"/>
        <v>9950</v>
      </c>
      <c r="J496" s="46">
        <f t="shared" si="15"/>
        <v>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157913</v>
      </c>
      <c r="F497" s="65">
        <f>work!I497+work!J497</f>
        <v>68875</v>
      </c>
      <c r="H497" s="75">
        <f>work!L497</f>
        <v>20131209</v>
      </c>
      <c r="I497" s="46">
        <f t="shared" si="14"/>
        <v>157913</v>
      </c>
      <c r="J497" s="46">
        <f t="shared" si="15"/>
        <v>68875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32350</v>
      </c>
      <c r="F498" s="65">
        <f>work!I498+work!J498</f>
        <v>310588</v>
      </c>
      <c r="H498" s="75">
        <f>work!L498</f>
        <v>20131209</v>
      </c>
      <c r="I498" s="46">
        <f t="shared" si="14"/>
        <v>32350</v>
      </c>
      <c r="J498" s="46">
        <f t="shared" si="15"/>
        <v>310588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73245</v>
      </c>
      <c r="F499" s="65">
        <f>work!I499+work!J499</f>
        <v>11250000</v>
      </c>
      <c r="H499" s="75">
        <f>work!L499</f>
        <v>20131209</v>
      </c>
      <c r="I499" s="46">
        <f t="shared" si="14"/>
        <v>73245</v>
      </c>
      <c r="J499" s="46">
        <f t="shared" si="15"/>
        <v>11250000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13369</v>
      </c>
      <c r="F500" s="65">
        <f>work!I500+work!J500</f>
        <v>44000</v>
      </c>
      <c r="H500" s="75">
        <f>work!L500</f>
        <v>20131209</v>
      </c>
      <c r="I500" s="46">
        <f t="shared" si="14"/>
        <v>13369</v>
      </c>
      <c r="J500" s="46">
        <f t="shared" si="15"/>
        <v>44000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136113</v>
      </c>
      <c r="F501" s="65">
        <f>work!I501+work!J501</f>
        <v>89975</v>
      </c>
      <c r="H501" s="75">
        <f>work!L501</f>
        <v>20131209</v>
      </c>
      <c r="I501" s="46">
        <f t="shared" si="14"/>
        <v>136113</v>
      </c>
      <c r="J501" s="46">
        <f t="shared" si="15"/>
        <v>89975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244451</v>
      </c>
      <c r="F502" s="65">
        <f>work!I502+work!J502</f>
        <v>17450</v>
      </c>
      <c r="H502" s="79" t="s">
        <v>9</v>
      </c>
      <c r="I502" s="46">
        <f t="shared" si="14"/>
        <v>244451</v>
      </c>
      <c r="J502" s="46">
        <f t="shared" si="15"/>
        <v>17450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69950</v>
      </c>
      <c r="F503" s="65">
        <f>work!I503+work!J503</f>
        <v>176021</v>
      </c>
      <c r="H503" s="75">
        <f>work!L503</f>
        <v>20140110</v>
      </c>
      <c r="I503" s="46">
        <f t="shared" si="14"/>
        <v>69950</v>
      </c>
      <c r="J503" s="46">
        <f t="shared" si="15"/>
        <v>176021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13650</v>
      </c>
      <c r="F504" s="65">
        <f>work!I504+work!J504</f>
        <v>500</v>
      </c>
      <c r="H504" s="75">
        <f>work!L504</f>
        <v>20131209</v>
      </c>
      <c r="I504" s="46">
        <f t="shared" si="14"/>
        <v>13650</v>
      </c>
      <c r="J504" s="46">
        <f t="shared" si="15"/>
        <v>500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50514</v>
      </c>
      <c r="F505" s="65">
        <f>work!I505+work!J505</f>
        <v>1300</v>
      </c>
      <c r="H505" s="75">
        <f>work!L505</f>
        <v>20131209</v>
      </c>
      <c r="I505" s="46">
        <f t="shared" si="14"/>
        <v>50514</v>
      </c>
      <c r="J505" s="46">
        <f t="shared" si="15"/>
        <v>1300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62933</v>
      </c>
      <c r="F506" s="65">
        <f>work!I506+work!J506</f>
        <v>66100</v>
      </c>
      <c r="H506" s="75">
        <f>work!L506</f>
        <v>20131209</v>
      </c>
      <c r="I506" s="46">
        <f t="shared" si="14"/>
        <v>62933</v>
      </c>
      <c r="J506" s="46">
        <f t="shared" si="15"/>
        <v>66100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16600</v>
      </c>
      <c r="F507" s="65">
        <f>work!I507+work!J507</f>
        <v>62174</v>
      </c>
      <c r="H507" s="75">
        <f>work!L507</f>
        <v>20140110</v>
      </c>
      <c r="I507" s="46">
        <f t="shared" si="14"/>
        <v>16600</v>
      </c>
      <c r="J507" s="46">
        <f t="shared" si="15"/>
        <v>62174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18145</v>
      </c>
      <c r="F508" s="65">
        <f>work!I508+work!J508</f>
        <v>12250</v>
      </c>
      <c r="H508" s="75">
        <f>work!L508</f>
        <v>20131209</v>
      </c>
      <c r="I508" s="46">
        <f t="shared" si="14"/>
        <v>18145</v>
      </c>
      <c r="J508" s="46">
        <f t="shared" si="15"/>
        <v>12250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442961</v>
      </c>
      <c r="F509" s="65">
        <f>work!I509+work!J509</f>
        <v>1799450</v>
      </c>
      <c r="H509" s="75">
        <f>work!L509</f>
        <v>20131209</v>
      </c>
      <c r="I509" s="46">
        <f t="shared" si="14"/>
        <v>442961</v>
      </c>
      <c r="J509" s="46">
        <f t="shared" si="15"/>
        <v>1799450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2062076</v>
      </c>
      <c r="F510" s="65">
        <f>work!I510+work!J510</f>
        <v>577271</v>
      </c>
      <c r="H510" s="75">
        <f>work!L510</f>
        <v>20131209</v>
      </c>
      <c r="I510" s="46">
        <f t="shared" si="14"/>
        <v>2062076</v>
      </c>
      <c r="J510" s="46">
        <f t="shared" si="15"/>
        <v>577271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778373</v>
      </c>
      <c r="F511" s="65">
        <f>work!I511+work!J511</f>
        <v>195615</v>
      </c>
      <c r="H511" s="75">
        <f>work!L511</f>
        <v>20140110</v>
      </c>
      <c r="I511" s="46">
        <f t="shared" si="14"/>
        <v>778373</v>
      </c>
      <c r="J511" s="46">
        <f t="shared" si="15"/>
        <v>195615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59621</v>
      </c>
      <c r="F512" s="65">
        <f>work!I512+work!J512</f>
        <v>0</v>
      </c>
      <c r="H512" s="75">
        <f>work!L512</f>
        <v>20131209</v>
      </c>
      <c r="I512" s="46">
        <f t="shared" si="14"/>
        <v>59621</v>
      </c>
      <c r="J512" s="46">
        <f t="shared" si="15"/>
        <v>0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676514</v>
      </c>
      <c r="F513" s="65">
        <f>work!I513+work!J513</f>
        <v>216395</v>
      </c>
      <c r="H513" s="75">
        <f>work!L513</f>
        <v>20131209</v>
      </c>
      <c r="I513" s="46">
        <f t="shared" si="14"/>
        <v>676514</v>
      </c>
      <c r="J513" s="46">
        <f t="shared" si="15"/>
        <v>216395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2810317</v>
      </c>
      <c r="F514" s="65">
        <f>work!I514+work!J514</f>
        <v>8719629</v>
      </c>
      <c r="H514" s="75">
        <f>work!L514</f>
        <v>20131209</v>
      </c>
      <c r="I514" s="46">
        <f t="shared" si="14"/>
        <v>2810317</v>
      </c>
      <c r="J514" s="46">
        <f t="shared" si="15"/>
        <v>8719629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166307</v>
      </c>
      <c r="F515" s="65">
        <f>work!I515+work!J515</f>
        <v>0</v>
      </c>
      <c r="H515" s="75">
        <f>work!L515</f>
        <v>20140110</v>
      </c>
      <c r="I515" s="46">
        <f t="shared" si="14"/>
        <v>166307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3699996</v>
      </c>
      <c r="F516" s="65">
        <f>work!I516+work!J516</f>
        <v>6035974</v>
      </c>
      <c r="H516" s="75">
        <f>work!L516</f>
        <v>20131209</v>
      </c>
      <c r="I516" s="46">
        <f t="shared" si="14"/>
        <v>3699996</v>
      </c>
      <c r="J516" s="46">
        <f t="shared" si="15"/>
        <v>6035974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235600</v>
      </c>
      <c r="F517" s="65">
        <f>work!I517+work!J517</f>
        <v>159400</v>
      </c>
      <c r="H517" s="75">
        <f>work!L517</f>
        <v>20131209</v>
      </c>
      <c r="I517" s="46">
        <f t="shared" si="14"/>
        <v>235600</v>
      </c>
      <c r="J517" s="46">
        <f t="shared" si="15"/>
        <v>159400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1422016</v>
      </c>
      <c r="F518" s="65">
        <f>work!I518+work!J518</f>
        <v>343511</v>
      </c>
      <c r="H518" s="75">
        <f>work!L518</f>
        <v>20131209</v>
      </c>
      <c r="I518" s="46">
        <f t="shared" si="14"/>
        <v>1422016</v>
      </c>
      <c r="J518" s="46">
        <f t="shared" si="15"/>
        <v>343511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489053</v>
      </c>
      <c r="F519" s="65">
        <f>work!I519+work!J519</f>
        <v>479354</v>
      </c>
      <c r="H519" s="75">
        <f>work!L519</f>
        <v>20140110</v>
      </c>
      <c r="I519" s="46">
        <f t="shared" si="14"/>
        <v>489053</v>
      </c>
      <c r="J519" s="46">
        <f t="shared" si="15"/>
        <v>479354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1000</v>
      </c>
      <c r="F520" s="65">
        <f>work!I520+work!J520</f>
        <v>0</v>
      </c>
      <c r="H520" s="75">
        <f>work!L520</f>
        <v>20131209</v>
      </c>
      <c r="I520" s="46">
        <f t="shared" si="14"/>
        <v>1000</v>
      </c>
      <c r="J520" s="46">
        <f t="shared" si="15"/>
        <v>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3307366</v>
      </c>
      <c r="F521" s="65">
        <f>work!I521+work!J521</f>
        <v>459868</v>
      </c>
      <c r="H521" s="75">
        <f>work!L521</f>
        <v>20131209</v>
      </c>
      <c r="I521" s="46">
        <f t="shared" si="14"/>
        <v>3307366</v>
      </c>
      <c r="J521" s="46">
        <f t="shared" si="15"/>
        <v>459868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185469</v>
      </c>
      <c r="F522" s="65">
        <f>work!I522+work!J522</f>
        <v>92973</v>
      </c>
      <c r="H522" s="75">
        <f>work!L522</f>
        <v>20140110</v>
      </c>
      <c r="I522" s="46">
        <f t="shared" si="14"/>
        <v>185469</v>
      </c>
      <c r="J522" s="46">
        <f t="shared" si="15"/>
        <v>92973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123736</v>
      </c>
      <c r="F523" s="65">
        <f>work!I523+work!J523</f>
        <v>142600</v>
      </c>
      <c r="H523" s="75">
        <f>work!L523</f>
        <v>20131209</v>
      </c>
      <c r="I523" s="46">
        <f t="shared" si="14"/>
        <v>123736</v>
      </c>
      <c r="J523" s="46">
        <f t="shared" si="15"/>
        <v>142600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300223</v>
      </c>
      <c r="F524" s="65">
        <f>work!I524+work!J524</f>
        <v>330133</v>
      </c>
      <c r="H524" s="75">
        <f>work!L524</f>
        <v>20140110</v>
      </c>
      <c r="I524" s="46">
        <f t="shared" si="14"/>
        <v>300223</v>
      </c>
      <c r="J524" s="46">
        <f t="shared" si="15"/>
        <v>330133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3500</v>
      </c>
      <c r="F525" s="65">
        <f>work!I525+work!J525</f>
        <v>86150</v>
      </c>
      <c r="H525" s="75">
        <f>work!L525</f>
        <v>20140110</v>
      </c>
      <c r="I525" s="46">
        <f t="shared" si="14"/>
        <v>3500</v>
      </c>
      <c r="J525" s="46">
        <f t="shared" si="15"/>
        <v>86150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494215</v>
      </c>
      <c r="F526" s="65">
        <f>work!I526+work!J526</f>
        <v>354608</v>
      </c>
      <c r="H526" s="75">
        <f>work!L526</f>
        <v>20131209</v>
      </c>
      <c r="I526" s="46">
        <f t="shared" si="14"/>
        <v>494215</v>
      </c>
      <c r="J526" s="46">
        <f t="shared" si="15"/>
        <v>354608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115598</v>
      </c>
      <c r="F527" s="65">
        <f>work!I527+work!J527</f>
        <v>64605</v>
      </c>
      <c r="H527" s="75">
        <f>work!L527</f>
        <v>20131209</v>
      </c>
      <c r="I527" s="46">
        <f t="shared" si="14"/>
        <v>115598</v>
      </c>
      <c r="J527" s="46">
        <f t="shared" si="15"/>
        <v>64605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3256132</v>
      </c>
      <c r="F528" s="65">
        <f>work!I528+work!J528</f>
        <v>322925</v>
      </c>
      <c r="H528" s="75">
        <f>work!L528</f>
        <v>20131209</v>
      </c>
      <c r="I528" s="46">
        <f t="shared" si="14"/>
        <v>3256132</v>
      </c>
      <c r="J528" s="46">
        <f t="shared" si="15"/>
        <v>322925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912135</v>
      </c>
      <c r="F529" s="65">
        <f>work!I529+work!J529</f>
        <v>717435</v>
      </c>
      <c r="H529" s="75">
        <f>work!L529</f>
        <v>20140110</v>
      </c>
      <c r="I529" s="46">
        <f t="shared" si="14"/>
        <v>912135</v>
      </c>
      <c r="J529" s="46">
        <f t="shared" si="15"/>
        <v>717435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 t="e">
        <f>work!G530+work!H530</f>
        <v>#VALUE!</v>
      </c>
      <c r="F530" s="65" t="e">
        <f>work!I530+work!J530</f>
        <v>#VALUE!</v>
      </c>
      <c r="H530" s="75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207648</v>
      </c>
      <c r="F531" s="65">
        <f>work!I531+work!J531</f>
        <v>392800</v>
      </c>
      <c r="H531" s="75">
        <f>work!L531</f>
        <v>20131209</v>
      </c>
      <c r="I531" s="46">
        <f t="shared" si="14"/>
        <v>207648</v>
      </c>
      <c r="J531" s="46">
        <f t="shared" si="15"/>
        <v>392800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1850</v>
      </c>
      <c r="F532" s="65">
        <f>work!I532+work!J532</f>
        <v>60000</v>
      </c>
      <c r="H532" s="75">
        <f>work!L532</f>
        <v>20131209</v>
      </c>
      <c r="I532" s="46">
        <f t="shared" si="14"/>
        <v>1850</v>
      </c>
      <c r="J532" s="46">
        <f t="shared" si="15"/>
        <v>60000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216059</v>
      </c>
      <c r="F533" s="65">
        <f>work!I533+work!J533</f>
        <v>205625</v>
      </c>
      <c r="H533" s="75">
        <f>work!L533</f>
        <v>20131209</v>
      </c>
      <c r="I533" s="46">
        <f t="shared" si="14"/>
        <v>216059</v>
      </c>
      <c r="J533" s="46">
        <f t="shared" si="15"/>
        <v>205625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102642</v>
      </c>
      <c r="F534" s="65">
        <f>work!I534+work!J534</f>
        <v>71351</v>
      </c>
      <c r="H534" s="75">
        <f>work!L534</f>
        <v>20131209</v>
      </c>
      <c r="I534" s="46">
        <f t="shared" si="14"/>
        <v>102642</v>
      </c>
      <c r="J534" s="46">
        <f t="shared" si="15"/>
        <v>71351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21466</v>
      </c>
      <c r="F535" s="65">
        <f>work!I535+work!J535</f>
        <v>392849</v>
      </c>
      <c r="H535" s="75">
        <f>work!L535</f>
        <v>20131209</v>
      </c>
      <c r="I535" s="46">
        <f t="shared" si="14"/>
        <v>21466</v>
      </c>
      <c r="J535" s="46">
        <f t="shared" si="15"/>
        <v>392849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84813</v>
      </c>
      <c r="F536" s="65">
        <f>work!I536+work!J536</f>
        <v>34200</v>
      </c>
      <c r="H536" s="75">
        <f>work!L536</f>
        <v>20131209</v>
      </c>
      <c r="I536" s="46">
        <f t="shared" si="14"/>
        <v>84813</v>
      </c>
      <c r="J536" s="46">
        <f t="shared" si="15"/>
        <v>34200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11500</v>
      </c>
      <c r="F537" s="65">
        <f>work!I537+work!J537</f>
        <v>82076</v>
      </c>
      <c r="H537" s="75">
        <f>work!L537</f>
        <v>20131209</v>
      </c>
      <c r="I537" s="46">
        <f t="shared" si="14"/>
        <v>11500</v>
      </c>
      <c r="J537" s="46">
        <f t="shared" si="15"/>
        <v>82076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105295</v>
      </c>
      <c r="F538" s="65">
        <f>work!I538+work!J538</f>
        <v>11349</v>
      </c>
      <c r="H538" s="75">
        <f>work!L538</f>
        <v>20131209</v>
      </c>
      <c r="I538" s="46">
        <f t="shared" si="14"/>
        <v>105295</v>
      </c>
      <c r="J538" s="46">
        <f t="shared" si="15"/>
        <v>11349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98005</v>
      </c>
      <c r="F539" s="65">
        <f>work!I539+work!J539</f>
        <v>14493</v>
      </c>
      <c r="H539" s="75">
        <f>work!L539</f>
        <v>20131209</v>
      </c>
      <c r="I539" s="46">
        <f t="shared" si="14"/>
        <v>98005</v>
      </c>
      <c r="J539" s="46">
        <f t="shared" si="15"/>
        <v>14493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631247</v>
      </c>
      <c r="F540" s="65">
        <f>work!I540+work!J540</f>
        <v>1328165</v>
      </c>
      <c r="H540" s="75">
        <f>work!L540</f>
        <v>20131209</v>
      </c>
      <c r="I540" s="46">
        <f t="shared" si="14"/>
        <v>631247</v>
      </c>
      <c r="J540" s="46">
        <f t="shared" si="15"/>
        <v>1328165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666924</v>
      </c>
      <c r="F541" s="65">
        <f>work!I541+work!J541</f>
        <v>7000</v>
      </c>
      <c r="H541" s="75">
        <f>work!L541</f>
        <v>20131209</v>
      </c>
      <c r="I541" s="46">
        <f t="shared" si="14"/>
        <v>666924</v>
      </c>
      <c r="J541" s="46">
        <f t="shared" si="15"/>
        <v>7000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37415</v>
      </c>
      <c r="F542" s="65">
        <f>work!I542+work!J542</f>
        <v>34850</v>
      </c>
      <c r="H542" s="75">
        <f>work!L542</f>
        <v>20131209</v>
      </c>
      <c r="I542" s="46">
        <f t="shared" si="14"/>
        <v>37415</v>
      </c>
      <c r="J542" s="46">
        <f t="shared" si="15"/>
        <v>34850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48426</v>
      </c>
      <c r="F543" s="65">
        <f>work!I543+work!J543</f>
        <v>8100</v>
      </c>
      <c r="H543" s="75">
        <f>work!L543</f>
        <v>20131209</v>
      </c>
      <c r="I543" s="46">
        <f t="shared" si="14"/>
        <v>48426</v>
      </c>
      <c r="J543" s="46">
        <f t="shared" si="15"/>
        <v>8100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125655</v>
      </c>
      <c r="F544" s="65">
        <f>work!I544+work!J544</f>
        <v>97350</v>
      </c>
      <c r="H544" s="75">
        <f>work!L544</f>
        <v>20131209</v>
      </c>
      <c r="I544" s="46">
        <f aca="true" t="shared" si="16" ref="I544:I598">E544</f>
        <v>125655</v>
      </c>
      <c r="J544" s="46">
        <f aca="true" t="shared" si="17" ref="J544:J598">F544</f>
        <v>97350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23480</v>
      </c>
      <c r="F545" s="65">
        <f>work!I545+work!J545</f>
        <v>1265</v>
      </c>
      <c r="H545" s="75">
        <f>work!L545</f>
        <v>20131209</v>
      </c>
      <c r="I545" s="46">
        <f t="shared" si="16"/>
        <v>23480</v>
      </c>
      <c r="J545" s="46">
        <f t="shared" si="17"/>
        <v>1265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75525</v>
      </c>
      <c r="F546" s="65">
        <f>work!I546+work!J546</f>
        <v>30000</v>
      </c>
      <c r="H546" s="75">
        <f>work!L546</f>
        <v>20131209</v>
      </c>
      <c r="I546" s="46">
        <f t="shared" si="16"/>
        <v>75525</v>
      </c>
      <c r="J546" s="46">
        <f t="shared" si="17"/>
        <v>30000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1982209</v>
      </c>
      <c r="F547" s="65">
        <f>work!I547+work!J547</f>
        <v>473800</v>
      </c>
      <c r="H547" s="75">
        <f>work!L547</f>
        <v>20131209</v>
      </c>
      <c r="I547" s="46">
        <f t="shared" si="16"/>
        <v>1982209</v>
      </c>
      <c r="J547" s="46">
        <f t="shared" si="17"/>
        <v>473800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41036</v>
      </c>
      <c r="F548" s="65">
        <f>work!I548+work!J548</f>
        <v>1400</v>
      </c>
      <c r="H548" s="75">
        <f>work!L548</f>
        <v>20131209</v>
      </c>
      <c r="I548" s="46">
        <f t="shared" si="16"/>
        <v>41036</v>
      </c>
      <c r="J548" s="46">
        <f t="shared" si="17"/>
        <v>1400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67244</v>
      </c>
      <c r="F549" s="65">
        <f>work!I549+work!J549</f>
        <v>37525</v>
      </c>
      <c r="H549" s="75">
        <f>work!L549</f>
        <v>20131209</v>
      </c>
      <c r="I549" s="46">
        <f t="shared" si="16"/>
        <v>67244</v>
      </c>
      <c r="J549" s="46">
        <f t="shared" si="17"/>
        <v>37525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21217</v>
      </c>
      <c r="F550" s="65">
        <f>work!I550+work!J550</f>
        <v>850</v>
      </c>
      <c r="H550" s="75">
        <f>work!L550</f>
        <v>20131209</v>
      </c>
      <c r="I550" s="46">
        <f t="shared" si="16"/>
        <v>21217</v>
      </c>
      <c r="J550" s="46">
        <f t="shared" si="17"/>
        <v>850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1249511</v>
      </c>
      <c r="F551" s="65">
        <f>work!I551+work!J551</f>
        <v>73282</v>
      </c>
      <c r="H551" s="75">
        <f>work!L551</f>
        <v>20140110</v>
      </c>
      <c r="I551" s="46">
        <f t="shared" si="16"/>
        <v>1249511</v>
      </c>
      <c r="J551" s="46">
        <f t="shared" si="17"/>
        <v>73282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 t="e">
        <f>work!G552+work!H552</f>
        <v>#VALUE!</v>
      </c>
      <c r="F552" s="65" t="e">
        <f>work!I552+work!J552</f>
        <v>#VALUE!</v>
      </c>
      <c r="G552" s="81"/>
      <c r="H552" s="62" t="str">
        <f>work!L552</f>
        <v>No report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192162</v>
      </c>
      <c r="F553" s="65">
        <f>work!I553+work!J553</f>
        <v>167889</v>
      </c>
      <c r="H553" s="75">
        <f>work!L553</f>
        <v>20131209</v>
      </c>
      <c r="I553" s="46">
        <f t="shared" si="16"/>
        <v>192162</v>
      </c>
      <c r="J553" s="46">
        <f t="shared" si="17"/>
        <v>167889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1324281</v>
      </c>
      <c r="F554" s="65">
        <f>work!I554+work!J554</f>
        <v>61388</v>
      </c>
      <c r="H554" s="75">
        <f>work!L554</f>
        <v>20140110</v>
      </c>
      <c r="I554" s="46">
        <f t="shared" si="16"/>
        <v>1324281</v>
      </c>
      <c r="J554" s="46">
        <f t="shared" si="17"/>
        <v>61388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931828</v>
      </c>
      <c r="F555" s="65">
        <f>work!I555+work!J555</f>
        <v>275350</v>
      </c>
      <c r="H555" s="75">
        <f>work!L555</f>
        <v>20131209</v>
      </c>
      <c r="I555" s="46">
        <f t="shared" si="16"/>
        <v>931828</v>
      </c>
      <c r="J555" s="46">
        <f t="shared" si="17"/>
        <v>275350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1861459</v>
      </c>
      <c r="F556" s="65">
        <f>work!I556+work!J556</f>
        <v>1021278</v>
      </c>
      <c r="H556" s="75">
        <f>work!L556</f>
        <v>20131209</v>
      </c>
      <c r="I556" s="46">
        <f t="shared" si="16"/>
        <v>1861459</v>
      </c>
      <c r="J556" s="46">
        <f t="shared" si="17"/>
        <v>1021278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 t="e">
        <f>work!G557+work!H557</f>
        <v>#VALUE!</v>
      </c>
      <c r="F557" s="65" t="e">
        <f>work!I557+work!J557</f>
        <v>#VALUE!</v>
      </c>
      <c r="H557" s="79" t="s">
        <v>9</v>
      </c>
      <c r="I557" s="46" t="e">
        <f t="shared" si="16"/>
        <v>#VALUE!</v>
      </c>
      <c r="J557" s="46" t="e">
        <f t="shared" si="17"/>
        <v>#VALUE!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321425</v>
      </c>
      <c r="F558" s="65">
        <f>work!I558+work!J558</f>
        <v>29000</v>
      </c>
      <c r="H558" s="75">
        <f>work!L558</f>
        <v>20131209</v>
      </c>
      <c r="I558" s="46">
        <f t="shared" si="16"/>
        <v>321425</v>
      </c>
      <c r="J558" s="46">
        <f t="shared" si="17"/>
        <v>29000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194976</v>
      </c>
      <c r="F559" s="65">
        <f>work!I559+work!J559</f>
        <v>27250</v>
      </c>
      <c r="H559" s="75">
        <f>work!L559</f>
        <v>20131209</v>
      </c>
      <c r="I559" s="46">
        <f t="shared" si="16"/>
        <v>194976</v>
      </c>
      <c r="J559" s="46">
        <f t="shared" si="17"/>
        <v>27250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435538</v>
      </c>
      <c r="F560" s="65">
        <f>work!I560+work!J560</f>
        <v>70900</v>
      </c>
      <c r="H560" s="75">
        <f>work!L560</f>
        <v>20140110</v>
      </c>
      <c r="I560" s="46">
        <f t="shared" si="16"/>
        <v>435538</v>
      </c>
      <c r="J560" s="46">
        <f t="shared" si="17"/>
        <v>70900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159270</v>
      </c>
      <c r="F561" s="65">
        <f>work!I561+work!J561</f>
        <v>588950</v>
      </c>
      <c r="H561" s="75">
        <f>work!L561</f>
        <v>20131209</v>
      </c>
      <c r="I561" s="46">
        <f t="shared" si="16"/>
        <v>159270</v>
      </c>
      <c r="J561" s="46">
        <f t="shared" si="17"/>
        <v>588950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681559</v>
      </c>
      <c r="F562" s="65">
        <f>work!I562+work!J562</f>
        <v>1649430</v>
      </c>
      <c r="H562" s="75">
        <f>work!L562</f>
        <v>20140110</v>
      </c>
      <c r="I562" s="46">
        <f t="shared" si="16"/>
        <v>681559</v>
      </c>
      <c r="J562" s="46">
        <f t="shared" si="17"/>
        <v>1649430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1368828</v>
      </c>
      <c r="F563" s="65">
        <f>work!I563+work!J563</f>
        <v>628682</v>
      </c>
      <c r="H563" s="75">
        <f>work!L563</f>
        <v>20140110</v>
      </c>
      <c r="I563" s="46">
        <f t="shared" si="16"/>
        <v>1368828</v>
      </c>
      <c r="J563" s="46">
        <f t="shared" si="17"/>
        <v>628682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1161783</v>
      </c>
      <c r="F564" s="65">
        <f>work!I564+work!J564</f>
        <v>288208</v>
      </c>
      <c r="H564" s="75">
        <f>work!L564</f>
        <v>20131209</v>
      </c>
      <c r="I564" s="46">
        <f t="shared" si="16"/>
        <v>1161783</v>
      </c>
      <c r="J564" s="46">
        <f t="shared" si="17"/>
        <v>288208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541121</v>
      </c>
      <c r="F565" s="65">
        <f>work!I565+work!J565</f>
        <v>12600</v>
      </c>
      <c r="H565" s="75">
        <f>work!L565</f>
        <v>20140110</v>
      </c>
      <c r="I565" s="46">
        <f t="shared" si="16"/>
        <v>541121</v>
      </c>
      <c r="J565" s="46">
        <f t="shared" si="17"/>
        <v>12600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278106</v>
      </c>
      <c r="F566" s="65">
        <f>work!I566+work!J566</f>
        <v>226532</v>
      </c>
      <c r="H566" s="75">
        <f>work!L566</f>
        <v>20131209</v>
      </c>
      <c r="I566" s="46">
        <f t="shared" si="16"/>
        <v>278106</v>
      </c>
      <c r="J566" s="46">
        <f t="shared" si="17"/>
        <v>226532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490145</v>
      </c>
      <c r="F567" s="65">
        <f>work!I567+work!J567</f>
        <v>209500</v>
      </c>
      <c r="H567" s="75">
        <f>work!L567</f>
        <v>20131209</v>
      </c>
      <c r="I567" s="46">
        <f t="shared" si="16"/>
        <v>490145</v>
      </c>
      <c r="J567" s="46">
        <f t="shared" si="17"/>
        <v>209500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142538</v>
      </c>
      <c r="F568" s="65">
        <f>work!I568+work!J568</f>
        <v>26400</v>
      </c>
      <c r="H568" s="75">
        <f>work!L568</f>
        <v>20131209</v>
      </c>
      <c r="I568" s="46">
        <f t="shared" si="16"/>
        <v>142538</v>
      </c>
      <c r="J568" s="46">
        <f t="shared" si="17"/>
        <v>26400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1799939</v>
      </c>
      <c r="F569" s="65">
        <f>work!I569+work!J569</f>
        <v>7925</v>
      </c>
      <c r="H569" s="75">
        <f>work!L569</f>
        <v>20131209</v>
      </c>
      <c r="I569" s="46">
        <f t="shared" si="16"/>
        <v>1799939</v>
      </c>
      <c r="J569" s="46">
        <f t="shared" si="17"/>
        <v>7925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1109752</v>
      </c>
      <c r="F570" s="65">
        <f>work!I570+work!J570</f>
        <v>966195</v>
      </c>
      <c r="H570" s="75">
        <f>work!L570</f>
        <v>20140110</v>
      </c>
      <c r="I570" s="46">
        <f t="shared" si="16"/>
        <v>1109752</v>
      </c>
      <c r="J570" s="46">
        <f t="shared" si="17"/>
        <v>966195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3842782</v>
      </c>
      <c r="F571" s="65">
        <f>work!I571+work!J571</f>
        <v>382767</v>
      </c>
      <c r="H571" s="75">
        <f>work!L571</f>
        <v>20131209</v>
      </c>
      <c r="I571" s="46">
        <f t="shared" si="16"/>
        <v>3842782</v>
      </c>
      <c r="J571" s="46">
        <f t="shared" si="17"/>
        <v>382767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1195525</v>
      </c>
      <c r="F572" s="65">
        <f>work!I572+work!J572</f>
        <v>2170821</v>
      </c>
      <c r="H572" s="75">
        <f>work!L572</f>
        <v>20131209</v>
      </c>
      <c r="I572" s="46">
        <f t="shared" si="16"/>
        <v>1195525</v>
      </c>
      <c r="J572" s="46">
        <f t="shared" si="17"/>
        <v>2170821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2096742</v>
      </c>
      <c r="F573" s="65">
        <f>work!I573+work!J573</f>
        <v>390035</v>
      </c>
      <c r="H573" s="75">
        <f>work!L573</f>
        <v>20140110</v>
      </c>
      <c r="I573" s="46">
        <f t="shared" si="16"/>
        <v>2096742</v>
      </c>
      <c r="J573" s="46">
        <f t="shared" si="17"/>
        <v>390035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100</v>
      </c>
      <c r="F574" s="65">
        <f>work!I574+work!J574</f>
        <v>0</v>
      </c>
      <c r="H574" s="75">
        <f>work!L574</f>
        <v>20140110</v>
      </c>
      <c r="I574" s="46">
        <f t="shared" si="16"/>
        <v>100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1380697</v>
      </c>
      <c r="F575" s="65">
        <f>work!I575+work!J575</f>
        <v>2300</v>
      </c>
      <c r="H575" s="75">
        <f>work!L575</f>
        <v>20131209</v>
      </c>
      <c r="I575" s="46">
        <f t="shared" si="16"/>
        <v>1380697</v>
      </c>
      <c r="J575" s="46">
        <f t="shared" si="17"/>
        <v>2300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47130</v>
      </c>
      <c r="F576" s="65">
        <f>work!I576+work!J576</f>
        <v>20800</v>
      </c>
      <c r="H576" s="75">
        <f>work!L576</f>
        <v>20131209</v>
      </c>
      <c r="I576" s="46">
        <f t="shared" si="16"/>
        <v>47130</v>
      </c>
      <c r="J576" s="46">
        <f t="shared" si="17"/>
        <v>20800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35216</v>
      </c>
      <c r="F577" s="65">
        <f>work!I577+work!J577</f>
        <v>99700</v>
      </c>
      <c r="H577" s="75">
        <f>work!L577</f>
        <v>20140110</v>
      </c>
      <c r="I577" s="46">
        <f t="shared" si="16"/>
        <v>35216</v>
      </c>
      <c r="J577" s="46">
        <f t="shared" si="17"/>
        <v>99700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223708</v>
      </c>
      <c r="F578" s="65">
        <f>work!I578+work!J578</f>
        <v>204454</v>
      </c>
      <c r="H578" s="75">
        <f>work!L578</f>
        <v>20131209</v>
      </c>
      <c r="I578" s="46">
        <f t="shared" si="16"/>
        <v>223708</v>
      </c>
      <c r="J578" s="46">
        <f t="shared" si="17"/>
        <v>204454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68230</v>
      </c>
      <c r="F579" s="65">
        <f>work!I579+work!J579</f>
        <v>1200</v>
      </c>
      <c r="H579" s="75">
        <f>work!L579</f>
        <v>20131209</v>
      </c>
      <c r="I579" s="46">
        <f t="shared" si="16"/>
        <v>68230</v>
      </c>
      <c r="J579" s="46">
        <f t="shared" si="17"/>
        <v>1200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0</v>
      </c>
      <c r="F580" s="65">
        <f>work!I580+work!J580</f>
        <v>86900</v>
      </c>
      <c r="H580" s="75">
        <f>work!L580</f>
        <v>20131209</v>
      </c>
      <c r="I580" s="46">
        <f t="shared" si="16"/>
        <v>0</v>
      </c>
      <c r="J580" s="46">
        <f t="shared" si="17"/>
        <v>86900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109684</v>
      </c>
      <c r="F581" s="65">
        <f>work!I581+work!J581</f>
        <v>30944</v>
      </c>
      <c r="H581" s="75">
        <f>work!L581</f>
        <v>20131209</v>
      </c>
      <c r="I581" s="46">
        <f t="shared" si="16"/>
        <v>109684</v>
      </c>
      <c r="J581" s="46">
        <f t="shared" si="17"/>
        <v>30944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403990</v>
      </c>
      <c r="F582" s="65">
        <f>work!I582+work!J582</f>
        <v>188861</v>
      </c>
      <c r="H582" s="75">
        <f>work!L582</f>
        <v>20140110</v>
      </c>
      <c r="I582" s="46">
        <f t="shared" si="16"/>
        <v>403990</v>
      </c>
      <c r="J582" s="46">
        <f t="shared" si="17"/>
        <v>188861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64650</v>
      </c>
      <c r="F583" s="65">
        <f>work!I583+work!J583</f>
        <v>0</v>
      </c>
      <c r="H583" s="75">
        <f>work!L583</f>
        <v>20131209</v>
      </c>
      <c r="I583" s="46">
        <f t="shared" si="16"/>
        <v>64650</v>
      </c>
      <c r="J583" s="46">
        <f t="shared" si="17"/>
        <v>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23860</v>
      </c>
      <c r="F584" s="65">
        <f>work!I584+work!J584</f>
        <v>35212</v>
      </c>
      <c r="H584" s="75">
        <f>work!L584</f>
        <v>20131209</v>
      </c>
      <c r="I584" s="46">
        <f t="shared" si="16"/>
        <v>23860</v>
      </c>
      <c r="J584" s="46">
        <f t="shared" si="17"/>
        <v>35212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162407</v>
      </c>
      <c r="F585" s="65">
        <f>work!I585+work!J585</f>
        <v>61850</v>
      </c>
      <c r="H585" s="75">
        <f>work!L585</f>
        <v>20131209</v>
      </c>
      <c r="I585" s="46">
        <f t="shared" si="16"/>
        <v>162407</v>
      </c>
      <c r="J585" s="46">
        <f t="shared" si="17"/>
        <v>61850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77712</v>
      </c>
      <c r="F586" s="65">
        <f>work!I586+work!J586</f>
        <v>0</v>
      </c>
      <c r="H586" s="75">
        <f>work!L586</f>
        <v>20131209</v>
      </c>
      <c r="I586" s="46">
        <f t="shared" si="16"/>
        <v>77712</v>
      </c>
      <c r="J586" s="46">
        <f t="shared" si="17"/>
        <v>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30900</v>
      </c>
      <c r="F587" s="65">
        <f>work!I587+work!J587</f>
        <v>39050</v>
      </c>
      <c r="H587" s="75">
        <f>work!L587</f>
        <v>20131209</v>
      </c>
      <c r="I587" s="46">
        <f t="shared" si="16"/>
        <v>30900</v>
      </c>
      <c r="J587" s="46">
        <f t="shared" si="17"/>
        <v>39050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49149</v>
      </c>
      <c r="F588" s="65">
        <f>work!I588+work!J588</f>
        <v>1600</v>
      </c>
      <c r="H588" s="75">
        <f>work!L588</f>
        <v>20131209</v>
      </c>
      <c r="I588" s="46">
        <f t="shared" si="16"/>
        <v>49149</v>
      </c>
      <c r="J588" s="46">
        <f t="shared" si="17"/>
        <v>1600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66577</v>
      </c>
      <c r="F589" s="65">
        <f>work!I589+work!J589</f>
        <v>38197</v>
      </c>
      <c r="H589" s="75">
        <f>work!L589</f>
        <v>20131209</v>
      </c>
      <c r="I589" s="46">
        <f t="shared" si="16"/>
        <v>66577</v>
      </c>
      <c r="J589" s="46">
        <f t="shared" si="17"/>
        <v>38197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114546</v>
      </c>
      <c r="F590" s="65">
        <f>work!I590+work!J590</f>
        <v>13451</v>
      </c>
      <c r="H590" s="75">
        <f>work!L590</f>
        <v>20131209</v>
      </c>
      <c r="I590" s="46">
        <f t="shared" si="16"/>
        <v>114546</v>
      </c>
      <c r="J590" s="46">
        <f t="shared" si="17"/>
        <v>13451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0</v>
      </c>
      <c r="F591" s="65">
        <f>work!I591+work!J591</f>
        <v>69558</v>
      </c>
      <c r="H591" s="75">
        <f>work!L591</f>
        <v>20131209</v>
      </c>
      <c r="I591" s="46">
        <f t="shared" si="16"/>
        <v>0</v>
      </c>
      <c r="J591" s="46">
        <f t="shared" si="17"/>
        <v>69558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352492</v>
      </c>
      <c r="F593" s="65">
        <f>work!I593+work!J593</f>
        <v>109249</v>
      </c>
      <c r="H593" s="75">
        <f>work!L593</f>
        <v>20131209</v>
      </c>
      <c r="I593" s="46">
        <f t="shared" si="16"/>
        <v>352492</v>
      </c>
      <c r="J593" s="46">
        <f t="shared" si="17"/>
        <v>109249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11950</v>
      </c>
      <c r="F594" s="65">
        <f>work!I594+work!J594</f>
        <v>229601</v>
      </c>
      <c r="H594" s="75">
        <f>work!L594</f>
        <v>20140110</v>
      </c>
      <c r="I594" s="46">
        <f t="shared" si="16"/>
        <v>11950</v>
      </c>
      <c r="J594" s="46">
        <f t="shared" si="17"/>
        <v>229601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92450</v>
      </c>
      <c r="F595" s="65">
        <f>work!I595+work!J595</f>
        <v>447235</v>
      </c>
      <c r="H595" s="75">
        <f>work!L595</f>
        <v>20140110</v>
      </c>
      <c r="I595" s="46">
        <f t="shared" si="16"/>
        <v>92450</v>
      </c>
      <c r="J595" s="46">
        <f t="shared" si="17"/>
        <v>447235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157444</v>
      </c>
      <c r="F596" s="65">
        <f>work!I596+work!J596</f>
        <v>61000</v>
      </c>
      <c r="H596" s="75">
        <f>work!L596</f>
        <v>20140110</v>
      </c>
      <c r="I596" s="46">
        <f t="shared" si="16"/>
        <v>157444</v>
      </c>
      <c r="J596" s="46">
        <f t="shared" si="17"/>
        <v>61000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40184</v>
      </c>
      <c r="F597" s="65">
        <f>work!I597+work!J597</f>
        <v>106995</v>
      </c>
      <c r="H597" s="75">
        <f>work!L597</f>
        <v>20131209</v>
      </c>
      <c r="I597" s="46">
        <f t="shared" si="16"/>
        <v>40184</v>
      </c>
      <c r="J597" s="46">
        <f t="shared" si="17"/>
        <v>106995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0</v>
      </c>
      <c r="F598" s="65">
        <f>work!I598+work!J598</f>
        <v>16665785</v>
      </c>
      <c r="H598" s="75">
        <f>work!L598</f>
        <v>20140110</v>
      </c>
      <c r="I598" s="46">
        <f t="shared" si="16"/>
        <v>0</v>
      </c>
      <c r="J598" s="46">
        <f t="shared" si="17"/>
        <v>16665785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January-November 2013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1/10/14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670192505</v>
      </c>
      <c r="D7" s="44">
        <f>SUM(top_20_ytd!D7+top_20_ytd!E7)</f>
        <v>425784188</v>
      </c>
      <c r="E7" s="44">
        <f>SUM(top_20_ytd!F7+top_20_ytd!G7)</f>
        <v>244408317</v>
      </c>
      <c r="F7" s="81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486396111</v>
      </c>
      <c r="D8" s="46">
        <f>SUM(top_20_ytd!D8+top_20_ytd!E8)</f>
        <v>69621635</v>
      </c>
      <c r="E8" s="46">
        <f>SUM(top_20_ytd!F8+top_20_ytd!G8)</f>
        <v>416774476</v>
      </c>
      <c r="F8" s="81"/>
      <c r="G8" s="46"/>
    </row>
    <row r="9" spans="1:7" ht="15">
      <c r="A9" s="18" t="str">
        <f>top_20_ytd!A9</f>
        <v>Princeton (Consolidated 1114)</v>
      </c>
      <c r="B9" s="18" t="str">
        <f>top_20_ytd!B9</f>
        <v>Mercer</v>
      </c>
      <c r="C9" s="46">
        <f t="shared" si="0"/>
        <v>219213889</v>
      </c>
      <c r="D9" s="46">
        <f>SUM(top_20_ytd!D9+top_20_ytd!E9)</f>
        <v>136241573</v>
      </c>
      <c r="E9" s="46">
        <f>SUM(top_20_ytd!F9+top_20_ytd!G9)</f>
        <v>82972316</v>
      </c>
      <c r="F9" s="81"/>
      <c r="G9" s="46"/>
    </row>
    <row r="10" spans="1:7" ht="15">
      <c r="A10" s="18" t="str">
        <f>top_20_ytd!A10</f>
        <v>Robbinsville Township</v>
      </c>
      <c r="B10" s="18" t="str">
        <f>top_20_ytd!B10</f>
        <v>Mercer</v>
      </c>
      <c r="C10" s="46">
        <f t="shared" si="0"/>
        <v>167085357</v>
      </c>
      <c r="D10" s="46">
        <f>SUM(top_20_ytd!D10+top_20_ytd!E10)</f>
        <v>12325338</v>
      </c>
      <c r="E10" s="46">
        <f>SUM(top_20_ytd!F10+top_20_ytd!G10)</f>
        <v>154760019</v>
      </c>
      <c r="F10" s="81"/>
      <c r="G10" s="46"/>
    </row>
    <row r="11" spans="1:7" ht="15">
      <c r="A11" s="18" t="str">
        <f>top_20_ytd!A11</f>
        <v>Paramus Borough</v>
      </c>
      <c r="B11" s="18" t="str">
        <f>top_20_ytd!B11</f>
        <v>Bergen</v>
      </c>
      <c r="C11" s="46">
        <f t="shared" si="0"/>
        <v>155545176</v>
      </c>
      <c r="D11" s="46">
        <f>SUM(top_20_ytd!D11+top_20_ytd!E11)</f>
        <v>26254402</v>
      </c>
      <c r="E11" s="46">
        <f>SUM(top_20_ytd!F11+top_20_ytd!G11)</f>
        <v>129290774</v>
      </c>
      <c r="F11" s="81"/>
      <c r="G11" s="46"/>
    </row>
    <row r="12" spans="1:7" ht="15">
      <c r="A12" s="18" t="str">
        <f>top_20_ytd!A12</f>
        <v>Piscataway Township</v>
      </c>
      <c r="B12" s="18" t="str">
        <f>top_20_ytd!B12</f>
        <v>Middlesex</v>
      </c>
      <c r="C12" s="46">
        <f t="shared" si="0"/>
        <v>145304965</v>
      </c>
      <c r="D12" s="46">
        <f>SUM(top_20_ytd!D12+top_20_ytd!E12)</f>
        <v>27866356</v>
      </c>
      <c r="E12" s="46">
        <f>SUM(top_20_ytd!F12+top_20_ytd!G12)</f>
        <v>117438609</v>
      </c>
      <c r="F12" s="81"/>
      <c r="G12" s="46"/>
    </row>
    <row r="13" spans="1:7" ht="15">
      <c r="A13" s="18" t="str">
        <f>top_20_ytd!A13</f>
        <v>Woodbridge Township</v>
      </c>
      <c r="B13" s="18" t="str">
        <f>top_20_ytd!B13</f>
        <v>Middlesex</v>
      </c>
      <c r="C13" s="46">
        <f t="shared" si="0"/>
        <v>142042442</v>
      </c>
      <c r="D13" s="46">
        <f>SUM(top_20_ytd!D13+top_20_ytd!E13)</f>
        <v>35024016</v>
      </c>
      <c r="E13" s="46">
        <f>SUM(top_20_ytd!F13+top_20_ytd!G13)</f>
        <v>107018426</v>
      </c>
      <c r="F13" s="81"/>
      <c r="G13" s="46"/>
    </row>
    <row r="14" spans="1:7" ht="15">
      <c r="A14" s="18" t="str">
        <f>top_20_ytd!A14</f>
        <v>Toms River Township</v>
      </c>
      <c r="B14" s="18" t="str">
        <f>top_20_ytd!B14</f>
        <v>Ocean</v>
      </c>
      <c r="C14" s="46">
        <f t="shared" si="0"/>
        <v>139500997</v>
      </c>
      <c r="D14" s="46">
        <f>SUM(top_20_ytd!D14+top_20_ytd!E14)</f>
        <v>105237700</v>
      </c>
      <c r="E14" s="46">
        <f>SUM(top_20_ytd!F14+top_20_ytd!G14)</f>
        <v>34263297</v>
      </c>
      <c r="F14" s="81"/>
      <c r="G14" s="46"/>
    </row>
    <row r="15" spans="1:7" ht="15">
      <c r="A15" s="18" t="str">
        <f>top_20_ytd!A15</f>
        <v>Hoboken City</v>
      </c>
      <c r="B15" s="18" t="str">
        <f>top_20_ytd!B15</f>
        <v>Hudson</v>
      </c>
      <c r="C15" s="46">
        <f t="shared" si="0"/>
        <v>139474631</v>
      </c>
      <c r="D15" s="46">
        <f>SUM(top_20_ytd!D15+top_20_ytd!E15)</f>
        <v>119668770</v>
      </c>
      <c r="E15" s="46">
        <f>SUM(top_20_ytd!F15+top_20_ytd!G15)</f>
        <v>19805861</v>
      </c>
      <c r="G15" s="46"/>
    </row>
    <row r="16" spans="1:7" ht="15">
      <c r="A16" s="18" t="str">
        <f>top_20_ytd!A16</f>
        <v>Weehawken Township</v>
      </c>
      <c r="B16" s="18" t="str">
        <f>top_20_ytd!B16</f>
        <v>Hudson</v>
      </c>
      <c r="C16" s="46">
        <f t="shared" si="0"/>
        <v>139464434</v>
      </c>
      <c r="D16" s="46">
        <f>SUM(top_20_ytd!D16+top_20_ytd!E16)</f>
        <v>132833580</v>
      </c>
      <c r="E16" s="46">
        <f>SUM(top_20_ytd!F16+top_20_ytd!G16)</f>
        <v>6630854</v>
      </c>
      <c r="G16" s="46"/>
    </row>
    <row r="17" spans="1:7" ht="15">
      <c r="A17" s="18" t="str">
        <f>top_20_ytd!A17</f>
        <v>Fort Lee Borough</v>
      </c>
      <c r="B17" s="18" t="str">
        <f>top_20_ytd!B17</f>
        <v>Bergen</v>
      </c>
      <c r="C17" s="46">
        <f t="shared" si="0"/>
        <v>129413999</v>
      </c>
      <c r="D17" s="46">
        <f>SUM(top_20_ytd!D17+top_20_ytd!E17)</f>
        <v>90329886</v>
      </c>
      <c r="E17" s="46">
        <f>SUM(top_20_ytd!F17+top_20_ytd!G17)</f>
        <v>39084113</v>
      </c>
      <c r="G17" s="46"/>
    </row>
    <row r="18" spans="1:7" ht="15">
      <c r="A18" s="18" t="str">
        <f>top_20_ytd!A18</f>
        <v>Franklin Township</v>
      </c>
      <c r="B18" s="18" t="str">
        <f>top_20_ytd!B18</f>
        <v>Somerset</v>
      </c>
      <c r="C18" s="46">
        <f t="shared" si="0"/>
        <v>118535144</v>
      </c>
      <c r="D18" s="46">
        <f>SUM(top_20_ytd!D18+top_20_ytd!E18)</f>
        <v>56167653</v>
      </c>
      <c r="E18" s="46">
        <f>SUM(top_20_ytd!F18+top_20_ytd!G18)</f>
        <v>62367491</v>
      </c>
      <c r="G18" s="46"/>
    </row>
    <row r="19" spans="1:7" ht="15">
      <c r="A19" s="18" t="str">
        <f>top_20_ytd!A19</f>
        <v>Lawrence Township</v>
      </c>
      <c r="B19" s="18" t="str">
        <f>top_20_ytd!B19</f>
        <v>Mercer</v>
      </c>
      <c r="C19" s="46">
        <f t="shared" si="0"/>
        <v>114510371</v>
      </c>
      <c r="D19" s="46">
        <f>SUM(top_20_ytd!D19+top_20_ytd!E19)</f>
        <v>11651739</v>
      </c>
      <c r="E19" s="46">
        <f>SUM(top_20_ytd!F19+top_20_ytd!G19)</f>
        <v>102858632</v>
      </c>
      <c r="G19" s="46"/>
    </row>
    <row r="20" spans="1:7" ht="15">
      <c r="A20" s="18" t="str">
        <f>top_20_ytd!A20</f>
        <v>Monroe Township</v>
      </c>
      <c r="B20" s="18" t="str">
        <f>top_20_ytd!B20</f>
        <v>Middlesex</v>
      </c>
      <c r="C20" s="46">
        <f t="shared" si="0"/>
        <v>113200318</v>
      </c>
      <c r="D20" s="46">
        <f>SUM(top_20_ytd!D20+top_20_ytd!E20)</f>
        <v>81713158</v>
      </c>
      <c r="E20" s="46">
        <f>SUM(top_20_ytd!F20+top_20_ytd!G20)</f>
        <v>31487160</v>
      </c>
      <c r="G20" s="46"/>
    </row>
    <row r="21" spans="1:7" ht="15">
      <c r="A21" s="18" t="str">
        <f>top_20_ytd!A21</f>
        <v>Lakewood Township</v>
      </c>
      <c r="B21" s="18" t="str">
        <f>top_20_ytd!B21</f>
        <v>Ocean</v>
      </c>
      <c r="C21" s="46">
        <f t="shared" si="0"/>
        <v>109194676</v>
      </c>
      <c r="D21" s="46">
        <f>SUM(top_20_ytd!D21+top_20_ytd!E21)</f>
        <v>69057625</v>
      </c>
      <c r="E21" s="46">
        <f>SUM(top_20_ytd!F21+top_20_ytd!G21)</f>
        <v>40137051</v>
      </c>
      <c r="G21" s="46"/>
    </row>
    <row r="22" spans="1:7" ht="15">
      <c r="A22" s="18" t="str">
        <f>top_20_ytd!A22</f>
        <v>Secaucus Town</v>
      </c>
      <c r="B22" s="18" t="str">
        <f>top_20_ytd!B22</f>
        <v>Hudson</v>
      </c>
      <c r="C22" s="46">
        <f t="shared" si="0"/>
        <v>103280745</v>
      </c>
      <c r="D22" s="46">
        <f>SUM(top_20_ytd!D22+top_20_ytd!E22)</f>
        <v>11018728</v>
      </c>
      <c r="E22" s="46">
        <f>SUM(top_20_ytd!F22+top_20_ytd!G22)</f>
        <v>92262017</v>
      </c>
      <c r="G22" s="46"/>
    </row>
    <row r="23" spans="1:7" ht="15">
      <c r="A23" s="18" t="str">
        <f>top_20_ytd!A23</f>
        <v>Parsippany-Troy Hills Twp</v>
      </c>
      <c r="B23" s="18" t="str">
        <f>top_20_ytd!B23</f>
        <v>Morris</v>
      </c>
      <c r="C23" s="46">
        <f t="shared" si="0"/>
        <v>99351015</v>
      </c>
      <c r="D23" s="46">
        <f>SUM(top_20_ytd!D23+top_20_ytd!E23)</f>
        <v>28207262</v>
      </c>
      <c r="E23" s="46">
        <f>SUM(top_20_ytd!F23+top_20_ytd!G23)</f>
        <v>71143753</v>
      </c>
      <c r="G23" s="46"/>
    </row>
    <row r="24" spans="1:7" ht="15">
      <c r="A24" s="18" t="str">
        <f>top_20_ytd!A24</f>
        <v>Teaneck Township</v>
      </c>
      <c r="B24" s="18" t="str">
        <f>top_20_ytd!B24</f>
        <v>Bergen</v>
      </c>
      <c r="C24" s="46">
        <f t="shared" si="0"/>
        <v>94276662</v>
      </c>
      <c r="D24" s="46">
        <f>SUM(top_20_ytd!D24+top_20_ytd!E24)</f>
        <v>26948385</v>
      </c>
      <c r="E24" s="46">
        <f>SUM(top_20_ytd!F24+top_20_ytd!G24)</f>
        <v>67328277</v>
      </c>
      <c r="G24" s="46"/>
    </row>
    <row r="25" spans="1:7" ht="15">
      <c r="A25" s="18" t="str">
        <f>top_20_ytd!A25</f>
        <v>Millburn Township</v>
      </c>
      <c r="B25" s="18" t="str">
        <f>top_20_ytd!B25</f>
        <v>Essex</v>
      </c>
      <c r="C25" s="46">
        <f t="shared" si="0"/>
        <v>86682052</v>
      </c>
      <c r="D25" s="46">
        <f>SUM(top_20_ytd!D25+top_20_ytd!E25)</f>
        <v>59769046</v>
      </c>
      <c r="E25" s="46">
        <f>SUM(top_20_ytd!F25+top_20_ytd!G25)</f>
        <v>26913006</v>
      </c>
      <c r="G25" s="46"/>
    </row>
    <row r="26" spans="1:7" ht="15">
      <c r="A26" s="18" t="str">
        <f>top_20_ytd!A26</f>
        <v>Long Beach Township</v>
      </c>
      <c r="B26" s="18" t="str">
        <f>top_20_ytd!B26</f>
        <v>Ocean</v>
      </c>
      <c r="C26" s="46">
        <f t="shared" si="0"/>
        <v>85136079</v>
      </c>
      <c r="D26" s="46">
        <f>SUM(top_20_ytd!D26+top_20_ytd!E26)</f>
        <v>81654978</v>
      </c>
      <c r="E26" s="46">
        <f>SUM(top_20_ytd!F26+top_20_ytd!G26)</f>
        <v>3481101</v>
      </c>
      <c r="G26" s="46"/>
    </row>
    <row r="27" spans="1:5" ht="15">
      <c r="A27" s="18" t="s">
        <v>11</v>
      </c>
      <c r="B27" s="17"/>
      <c r="C27" s="49">
        <f>SUM(C7:C26)</f>
        <v>3457801568</v>
      </c>
      <c r="D27" s="49">
        <f>SUM(D7:D26)</f>
        <v>1607376018</v>
      </c>
      <c r="E27" s="49">
        <f>SUM(E7:E26)</f>
        <v>1850425550</v>
      </c>
    </row>
    <row r="28" spans="1:5" ht="15">
      <c r="A28" s="18" t="s">
        <v>6</v>
      </c>
      <c r="C28" s="52">
        <f>D28+E28</f>
        <v>12142891714</v>
      </c>
      <c r="D28" s="27">
        <f>SUM(top_20_ytd!D28:E28)</f>
        <v>6401559347</v>
      </c>
      <c r="E28" s="27">
        <f>SUM(top_20_ytd!F28:G28)</f>
        <v>5741332367</v>
      </c>
    </row>
    <row r="29" spans="1:5" ht="15">
      <c r="A29" s="18" t="s">
        <v>12</v>
      </c>
      <c r="C29" s="42">
        <f>C27/C28</f>
        <v>0.2847593184095819</v>
      </c>
      <c r="D29" s="42">
        <f>D27/D28</f>
        <v>0.2510913249212122</v>
      </c>
      <c r="E29" s="42">
        <f>E27/E28</f>
        <v>0.3222989772610738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November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1/10/14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Woodbridge Township</v>
      </c>
      <c r="B7" s="18" t="str">
        <f>top_20!B7</f>
        <v>Middlesex</v>
      </c>
      <c r="C7" s="69">
        <f>D7+E7</f>
        <v>26720076</v>
      </c>
      <c r="D7" s="44">
        <f>SUM(top_20!D7+top_20!E7)</f>
        <v>2228829</v>
      </c>
      <c r="E7" s="44">
        <f>SUM(top_20!F7+top_20!G7)</f>
        <v>24491247</v>
      </c>
      <c r="F7" s="26"/>
      <c r="H7" s="5"/>
    </row>
    <row r="8" spans="1:8" ht="15">
      <c r="A8" s="18" t="str">
        <f>top_20!A8</f>
        <v>Jersey City</v>
      </c>
      <c r="B8" s="18" t="str">
        <f>top_20!B8</f>
        <v>Hudson</v>
      </c>
      <c r="C8" s="49">
        <f aca="true" t="shared" si="0" ref="C8:C25">D8+E8</f>
        <v>26456927</v>
      </c>
      <c r="D8" s="46">
        <f>SUM(top_20!D8+top_20!E8)</f>
        <v>8164140</v>
      </c>
      <c r="E8" s="46">
        <f>SUM(top_20!F8+top_20!G8)</f>
        <v>18292787</v>
      </c>
      <c r="F8" s="26"/>
      <c r="G8" s="5"/>
      <c r="H8" s="5"/>
    </row>
    <row r="9" spans="1:8" ht="15">
      <c r="A9" s="18" t="str">
        <f>top_20!A9</f>
        <v>Newark City</v>
      </c>
      <c r="B9" s="18" t="str">
        <f>top_20!B9</f>
        <v>Essex</v>
      </c>
      <c r="C9" s="49">
        <f t="shared" si="0"/>
        <v>21744441</v>
      </c>
      <c r="D9" s="46">
        <f>SUM(top_20!D9+top_20!E9)</f>
        <v>7476044</v>
      </c>
      <c r="E9" s="46">
        <f>SUM(top_20!F9+top_20!G9)</f>
        <v>14268397</v>
      </c>
      <c r="F9" s="26"/>
      <c r="G9" s="5"/>
      <c r="H9" s="5"/>
    </row>
    <row r="10" spans="1:8" ht="15">
      <c r="A10" s="18" t="str">
        <f>top_20!A10</f>
        <v>Toms River Township</v>
      </c>
      <c r="B10" s="18" t="str">
        <f>top_20!B10</f>
        <v>Ocean</v>
      </c>
      <c r="C10" s="49">
        <f t="shared" si="0"/>
        <v>18897264</v>
      </c>
      <c r="D10" s="46">
        <f>SUM(top_20!D10+top_20!E10)</f>
        <v>16264647</v>
      </c>
      <c r="E10" s="46">
        <f>SUM(top_20!F10+top_20!G10)</f>
        <v>2632617</v>
      </c>
      <c r="F10" s="26"/>
      <c r="G10" s="5"/>
      <c r="H10" s="5"/>
    </row>
    <row r="11" spans="1:8" ht="15">
      <c r="A11" s="18" t="str">
        <f>top_20!A11</f>
        <v>Princeton (Consolidated 1114)</v>
      </c>
      <c r="B11" s="18" t="str">
        <f>top_20!B11</f>
        <v>Mercer</v>
      </c>
      <c r="C11" s="49">
        <f t="shared" si="0"/>
        <v>15715433</v>
      </c>
      <c r="D11" s="46">
        <f>SUM(top_20!D11+top_20!E11)</f>
        <v>11143339</v>
      </c>
      <c r="E11" s="46">
        <f>SUM(top_20!F11+top_20!G11)</f>
        <v>4572094</v>
      </c>
      <c r="F11" s="26"/>
      <c r="G11" s="5"/>
      <c r="H11" s="5"/>
    </row>
    <row r="12" spans="1:8" ht="15">
      <c r="A12" s="18" t="str">
        <f>top_20!A12</f>
        <v>Marlboro Township</v>
      </c>
      <c r="B12" s="18" t="str">
        <f>top_20!B12</f>
        <v>Monmouth</v>
      </c>
      <c r="C12" s="49">
        <f t="shared" si="0"/>
        <v>14500064</v>
      </c>
      <c r="D12" s="46">
        <f>SUM(top_20!D12+top_20!E12)</f>
        <v>6696347</v>
      </c>
      <c r="E12" s="46">
        <f>SUM(top_20!F12+top_20!G12)</f>
        <v>7803717</v>
      </c>
      <c r="F12" s="26"/>
      <c r="G12" s="5"/>
      <c r="H12" s="5"/>
    </row>
    <row r="13" spans="1:8" ht="15">
      <c r="A13" s="18" t="str">
        <f>top_20!A13</f>
        <v>Freehold Township</v>
      </c>
      <c r="B13" s="18" t="str">
        <f>top_20!B13</f>
        <v>Monmouth</v>
      </c>
      <c r="C13" s="49">
        <f t="shared" si="0"/>
        <v>13789868</v>
      </c>
      <c r="D13" s="46">
        <f>SUM(top_20!D13+top_20!E13)</f>
        <v>928868</v>
      </c>
      <c r="E13" s="46">
        <f>SUM(top_20!F13+top_20!G13)</f>
        <v>12861000</v>
      </c>
      <c r="F13" s="26"/>
      <c r="G13" s="5"/>
      <c r="H13" s="5"/>
    </row>
    <row r="14" spans="1:8" ht="15">
      <c r="A14" s="18" t="str">
        <f>top_20!A14</f>
        <v>Long Beach Township</v>
      </c>
      <c r="B14" s="18" t="str">
        <f>top_20!B14</f>
        <v>Ocean</v>
      </c>
      <c r="C14" s="49">
        <f t="shared" si="0"/>
        <v>12943455</v>
      </c>
      <c r="D14" s="46">
        <f>SUM(top_20!D14+top_20!E14)</f>
        <v>12503955</v>
      </c>
      <c r="E14" s="46">
        <f>SUM(top_20!F14+top_20!G14)</f>
        <v>439500</v>
      </c>
      <c r="F14" s="26"/>
      <c r="G14" s="5"/>
      <c r="H14" s="5"/>
    </row>
    <row r="15" spans="1:8" ht="15">
      <c r="A15" s="18" t="str">
        <f>top_20!A15</f>
        <v>Paramus Borough</v>
      </c>
      <c r="B15" s="18" t="str">
        <f>top_20!B15</f>
        <v>Bergen</v>
      </c>
      <c r="C15" s="49">
        <f t="shared" si="0"/>
        <v>12792964</v>
      </c>
      <c r="D15" s="46">
        <f>SUM(top_20!D15+top_20!E15)</f>
        <v>2471666</v>
      </c>
      <c r="E15" s="46">
        <f>SUM(top_20!F15+top_20!G15)</f>
        <v>10321298</v>
      </c>
      <c r="F15" s="26"/>
      <c r="G15" s="5"/>
      <c r="H15" s="5"/>
    </row>
    <row r="16" spans="1:8" ht="15">
      <c r="A16" s="18" t="str">
        <f>top_20!A16</f>
        <v>Tenafly Borough</v>
      </c>
      <c r="B16" s="18" t="str">
        <f>top_20!B16</f>
        <v>Bergen</v>
      </c>
      <c r="C16" s="49">
        <f t="shared" si="0"/>
        <v>11979871</v>
      </c>
      <c r="D16" s="46">
        <f>SUM(top_20!D16+top_20!E16)</f>
        <v>2931671</v>
      </c>
      <c r="E16" s="46">
        <f>SUM(top_20!F16+top_20!G16)</f>
        <v>9048200</v>
      </c>
      <c r="F16" s="26"/>
      <c r="G16" s="5"/>
      <c r="H16" s="5"/>
    </row>
    <row r="17" spans="1:8" ht="15">
      <c r="A17" s="18" t="str">
        <f>top_20!A17</f>
        <v>Bridgewater Township</v>
      </c>
      <c r="B17" s="18" t="str">
        <f>top_20!B17</f>
        <v>Somerset</v>
      </c>
      <c r="C17" s="49">
        <f t="shared" si="0"/>
        <v>11529946</v>
      </c>
      <c r="D17" s="46">
        <f>SUM(top_20!D17+top_20!E17)</f>
        <v>2810317</v>
      </c>
      <c r="E17" s="46">
        <f>SUM(top_20!F17+top_20!G17)</f>
        <v>8719629</v>
      </c>
      <c r="F17" s="26"/>
      <c r="G17" s="5"/>
      <c r="H17" s="5"/>
    </row>
    <row r="18" spans="1:8" ht="15">
      <c r="A18" s="18" t="str">
        <f>top_20!A18</f>
        <v>Oldmans Township</v>
      </c>
      <c r="B18" s="18" t="str">
        <f>top_20!B18</f>
        <v>Salem</v>
      </c>
      <c r="C18" s="49">
        <f t="shared" si="0"/>
        <v>11323245</v>
      </c>
      <c r="D18" s="46">
        <f>SUM(top_20!D18+top_20!E18)</f>
        <v>73245</v>
      </c>
      <c r="E18" s="46">
        <f>SUM(top_20!F18+top_20!G18)</f>
        <v>11250000</v>
      </c>
      <c r="F18" s="26"/>
      <c r="G18" s="5"/>
      <c r="H18" s="5"/>
    </row>
    <row r="19" spans="1:8" ht="15">
      <c r="A19" s="18" t="str">
        <f>top_20!A19</f>
        <v>Ocean City</v>
      </c>
      <c r="B19" s="18" t="str">
        <f>top_20!B19</f>
        <v>Cape May</v>
      </c>
      <c r="C19" s="49">
        <f t="shared" si="0"/>
        <v>9894774</v>
      </c>
      <c r="D19" s="46">
        <f>SUM(top_20!D19+top_20!E19)</f>
        <v>9716749</v>
      </c>
      <c r="E19" s="46">
        <f>SUM(top_20!F19+top_20!G19)</f>
        <v>178025</v>
      </c>
      <c r="F19" s="26"/>
      <c r="G19" s="5"/>
      <c r="H19" s="5"/>
    </row>
    <row r="20" spans="1:8" ht="15">
      <c r="A20" s="18" t="str">
        <f>top_20!A20</f>
        <v>Franklin Township</v>
      </c>
      <c r="B20" s="18" t="str">
        <f>top_20!B20</f>
        <v>Somerset</v>
      </c>
      <c r="C20" s="49">
        <f t="shared" si="0"/>
        <v>9735970</v>
      </c>
      <c r="D20" s="46">
        <f>SUM(top_20!D20+top_20!E20)</f>
        <v>3699996</v>
      </c>
      <c r="E20" s="46">
        <f>SUM(top_20!F20+top_20!G20)</f>
        <v>6035974</v>
      </c>
      <c r="F20" s="26"/>
      <c r="G20" s="5"/>
      <c r="H20" s="5"/>
    </row>
    <row r="21" spans="1:8" ht="15">
      <c r="A21" s="18" t="str">
        <f>top_20!A21</f>
        <v>Logan Township</v>
      </c>
      <c r="B21" s="18" t="str">
        <f>top_20!B21</f>
        <v>Gloucester</v>
      </c>
      <c r="C21" s="49">
        <f t="shared" si="0"/>
        <v>9254127</v>
      </c>
      <c r="D21" s="46">
        <f>SUM(top_20!D21+top_20!E21)</f>
        <v>195752</v>
      </c>
      <c r="E21" s="46">
        <f>SUM(top_20!F21+top_20!G21)</f>
        <v>9058375</v>
      </c>
      <c r="F21" s="26"/>
      <c r="G21" s="5"/>
      <c r="H21" s="5"/>
    </row>
    <row r="22" spans="1:8" ht="15">
      <c r="A22" s="18" t="str">
        <f>top_20!A22</f>
        <v>Avalon Borough</v>
      </c>
      <c r="B22" s="18" t="str">
        <f>top_20!B22</f>
        <v>Cape May</v>
      </c>
      <c r="C22" s="49">
        <f t="shared" si="0"/>
        <v>9194412</v>
      </c>
      <c r="D22" s="46">
        <f>SUM(top_20!D22+top_20!E22)</f>
        <v>9090667</v>
      </c>
      <c r="E22" s="46">
        <f>SUM(top_20!F22+top_20!G22)</f>
        <v>103745</v>
      </c>
      <c r="F22" s="26"/>
      <c r="G22" s="5"/>
      <c r="H22" s="5"/>
    </row>
    <row r="23" spans="1:8" ht="15">
      <c r="A23" s="18" t="str">
        <f>top_20!A23</f>
        <v>Parsippany-Troy Hills Twp</v>
      </c>
      <c r="B23" s="18" t="str">
        <f>top_20!B23</f>
        <v>Morris</v>
      </c>
      <c r="C23" s="49">
        <f>D23+E23</f>
        <v>8632998</v>
      </c>
      <c r="D23" s="46">
        <f>SUM(top_20!D23+top_20!E23)</f>
        <v>1943057</v>
      </c>
      <c r="E23" s="46">
        <f>SUM(top_20!F23+top_20!G23)</f>
        <v>6689941</v>
      </c>
      <c r="F23" s="26"/>
      <c r="G23" s="5"/>
      <c r="H23" s="5"/>
    </row>
    <row r="24" spans="1:8" ht="15">
      <c r="A24" s="18" t="str">
        <f>top_20!A24</f>
        <v>Edison Township</v>
      </c>
      <c r="B24" s="18" t="str">
        <f>top_20!B24</f>
        <v>Middlesex</v>
      </c>
      <c r="C24" s="49">
        <f t="shared" si="0"/>
        <v>8547319</v>
      </c>
      <c r="D24" s="46">
        <f>SUM(top_20!D24+top_20!E24)</f>
        <v>3509941</v>
      </c>
      <c r="E24" s="46">
        <f>SUM(top_20!F24+top_20!G24)</f>
        <v>5037378</v>
      </c>
      <c r="F24" s="26"/>
      <c r="G24" s="5"/>
      <c r="H24" s="5"/>
    </row>
    <row r="25" spans="1:8" ht="15">
      <c r="A25" s="18" t="str">
        <f>top_20!A25</f>
        <v>Hopewell Township</v>
      </c>
      <c r="B25" s="18" t="str">
        <f>top_20!B25</f>
        <v>Mercer</v>
      </c>
      <c r="C25" s="49">
        <f t="shared" si="0"/>
        <v>7946655</v>
      </c>
      <c r="D25" s="46">
        <f>SUM(top_20!D25+top_20!E25)</f>
        <v>974040</v>
      </c>
      <c r="E25" s="46">
        <f>SUM(top_20!F25+top_20!G25)</f>
        <v>6972615</v>
      </c>
      <c r="F25" s="26"/>
      <c r="G25" s="5"/>
      <c r="H25" s="5"/>
    </row>
    <row r="26" spans="1:8" ht="15">
      <c r="A26" s="18" t="str">
        <f>top_20!A26</f>
        <v>Monroe Township</v>
      </c>
      <c r="B26" s="18" t="str">
        <f>top_20!B26</f>
        <v>Middlesex</v>
      </c>
      <c r="C26" s="49">
        <f>D26+E26</f>
        <v>7694283</v>
      </c>
      <c r="D26" s="46">
        <f>SUM(top_20!D26+top_20!E26)</f>
        <v>6792831</v>
      </c>
      <c r="E26" s="46">
        <f>SUM(top_20!F26+top_20!G26)</f>
        <v>901452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261599809</v>
      </c>
      <c r="D27" s="46">
        <f>SUM(top_20!D27+top_20!E27)</f>
        <v>109616101</v>
      </c>
      <c r="E27" s="46">
        <f>SUM(top_20!F27+top_20!G27)</f>
        <v>159677991</v>
      </c>
      <c r="F27" s="26"/>
      <c r="G27" s="5"/>
      <c r="H27" s="5"/>
    </row>
    <row r="28" spans="1:6" ht="15">
      <c r="A28" s="18" t="s">
        <v>6</v>
      </c>
      <c r="C28" s="45">
        <f>(top_20!C28)</f>
        <v>864745480</v>
      </c>
      <c r="D28" s="27">
        <f>SUM(top_20!D28:E28)</f>
        <v>472001593</v>
      </c>
      <c r="E28" s="27">
        <f>SUM(top_20!F28:G28)</f>
        <v>392743887</v>
      </c>
      <c r="F28" s="41"/>
    </row>
    <row r="29" spans="1:6" ht="15">
      <c r="A29" s="18" t="s">
        <v>12</v>
      </c>
      <c r="C29" s="42">
        <f>C27/C28</f>
        <v>0.3025165381610321</v>
      </c>
      <c r="D29" s="42">
        <f>D27/D28</f>
        <v>0.23223671831971973</v>
      </c>
      <c r="E29" s="42">
        <f>E27/E28</f>
        <v>0.40657027718422517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January-November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1/10/14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670192505</v>
      </c>
      <c r="D7" s="50">
        <v>323434877</v>
      </c>
      <c r="E7" s="50">
        <v>102349311</v>
      </c>
      <c r="F7" s="50">
        <v>109220592</v>
      </c>
      <c r="G7" s="50">
        <v>135187725</v>
      </c>
      <c r="H7" s="50"/>
      <c r="I7" s="58"/>
    </row>
    <row r="8" spans="1:9" ht="15">
      <c r="A8" s="17" t="s">
        <v>901</v>
      </c>
      <c r="B8" s="17" t="s">
        <v>860</v>
      </c>
      <c r="C8" s="64">
        <f t="shared" si="0"/>
        <v>486396111</v>
      </c>
      <c r="D8" s="36">
        <v>37751888</v>
      </c>
      <c r="E8" s="36">
        <v>31869747</v>
      </c>
      <c r="F8" s="36">
        <v>284751316</v>
      </c>
      <c r="G8" s="36">
        <v>132023160</v>
      </c>
      <c r="H8" s="36"/>
      <c r="I8" s="58"/>
    </row>
    <row r="9" spans="1:9" ht="15">
      <c r="A9" s="17" t="s">
        <v>1739</v>
      </c>
      <c r="B9" s="17" t="s">
        <v>1111</v>
      </c>
      <c r="C9" s="64">
        <f t="shared" si="0"/>
        <v>219213889</v>
      </c>
      <c r="D9" s="36">
        <v>104884775</v>
      </c>
      <c r="E9" s="36">
        <v>31356798</v>
      </c>
      <c r="F9" s="36">
        <v>26308455</v>
      </c>
      <c r="G9" s="36">
        <v>56663861</v>
      </c>
      <c r="H9" s="36"/>
      <c r="I9" s="58"/>
    </row>
    <row r="10" spans="1:9" ht="15">
      <c r="A10" s="17" t="s">
        <v>1118</v>
      </c>
      <c r="B10" s="17" t="s">
        <v>1111</v>
      </c>
      <c r="C10" s="64">
        <f t="shared" si="0"/>
        <v>167085357</v>
      </c>
      <c r="D10" s="36">
        <v>6611303</v>
      </c>
      <c r="E10" s="36">
        <v>5714035</v>
      </c>
      <c r="F10" s="36">
        <v>116511750</v>
      </c>
      <c r="G10" s="36">
        <v>38248269</v>
      </c>
      <c r="H10" s="36"/>
      <c r="I10" s="58"/>
    </row>
    <row r="11" spans="1:9" ht="15">
      <c r="A11" s="17" t="s">
        <v>464</v>
      </c>
      <c r="B11" s="17" t="s">
        <v>325</v>
      </c>
      <c r="C11" s="64">
        <f t="shared" si="0"/>
        <v>155545176</v>
      </c>
      <c r="D11" s="36">
        <v>11868240</v>
      </c>
      <c r="E11" s="36">
        <v>14386162</v>
      </c>
      <c r="F11" s="36">
        <v>10462895</v>
      </c>
      <c r="G11" s="36">
        <v>118827879</v>
      </c>
      <c r="H11" s="36"/>
      <c r="I11" s="58"/>
    </row>
    <row r="12" spans="1:9" ht="15">
      <c r="A12" s="17" t="s">
        <v>1203</v>
      </c>
      <c r="B12" s="17" t="s">
        <v>1154</v>
      </c>
      <c r="C12" s="64">
        <f t="shared" si="0"/>
        <v>145304965</v>
      </c>
      <c r="D12" s="36">
        <v>14134526</v>
      </c>
      <c r="E12" s="36">
        <v>13731830</v>
      </c>
      <c r="F12" s="36">
        <v>48804862</v>
      </c>
      <c r="G12" s="36">
        <v>68633747</v>
      </c>
      <c r="H12" s="36"/>
      <c r="I12" s="58"/>
    </row>
    <row r="13" spans="1:9" ht="15">
      <c r="A13" s="17" t="s">
        <v>1227</v>
      </c>
      <c r="B13" s="17" t="s">
        <v>1154</v>
      </c>
      <c r="C13" s="64">
        <f t="shared" si="0"/>
        <v>142042442</v>
      </c>
      <c r="D13" s="36">
        <v>9527659</v>
      </c>
      <c r="E13" s="36">
        <v>25496357</v>
      </c>
      <c r="F13" s="36">
        <v>24076368</v>
      </c>
      <c r="G13" s="36">
        <v>82942058</v>
      </c>
      <c r="H13" s="36"/>
      <c r="I13" s="58"/>
    </row>
    <row r="14" spans="1:9" ht="15">
      <c r="A14" s="17" t="s">
        <v>1115</v>
      </c>
      <c r="B14" s="17" t="s">
        <v>1503</v>
      </c>
      <c r="C14" s="64">
        <f t="shared" si="0"/>
        <v>139500997</v>
      </c>
      <c r="D14" s="36">
        <v>52099676</v>
      </c>
      <c r="E14" s="36">
        <v>53138024</v>
      </c>
      <c r="F14" s="36">
        <v>3632972</v>
      </c>
      <c r="G14" s="36">
        <v>30630325</v>
      </c>
      <c r="H14" s="36"/>
      <c r="I14" s="58"/>
    </row>
    <row r="15" spans="1:9" ht="15">
      <c r="A15" s="17" t="s">
        <v>1011</v>
      </c>
      <c r="B15" s="17" t="s">
        <v>996</v>
      </c>
      <c r="C15" s="64">
        <f t="shared" si="0"/>
        <v>139474631</v>
      </c>
      <c r="D15" s="36">
        <v>88837050</v>
      </c>
      <c r="E15" s="36">
        <v>30831720</v>
      </c>
      <c r="F15" s="36">
        <v>150</v>
      </c>
      <c r="G15" s="36">
        <v>19805711</v>
      </c>
      <c r="H15" s="36"/>
      <c r="I15" s="58"/>
    </row>
    <row r="16" spans="1:9" ht="15">
      <c r="A16" s="17" t="s">
        <v>1029</v>
      </c>
      <c r="B16" s="17" t="s">
        <v>996</v>
      </c>
      <c r="C16" s="64">
        <f t="shared" si="0"/>
        <v>139464434</v>
      </c>
      <c r="D16" s="36">
        <v>126112500</v>
      </c>
      <c r="E16" s="36">
        <v>6721080</v>
      </c>
      <c r="F16" s="36">
        <v>400000</v>
      </c>
      <c r="G16" s="36">
        <v>6230854</v>
      </c>
      <c r="H16" s="36"/>
      <c r="I16" s="58"/>
    </row>
    <row r="17" spans="1:9" ht="15">
      <c r="A17" s="17" t="s">
        <v>382</v>
      </c>
      <c r="B17" s="17" t="s">
        <v>325</v>
      </c>
      <c r="C17" s="64">
        <f t="shared" si="0"/>
        <v>129413999</v>
      </c>
      <c r="D17" s="36">
        <v>73538782</v>
      </c>
      <c r="E17" s="36">
        <v>16791104</v>
      </c>
      <c r="F17" s="36">
        <v>30498066</v>
      </c>
      <c r="G17" s="36">
        <v>8586047</v>
      </c>
      <c r="H17" s="36"/>
      <c r="I17" s="58"/>
    </row>
    <row r="18" spans="1:9" ht="15">
      <c r="A18" s="17" t="s">
        <v>940</v>
      </c>
      <c r="B18" s="17" t="s">
        <v>1700</v>
      </c>
      <c r="C18" s="64">
        <f t="shared" si="0"/>
        <v>118535144</v>
      </c>
      <c r="D18" s="36">
        <v>33366808</v>
      </c>
      <c r="E18" s="36">
        <v>22800845</v>
      </c>
      <c r="F18" s="36">
        <v>10529950</v>
      </c>
      <c r="G18" s="36">
        <v>51837541</v>
      </c>
      <c r="H18" s="36"/>
      <c r="I18" s="58"/>
    </row>
    <row r="19" spans="1:9" ht="15">
      <c r="A19" s="17" t="s">
        <v>841</v>
      </c>
      <c r="B19" s="17" t="s">
        <v>1111</v>
      </c>
      <c r="C19" s="64">
        <f t="shared" si="0"/>
        <v>114510371</v>
      </c>
      <c r="D19" s="36">
        <v>902122</v>
      </c>
      <c r="E19" s="36">
        <v>10749617</v>
      </c>
      <c r="F19" s="36">
        <v>58163995</v>
      </c>
      <c r="G19" s="36">
        <v>44694637</v>
      </c>
      <c r="H19" s="36"/>
      <c r="I19" s="58"/>
    </row>
    <row r="20" spans="1:9" ht="15">
      <c r="A20" s="17" t="s">
        <v>957</v>
      </c>
      <c r="B20" s="17" t="s">
        <v>1154</v>
      </c>
      <c r="C20" s="64">
        <f t="shared" si="0"/>
        <v>113200318</v>
      </c>
      <c r="D20" s="36">
        <v>67549537</v>
      </c>
      <c r="E20" s="36">
        <v>14163621</v>
      </c>
      <c r="F20" s="36">
        <v>22327987</v>
      </c>
      <c r="G20" s="36">
        <v>9159173</v>
      </c>
      <c r="H20" s="36"/>
      <c r="I20" s="58"/>
    </row>
    <row r="21" spans="1:9" ht="15">
      <c r="A21" s="17" t="s">
        <v>1544</v>
      </c>
      <c r="B21" s="17" t="s">
        <v>1503</v>
      </c>
      <c r="C21" s="64">
        <f t="shared" si="0"/>
        <v>109194676</v>
      </c>
      <c r="D21" s="36">
        <v>57944242</v>
      </c>
      <c r="E21" s="36">
        <v>11113383</v>
      </c>
      <c r="F21" s="36">
        <v>23911659</v>
      </c>
      <c r="G21" s="36">
        <v>16225392</v>
      </c>
      <c r="H21" s="36"/>
      <c r="I21" s="58"/>
    </row>
    <row r="22" spans="1:9" ht="15">
      <c r="A22" s="17" t="s">
        <v>1023</v>
      </c>
      <c r="B22" s="17" t="s">
        <v>996</v>
      </c>
      <c r="C22" s="64">
        <f t="shared" si="0"/>
        <v>103280745</v>
      </c>
      <c r="D22" s="36">
        <v>5906257</v>
      </c>
      <c r="E22" s="36">
        <v>5112471</v>
      </c>
      <c r="F22" s="36">
        <v>5032889</v>
      </c>
      <c r="G22" s="36">
        <v>87229128</v>
      </c>
      <c r="H22" s="36"/>
      <c r="I22" s="58"/>
    </row>
    <row r="23" spans="1:9" ht="15">
      <c r="A23" s="17" t="s">
        <v>1473</v>
      </c>
      <c r="B23" s="17" t="s">
        <v>1386</v>
      </c>
      <c r="C23" s="64">
        <f t="shared" si="0"/>
        <v>99351015</v>
      </c>
      <c r="D23" s="36">
        <v>6900246</v>
      </c>
      <c r="E23" s="36">
        <v>21307016</v>
      </c>
      <c r="F23" s="36">
        <v>224138</v>
      </c>
      <c r="G23" s="36">
        <v>70919615</v>
      </c>
      <c r="H23" s="36"/>
      <c r="I23" s="58"/>
    </row>
    <row r="24" spans="1:9" ht="15">
      <c r="A24" s="17" t="s">
        <v>505</v>
      </c>
      <c r="B24" s="17" t="s">
        <v>325</v>
      </c>
      <c r="C24" s="64">
        <f t="shared" si="0"/>
        <v>94276662</v>
      </c>
      <c r="D24" s="36">
        <v>7050373</v>
      </c>
      <c r="E24" s="36">
        <v>19898012</v>
      </c>
      <c r="F24" s="36">
        <v>882000</v>
      </c>
      <c r="G24" s="36">
        <v>66446277</v>
      </c>
      <c r="H24" s="62"/>
      <c r="I24" s="58"/>
    </row>
    <row r="25" spans="1:9" ht="15">
      <c r="A25" s="17" t="s">
        <v>895</v>
      </c>
      <c r="B25" s="17" t="s">
        <v>860</v>
      </c>
      <c r="C25" s="64">
        <f t="shared" si="0"/>
        <v>86682052</v>
      </c>
      <c r="D25" s="36">
        <v>22650744</v>
      </c>
      <c r="E25" s="36">
        <v>37118302</v>
      </c>
      <c r="F25" s="36">
        <v>445500</v>
      </c>
      <c r="G25" s="36">
        <v>26467506</v>
      </c>
      <c r="H25" s="36"/>
      <c r="I25" s="58"/>
    </row>
    <row r="26" spans="1:9" ht="15">
      <c r="A26" s="17" t="s">
        <v>1553</v>
      </c>
      <c r="B26" s="17" t="s">
        <v>1503</v>
      </c>
      <c r="C26" s="64">
        <f t="shared" si="0"/>
        <v>85136079</v>
      </c>
      <c r="D26" s="36">
        <v>45169538</v>
      </c>
      <c r="E26" s="36">
        <v>36485440</v>
      </c>
      <c r="F26" s="36">
        <v>464500</v>
      </c>
      <c r="G26" s="36">
        <v>3016601</v>
      </c>
      <c r="H26" s="36"/>
      <c r="I26" s="58"/>
    </row>
    <row r="27" spans="1:7" ht="15">
      <c r="A27" s="18" t="s">
        <v>11</v>
      </c>
      <c r="B27" s="17"/>
      <c r="C27" s="49">
        <f>SUM(C7:C26)</f>
        <v>3457801568</v>
      </c>
      <c r="D27" s="36">
        <f>SUM(D7:D26)</f>
        <v>1096241143</v>
      </c>
      <c r="E27" s="36">
        <f>SUM(E7:E26)</f>
        <v>511134875</v>
      </c>
      <c r="F27" s="36">
        <f>SUM(F7:F26)</f>
        <v>776650044</v>
      </c>
      <c r="G27" s="36">
        <f>SUM(G7:G26)</f>
        <v>1073775506</v>
      </c>
    </row>
    <row r="28" spans="1:7" ht="15">
      <c r="A28" s="18" t="s">
        <v>6</v>
      </c>
      <c r="C28" s="39">
        <f>work_ytd!F29</f>
        <v>12142891714</v>
      </c>
      <c r="D28" s="39">
        <f>work_ytd!G29</f>
        <v>3042144870</v>
      </c>
      <c r="E28" s="39">
        <f>work_ytd!H29</f>
        <v>3359414477</v>
      </c>
      <c r="F28" s="39">
        <f>work_ytd!I29</f>
        <v>1777810551</v>
      </c>
      <c r="G28" s="39">
        <f>work_ytd!J29</f>
        <v>3963521816</v>
      </c>
    </row>
    <row r="29" spans="1:7" ht="15">
      <c r="A29" s="18" t="s">
        <v>12</v>
      </c>
      <c r="C29" s="42">
        <f>C27/C28</f>
        <v>0.2847593184095819</v>
      </c>
      <c r="D29" s="42">
        <f>D27/D28</f>
        <v>0.36035139345615713</v>
      </c>
      <c r="E29" s="42">
        <f>E27/E28</f>
        <v>0.15214998878508434</v>
      </c>
      <c r="F29" s="42">
        <f>F27/F28</f>
        <v>0.4368575963075157</v>
      </c>
      <c r="G29" s="42">
        <f>G27/G28</f>
        <v>0.27091449368724757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November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1/10/14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1227</v>
      </c>
      <c r="B7" s="17" t="s">
        <v>1154</v>
      </c>
      <c r="C7" s="63">
        <f aca="true" t="shared" si="0" ref="C7:C26">D7+E7+F7+G7</f>
        <v>26720076</v>
      </c>
      <c r="D7" s="50">
        <v>381950</v>
      </c>
      <c r="E7" s="50">
        <v>1846879</v>
      </c>
      <c r="F7" s="50">
        <v>17840862</v>
      </c>
      <c r="G7" s="50">
        <v>6650385</v>
      </c>
      <c r="H7" s="36"/>
      <c r="I7" s="75"/>
      <c r="J7" s="36">
        <v>1</v>
      </c>
    </row>
    <row r="8" spans="1:10" ht="15">
      <c r="A8" s="17" t="s">
        <v>1014</v>
      </c>
      <c r="B8" s="17" t="s">
        <v>996</v>
      </c>
      <c r="C8" s="64">
        <f t="shared" si="0"/>
        <v>26456927</v>
      </c>
      <c r="D8" s="36">
        <v>2076000</v>
      </c>
      <c r="E8" s="36">
        <v>6088140</v>
      </c>
      <c r="F8" s="36">
        <v>0</v>
      </c>
      <c r="G8" s="36">
        <v>18292787</v>
      </c>
      <c r="H8" s="36"/>
      <c r="I8" s="75"/>
      <c r="J8" s="36">
        <v>2</v>
      </c>
    </row>
    <row r="9" spans="1:10" ht="15">
      <c r="A9" s="17" t="s">
        <v>901</v>
      </c>
      <c r="B9" s="17" t="s">
        <v>860</v>
      </c>
      <c r="C9" s="64">
        <f t="shared" si="0"/>
        <v>21744441</v>
      </c>
      <c r="D9" s="36">
        <v>5930801</v>
      </c>
      <c r="E9" s="36">
        <v>1545243</v>
      </c>
      <c r="F9" s="36">
        <v>5020118</v>
      </c>
      <c r="G9" s="36">
        <v>9248279</v>
      </c>
      <c r="H9" s="36"/>
      <c r="I9" s="75"/>
      <c r="J9" s="36">
        <v>3</v>
      </c>
    </row>
    <row r="10" spans="1:10" ht="15">
      <c r="A10" s="17" t="s">
        <v>1115</v>
      </c>
      <c r="B10" s="17" t="s">
        <v>1503</v>
      </c>
      <c r="C10" s="64">
        <f t="shared" si="0"/>
        <v>18897264</v>
      </c>
      <c r="D10" s="36">
        <v>11395214</v>
      </c>
      <c r="E10" s="36">
        <v>4869433</v>
      </c>
      <c r="F10" s="36">
        <v>157000</v>
      </c>
      <c r="G10" s="36">
        <v>2475617</v>
      </c>
      <c r="H10" s="36"/>
      <c r="I10" s="75"/>
      <c r="J10" s="36">
        <v>4</v>
      </c>
    </row>
    <row r="11" spans="1:10" ht="15">
      <c r="A11" s="17" t="s">
        <v>1739</v>
      </c>
      <c r="B11" s="17" t="s">
        <v>1111</v>
      </c>
      <c r="C11" s="64">
        <f t="shared" si="0"/>
        <v>15715433</v>
      </c>
      <c r="D11" s="36">
        <v>9110927</v>
      </c>
      <c r="E11" s="36">
        <v>2032412</v>
      </c>
      <c r="F11" s="36">
        <v>2501</v>
      </c>
      <c r="G11" s="36">
        <v>4569593</v>
      </c>
      <c r="H11" s="36"/>
      <c r="I11" s="75"/>
      <c r="J11" s="36">
        <v>5</v>
      </c>
    </row>
    <row r="12" spans="1:10" ht="15">
      <c r="A12" s="17" t="s">
        <v>1312</v>
      </c>
      <c r="B12" s="17" t="s">
        <v>1228</v>
      </c>
      <c r="C12" s="64">
        <f t="shared" si="0"/>
        <v>14500064</v>
      </c>
      <c r="D12" s="36">
        <v>2650268</v>
      </c>
      <c r="E12" s="36">
        <v>4046079</v>
      </c>
      <c r="F12" s="36">
        <v>7264851</v>
      </c>
      <c r="G12" s="36">
        <v>538866</v>
      </c>
      <c r="H12" s="36"/>
      <c r="I12" s="75"/>
      <c r="J12" s="36">
        <v>6</v>
      </c>
    </row>
    <row r="13" spans="1:10" ht="15">
      <c r="A13" s="17" t="s">
        <v>1276</v>
      </c>
      <c r="B13" s="17" t="s">
        <v>1228</v>
      </c>
      <c r="C13" s="64">
        <f t="shared" si="0"/>
        <v>13789868</v>
      </c>
      <c r="D13" s="36">
        <v>0</v>
      </c>
      <c r="E13" s="36">
        <v>928868</v>
      </c>
      <c r="F13" s="36">
        <v>9000000</v>
      </c>
      <c r="G13" s="36">
        <v>3861000</v>
      </c>
      <c r="H13" s="36"/>
      <c r="I13" s="75"/>
      <c r="J13" s="36">
        <v>7</v>
      </c>
    </row>
    <row r="14" spans="1:10" ht="15">
      <c r="A14" s="17" t="s">
        <v>1553</v>
      </c>
      <c r="B14" s="17" t="s">
        <v>1503</v>
      </c>
      <c r="C14" s="64">
        <f t="shared" si="0"/>
        <v>12943455</v>
      </c>
      <c r="D14" s="36">
        <v>10519215</v>
      </c>
      <c r="E14" s="36">
        <v>1984740</v>
      </c>
      <c r="F14" s="36">
        <v>439500</v>
      </c>
      <c r="G14" s="36">
        <v>0</v>
      </c>
      <c r="H14" s="36"/>
      <c r="I14" s="75"/>
      <c r="J14" s="36">
        <v>8</v>
      </c>
    </row>
    <row r="15" spans="1:10" ht="15">
      <c r="A15" s="17" t="s">
        <v>464</v>
      </c>
      <c r="B15" s="17" t="s">
        <v>325</v>
      </c>
      <c r="C15" s="64">
        <f t="shared" si="0"/>
        <v>12792964</v>
      </c>
      <c r="D15" s="36">
        <v>1299250</v>
      </c>
      <c r="E15" s="36">
        <v>1172416</v>
      </c>
      <c r="F15" s="36">
        <v>0</v>
      </c>
      <c r="G15" s="36">
        <v>10321298</v>
      </c>
      <c r="H15" s="36"/>
      <c r="I15" s="75"/>
      <c r="J15" s="36">
        <v>9</v>
      </c>
    </row>
    <row r="16" spans="1:10" ht="15">
      <c r="A16" s="17" t="s">
        <v>508</v>
      </c>
      <c r="B16" s="17" t="s">
        <v>325</v>
      </c>
      <c r="C16" s="64">
        <f t="shared" si="0"/>
        <v>11979871</v>
      </c>
      <c r="D16" s="36">
        <v>2447000</v>
      </c>
      <c r="E16" s="36">
        <v>484671</v>
      </c>
      <c r="F16" s="36">
        <v>9000000</v>
      </c>
      <c r="G16" s="36">
        <v>48200</v>
      </c>
      <c r="H16" s="36"/>
      <c r="I16" s="75"/>
      <c r="J16" s="36">
        <v>10</v>
      </c>
    </row>
    <row r="17" spans="1:10" ht="15">
      <c r="A17" s="17" t="s">
        <v>1718</v>
      </c>
      <c r="B17" s="17" t="s">
        <v>1700</v>
      </c>
      <c r="C17" s="64">
        <f t="shared" si="0"/>
        <v>11529946</v>
      </c>
      <c r="D17" s="36">
        <v>921350</v>
      </c>
      <c r="E17" s="36">
        <v>1888967</v>
      </c>
      <c r="F17" s="36">
        <v>6268000</v>
      </c>
      <c r="G17" s="36">
        <v>2451629</v>
      </c>
      <c r="H17" s="36"/>
      <c r="I17" s="75"/>
      <c r="J17" s="36">
        <v>11</v>
      </c>
    </row>
    <row r="18" spans="1:10" ht="15">
      <c r="A18" s="17" t="s">
        <v>1667</v>
      </c>
      <c r="B18" s="17" t="s">
        <v>1649</v>
      </c>
      <c r="C18" s="64">
        <f t="shared" si="0"/>
        <v>11323245</v>
      </c>
      <c r="D18" s="36">
        <v>0</v>
      </c>
      <c r="E18" s="36">
        <v>73245</v>
      </c>
      <c r="F18" s="36">
        <v>11250000</v>
      </c>
      <c r="G18" s="36">
        <v>0</v>
      </c>
      <c r="H18" s="36"/>
      <c r="I18" s="75"/>
      <c r="J18" s="36">
        <v>12</v>
      </c>
    </row>
    <row r="19" spans="1:10" ht="15">
      <c r="A19" s="17" t="s">
        <v>792</v>
      </c>
      <c r="B19" s="17" t="s">
        <v>768</v>
      </c>
      <c r="C19" s="64">
        <f t="shared" si="0"/>
        <v>9894774</v>
      </c>
      <c r="D19" s="36">
        <v>7191975</v>
      </c>
      <c r="E19" s="36">
        <v>2524774</v>
      </c>
      <c r="F19" s="36">
        <v>95500</v>
      </c>
      <c r="G19" s="36">
        <v>82525</v>
      </c>
      <c r="H19" s="36"/>
      <c r="I19" s="75"/>
      <c r="J19" s="36">
        <v>13</v>
      </c>
    </row>
    <row r="20" spans="1:10" ht="15">
      <c r="A20" s="17" t="s">
        <v>940</v>
      </c>
      <c r="B20" s="17" t="s">
        <v>1700</v>
      </c>
      <c r="C20" s="64">
        <f t="shared" si="0"/>
        <v>9735970</v>
      </c>
      <c r="D20" s="36">
        <v>1920500</v>
      </c>
      <c r="E20" s="36">
        <v>1779496</v>
      </c>
      <c r="F20" s="36">
        <v>2777450</v>
      </c>
      <c r="G20" s="36">
        <v>3258524</v>
      </c>
      <c r="H20" s="36"/>
      <c r="I20" s="75"/>
      <c r="J20" s="36">
        <v>14</v>
      </c>
    </row>
    <row r="21" spans="1:10" ht="15">
      <c r="A21" s="17" t="s">
        <v>951</v>
      </c>
      <c r="B21" s="17" t="s">
        <v>925</v>
      </c>
      <c r="C21" s="64">
        <f t="shared" si="0"/>
        <v>9254127</v>
      </c>
      <c r="D21" s="36">
        <v>0</v>
      </c>
      <c r="E21" s="36">
        <v>195752</v>
      </c>
      <c r="F21" s="36">
        <v>8262243</v>
      </c>
      <c r="G21" s="36">
        <v>796132</v>
      </c>
      <c r="H21" s="36"/>
      <c r="I21" s="75"/>
      <c r="J21" s="36">
        <v>15</v>
      </c>
    </row>
    <row r="22" spans="1:10" ht="15">
      <c r="A22" s="17" t="s">
        <v>771</v>
      </c>
      <c r="B22" s="17" t="s">
        <v>768</v>
      </c>
      <c r="C22" s="64">
        <f t="shared" si="0"/>
        <v>9194412</v>
      </c>
      <c r="D22" s="36">
        <v>8105850</v>
      </c>
      <c r="E22" s="36">
        <v>984817</v>
      </c>
      <c r="F22" s="36">
        <v>0</v>
      </c>
      <c r="G22" s="36">
        <v>103745</v>
      </c>
      <c r="H22" s="36"/>
      <c r="I22" s="75"/>
      <c r="J22" s="36">
        <v>16</v>
      </c>
    </row>
    <row r="23" spans="1:10" ht="15">
      <c r="A23" s="17" t="s">
        <v>1473</v>
      </c>
      <c r="B23" s="17" t="s">
        <v>1386</v>
      </c>
      <c r="C23" s="64">
        <f t="shared" si="0"/>
        <v>8632998</v>
      </c>
      <c r="D23" s="36">
        <v>540714</v>
      </c>
      <c r="E23" s="36">
        <v>1402343</v>
      </c>
      <c r="F23" s="36">
        <v>10000</v>
      </c>
      <c r="G23" s="36">
        <v>6679941</v>
      </c>
      <c r="H23" s="36"/>
      <c r="I23" s="75"/>
      <c r="J23" s="36">
        <v>17</v>
      </c>
    </row>
    <row r="24" spans="1:10" ht="15">
      <c r="A24" s="17" t="s">
        <v>1169</v>
      </c>
      <c r="B24" s="17" t="s">
        <v>1154</v>
      </c>
      <c r="C24" s="64">
        <f t="shared" si="0"/>
        <v>8547319</v>
      </c>
      <c r="D24" s="36">
        <v>909205</v>
      </c>
      <c r="E24" s="36">
        <v>2600736</v>
      </c>
      <c r="F24" s="36">
        <v>673243</v>
      </c>
      <c r="G24" s="36">
        <v>4364135</v>
      </c>
      <c r="H24" s="36"/>
      <c r="I24" s="75"/>
      <c r="J24" s="36">
        <v>18</v>
      </c>
    </row>
    <row r="25" spans="1:10" ht="15">
      <c r="A25" s="17" t="s">
        <v>838</v>
      </c>
      <c r="B25" s="17" t="s">
        <v>1111</v>
      </c>
      <c r="C25" s="64">
        <f t="shared" si="0"/>
        <v>7946655</v>
      </c>
      <c r="D25" s="36">
        <v>23300</v>
      </c>
      <c r="E25" s="36">
        <v>950740</v>
      </c>
      <c r="F25" s="36">
        <v>79203</v>
      </c>
      <c r="G25" s="36">
        <v>6893412</v>
      </c>
      <c r="H25" s="36"/>
      <c r="I25" s="75"/>
      <c r="J25" s="36">
        <v>19</v>
      </c>
    </row>
    <row r="26" spans="1:10" ht="15">
      <c r="A26" s="17" t="s">
        <v>957</v>
      </c>
      <c r="B26" s="17" t="s">
        <v>1154</v>
      </c>
      <c r="C26" s="64">
        <f t="shared" si="0"/>
        <v>7694283</v>
      </c>
      <c r="D26" s="36">
        <v>5970510</v>
      </c>
      <c r="E26" s="36">
        <v>822321</v>
      </c>
      <c r="F26" s="36">
        <v>607502</v>
      </c>
      <c r="G26" s="36">
        <v>293950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269294092</v>
      </c>
      <c r="D27" s="36">
        <f>SUM(D7:D26)</f>
        <v>71394029</v>
      </c>
      <c r="E27" s="36">
        <f>SUM(E7:E26)</f>
        <v>38222072</v>
      </c>
      <c r="F27" s="36">
        <f>SUM(F7:F26)</f>
        <v>78747973</v>
      </c>
      <c r="G27" s="36">
        <f>SUM(G7:G26)</f>
        <v>80930018</v>
      </c>
      <c r="I27" s="3"/>
      <c r="J27" s="36"/>
    </row>
    <row r="28" spans="1:7" ht="15">
      <c r="A28" s="18" t="s">
        <v>6</v>
      </c>
      <c r="C28" s="39">
        <f>work!F29</f>
        <v>864745480</v>
      </c>
      <c r="D28" s="39">
        <f>work!G29</f>
        <v>224981527</v>
      </c>
      <c r="E28" s="39">
        <f>work!H29</f>
        <v>247020066</v>
      </c>
      <c r="F28" s="39">
        <f>work!I29</f>
        <v>134407397</v>
      </c>
      <c r="G28" s="39">
        <f>work!J29</f>
        <v>258336490</v>
      </c>
    </row>
    <row r="29" spans="1:7" ht="15">
      <c r="A29" s="18" t="s">
        <v>12</v>
      </c>
      <c r="C29" s="42">
        <f>C27/C28</f>
        <v>0.311414281113097</v>
      </c>
      <c r="D29" s="42">
        <f>D27/D28</f>
        <v>0.3173328492876662</v>
      </c>
      <c r="E29" s="42">
        <f>E27/E28</f>
        <v>0.15473266046330017</v>
      </c>
      <c r="F29" s="42">
        <f>F27/F28</f>
        <v>0.5858901723987706</v>
      </c>
      <c r="G29" s="42">
        <f>G27/G28</f>
        <v>0.3132736610302323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November 2013</v>
      </c>
    </row>
    <row r="2" ht="15">
      <c r="A2" s="16" t="str">
        <f>work!A2</f>
        <v>Source:  New Jersey Department of Community Affairs, 1/10/14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2" t="s">
        <v>2313</v>
      </c>
      <c r="C5" s="112"/>
      <c r="D5" s="112"/>
      <c r="E5" s="112" t="s">
        <v>2294</v>
      </c>
      <c r="F5" s="112"/>
      <c r="G5" s="11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24871930</v>
      </c>
      <c r="C7" s="40">
        <f>SUM(work!G7:H7)</f>
        <v>19501379</v>
      </c>
      <c r="D7" s="44">
        <f>SUM(work!I7:J7)</f>
        <v>5370551</v>
      </c>
      <c r="E7" s="39">
        <f>F7+G7</f>
        <v>328990573</v>
      </c>
      <c r="F7" s="44">
        <f>SUM(work_ytd!G7:H7)</f>
        <v>184885333</v>
      </c>
      <c r="G7" s="44">
        <f>SUM(work_ytd!I7:J7)</f>
        <v>144105240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95570191</v>
      </c>
      <c r="C8" s="38">
        <f>SUM(work!G8:H8)</f>
        <v>54638260</v>
      </c>
      <c r="D8" s="46">
        <f>SUM(work!I8:J8)</f>
        <v>40931931</v>
      </c>
      <c r="E8" s="37">
        <f aca="true" t="shared" si="1" ref="E8:E28">F8+G8</f>
        <v>1412824549</v>
      </c>
      <c r="F8" s="46">
        <f>SUM(work_ytd!G8:H8)</f>
        <v>757383554</v>
      </c>
      <c r="G8" s="46">
        <f>SUM(work_ytd!I8:J8)</f>
        <v>655440995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25655672</v>
      </c>
      <c r="C9" s="38">
        <f>SUM(work!G9:H9)</f>
        <v>12459860</v>
      </c>
      <c r="D9" s="46">
        <f>SUM(work!I9:J9)</f>
        <v>13195812</v>
      </c>
      <c r="E9" s="37">
        <f t="shared" si="1"/>
        <v>380473753</v>
      </c>
      <c r="F9" s="46">
        <f>SUM(work_ytd!G9:H9)</f>
        <v>187334452</v>
      </c>
      <c r="G9" s="46">
        <f>SUM(work_ytd!I9:J9)</f>
        <v>193139301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24413417</v>
      </c>
      <c r="C10" s="38">
        <f>SUM(work!G10:H10)</f>
        <v>10854244</v>
      </c>
      <c r="D10" s="46">
        <f>SUM(work!I10:J10)</f>
        <v>13559173</v>
      </c>
      <c r="E10" s="37">
        <f t="shared" si="1"/>
        <v>378970918</v>
      </c>
      <c r="F10" s="46">
        <f>SUM(work_ytd!G10:H10)</f>
        <v>147356725</v>
      </c>
      <c r="G10" s="46">
        <f>SUM(work_ytd!I10:J10)</f>
        <v>231614193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32726377</v>
      </c>
      <c r="C11" s="38">
        <f>SUM(work!G11:H11)</f>
        <v>30178128</v>
      </c>
      <c r="D11" s="46">
        <f>SUM(work!I11:J11)</f>
        <v>2548249</v>
      </c>
      <c r="E11" s="37">
        <f t="shared" si="1"/>
        <v>284087427</v>
      </c>
      <c r="F11" s="46">
        <f>SUM(work_ytd!G11:H11)</f>
        <v>239355705</v>
      </c>
      <c r="G11" s="46">
        <f>SUM(work_ytd!I11:J11)</f>
        <v>44731722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3308947</v>
      </c>
      <c r="C12" s="38">
        <f>SUM(work!G12:H12)</f>
        <v>2240596</v>
      </c>
      <c r="D12" s="46">
        <f>SUM(work!I12:J12)</f>
        <v>1068351</v>
      </c>
      <c r="E12" s="37">
        <f t="shared" si="1"/>
        <v>81360603</v>
      </c>
      <c r="F12" s="46">
        <f>SUM(work_ytd!G12:H12)</f>
        <v>29011780</v>
      </c>
      <c r="G12" s="46">
        <f>SUM(work_ytd!I12:J12)</f>
        <v>52348823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72697320</v>
      </c>
      <c r="C13" s="38">
        <f>SUM(work!G13:H13)</f>
        <v>34749111</v>
      </c>
      <c r="D13" s="46">
        <f>SUM(work!I13:J13)</f>
        <v>37948209</v>
      </c>
      <c r="E13" s="37">
        <f t="shared" si="1"/>
        <v>1027646342</v>
      </c>
      <c r="F13" s="46">
        <f>SUM(work_ytd!G13:H13)</f>
        <v>412312864</v>
      </c>
      <c r="G13" s="46">
        <f>SUM(work_ytd!I13:J13)</f>
        <v>615333478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27334469</v>
      </c>
      <c r="C14" s="38">
        <f>SUM(work!G14:H14)</f>
        <v>9639407</v>
      </c>
      <c r="D14" s="46">
        <f>SUM(work!I14:J14)</f>
        <v>17695062</v>
      </c>
      <c r="E14" s="37">
        <f t="shared" si="1"/>
        <v>293405727</v>
      </c>
      <c r="F14" s="46">
        <f>SUM(work_ytd!G14:H14)</f>
        <v>163498544</v>
      </c>
      <c r="G14" s="46">
        <f>SUM(work_ytd!I14:J14)</f>
        <v>129907183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50243502</v>
      </c>
      <c r="C15" s="38">
        <f>SUM(work!G15:H15)</f>
        <v>20910149</v>
      </c>
      <c r="D15" s="46">
        <f>SUM(work!I15:J15)</f>
        <v>29333353</v>
      </c>
      <c r="E15" s="37">
        <f t="shared" si="1"/>
        <v>1264016003</v>
      </c>
      <c r="F15" s="46">
        <f>SUM(work_ytd!G15:H15)</f>
        <v>811664531</v>
      </c>
      <c r="G15" s="46">
        <f>SUM(work_ytd!I15:J15)</f>
        <v>452351472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10016514</v>
      </c>
      <c r="C16" s="38">
        <f>SUM(work!G16:H16)</f>
        <v>7319342</v>
      </c>
      <c r="D16" s="46">
        <f>SUM(work!I16:J16)</f>
        <v>2697172</v>
      </c>
      <c r="E16" s="37">
        <f t="shared" si="1"/>
        <v>151333795</v>
      </c>
      <c r="F16" s="46">
        <f>SUM(work_ytd!G16:H16)</f>
        <v>75891176</v>
      </c>
      <c r="G16" s="46">
        <f>SUM(work_ytd!I16:J16)</f>
        <v>75442619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48484344</v>
      </c>
      <c r="C17" s="38">
        <f>SUM(work!G17:H17)</f>
        <v>20683538</v>
      </c>
      <c r="D17" s="46">
        <f>SUM(work!I17:J17)</f>
        <v>27800806</v>
      </c>
      <c r="E17" s="37">
        <f t="shared" si="1"/>
        <v>784948419</v>
      </c>
      <c r="F17" s="46">
        <f>SUM(work_ytd!G17:H17)</f>
        <v>305142623</v>
      </c>
      <c r="G17" s="46">
        <f>SUM(work_ytd!I17:J17)</f>
        <v>479805796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86135428</v>
      </c>
      <c r="C18" s="38">
        <f>SUM(work!G18:H18)</f>
        <v>34370158</v>
      </c>
      <c r="D18" s="46">
        <f>SUM(work!I18:J18)</f>
        <v>51765270</v>
      </c>
      <c r="E18" s="37">
        <f t="shared" si="1"/>
        <v>1009261090</v>
      </c>
      <c r="F18" s="46">
        <f>SUM(work_ytd!G18:H18)</f>
        <v>387711077</v>
      </c>
      <c r="G18" s="46">
        <f>SUM(work_ytd!I18:J18)</f>
        <v>621550013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85973108</v>
      </c>
      <c r="C19" s="38">
        <f>SUM(work!G19:H19)</f>
        <v>52591947</v>
      </c>
      <c r="D19" s="46">
        <f>SUM(work!I19:J19)</f>
        <v>33381161</v>
      </c>
      <c r="E19" s="37">
        <f t="shared" si="1"/>
        <v>1035571828</v>
      </c>
      <c r="F19" s="46">
        <f>SUM(work_ytd!G19:H19)</f>
        <v>707466191</v>
      </c>
      <c r="G19" s="46">
        <f>SUM(work_ytd!I19:J19)</f>
        <v>328105637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48379050</v>
      </c>
      <c r="C20" s="38">
        <f>SUM(work!G20:H20)</f>
        <v>30771016</v>
      </c>
      <c r="D20" s="46">
        <f>SUM(work!I20:J20)</f>
        <v>17608034</v>
      </c>
      <c r="E20" s="37">
        <f t="shared" si="1"/>
        <v>733531069</v>
      </c>
      <c r="F20" s="46">
        <f>SUM(work_ytd!G20:H20)</f>
        <v>406622382</v>
      </c>
      <c r="G20" s="46">
        <f>SUM(work_ytd!I20:J20)</f>
        <v>326908687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88194176</v>
      </c>
      <c r="C21" s="38">
        <f>SUM(work!G21:H21)</f>
        <v>70263414</v>
      </c>
      <c r="D21" s="46">
        <f>SUM(work!I21:J21)</f>
        <v>17930762</v>
      </c>
      <c r="E21" s="37">
        <f t="shared" si="1"/>
        <v>904081938</v>
      </c>
      <c r="F21" s="46">
        <f>SUM(work_ytd!G21:H21)</f>
        <v>718037966</v>
      </c>
      <c r="G21" s="46">
        <f>SUM(work_ytd!I21:J21)</f>
        <v>186043972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24291776</v>
      </c>
      <c r="C22" s="38">
        <f>SUM(work!G22:H22)</f>
        <v>8772651</v>
      </c>
      <c r="D22" s="46">
        <f>SUM(work!I22:J22)</f>
        <v>15519125</v>
      </c>
      <c r="E22" s="37">
        <f t="shared" si="1"/>
        <v>307720079</v>
      </c>
      <c r="F22" s="46">
        <f>SUM(work_ytd!G22:H22)</f>
        <v>153527436</v>
      </c>
      <c r="G22" s="46">
        <f>SUM(work_ytd!I22:J22)</f>
        <v>154192643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13273781</v>
      </c>
      <c r="C23" s="38">
        <f>SUM(work!G23:H23)</f>
        <v>1054183</v>
      </c>
      <c r="D23" s="46">
        <f>SUM(work!I23:J23)</f>
        <v>12219598</v>
      </c>
      <c r="E23" s="37">
        <f t="shared" si="1"/>
        <v>61587134</v>
      </c>
      <c r="F23" s="46">
        <f>SUM(work_ytd!G23:H23)</f>
        <v>16349921</v>
      </c>
      <c r="G23" s="46">
        <f>SUM(work_ytd!I23:J23)</f>
        <v>45237213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42640104</v>
      </c>
      <c r="C24" s="38">
        <f>SUM(work!G24:H24)</f>
        <v>21542208</v>
      </c>
      <c r="D24" s="46">
        <f>SUM(work!I24:J24)</f>
        <v>21097896</v>
      </c>
      <c r="E24" s="37">
        <f t="shared" si="1"/>
        <v>607468126</v>
      </c>
      <c r="F24" s="46">
        <f>SUM(work_ytd!G24:H24)</f>
        <v>301144575</v>
      </c>
      <c r="G24" s="46">
        <f>SUM(work_ytd!I24:J24)</f>
        <v>306323551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9537548</v>
      </c>
      <c r="C25" s="38">
        <f>SUM(work!G25:H25)</f>
        <v>6011329</v>
      </c>
      <c r="D25" s="46">
        <f>SUM(work!I25:J25)</f>
        <v>3526219</v>
      </c>
      <c r="E25" s="37">
        <f t="shared" si="1"/>
        <v>124346750</v>
      </c>
      <c r="F25" s="46">
        <f>SUM(work_ytd!G25:H25)</f>
        <v>64543905</v>
      </c>
      <c r="G25" s="46">
        <f>SUM(work_ytd!I25:J25)</f>
        <v>59802845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28970908</v>
      </c>
      <c r="C26" s="38">
        <f>SUM(work!G26:H26)</f>
        <v>19937697</v>
      </c>
      <c r="D26" s="46">
        <f>SUM(work!I26:J26)</f>
        <v>9033211</v>
      </c>
      <c r="E26" s="37">
        <f t="shared" si="1"/>
        <v>499533965</v>
      </c>
      <c r="F26" s="46">
        <f>SUM(work_ytd!G26:H26)</f>
        <v>287113542</v>
      </c>
      <c r="G26" s="46">
        <f>SUM(work_ytd!I26:J26)</f>
        <v>212420423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5361133</v>
      </c>
      <c r="C27" s="38">
        <f>SUM(work!G27:H27)</f>
        <v>3512976</v>
      </c>
      <c r="D27" s="46">
        <f>SUM(work!I27:J27)</f>
        <v>1848157</v>
      </c>
      <c r="E27" s="37">
        <f t="shared" si="1"/>
        <v>67847803</v>
      </c>
      <c r="F27" s="46">
        <f>SUM(work_ytd!G27:H27)</f>
        <v>41036254</v>
      </c>
      <c r="G27" s="46">
        <f>SUM(work_ytd!I27:J27)</f>
        <v>26811549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16665785</v>
      </c>
      <c r="C28" s="38">
        <f>SUM(work!G28:H28)</f>
        <v>0</v>
      </c>
      <c r="D28" s="46">
        <f>SUM(work!I28:J28)</f>
        <v>16665785</v>
      </c>
      <c r="E28" s="37">
        <f t="shared" si="1"/>
        <v>403883823</v>
      </c>
      <c r="F28" s="46">
        <f>SUM(work_ytd!G28:H28)</f>
        <v>4168811</v>
      </c>
      <c r="G28" s="46">
        <f>SUM(work_ytd!I28:J28)</f>
        <v>399715012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864745480</v>
      </c>
      <c r="C29" s="39">
        <f>SUM(C7:C28)</f>
        <v>472001593</v>
      </c>
      <c r="D29" s="39">
        <f>SUM(D7:D28)</f>
        <v>392743887</v>
      </c>
      <c r="E29" s="39">
        <f>SUM(E7:E28)</f>
        <v>12142891714</v>
      </c>
      <c r="F29" s="39">
        <f>SUM(F7:F28)</f>
        <v>6401559347</v>
      </c>
      <c r="G29" s="39">
        <f>SUM(G7:G28)</f>
        <v>5741332367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2310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1/10/14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328990573</v>
      </c>
      <c r="G7" s="39">
        <f>SUM(G31:G53)</f>
        <v>78990518</v>
      </c>
      <c r="H7" s="39">
        <f>SUM(H31:H53)</f>
        <v>105894815</v>
      </c>
      <c r="I7" s="39">
        <f>SUM(I31:I53)</f>
        <v>39614793</v>
      </c>
      <c r="J7" s="39">
        <f>SUM(J31:J53)</f>
        <v>104490447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1412824549</v>
      </c>
      <c r="G8" s="37">
        <f>SUM(G54:G123)</f>
        <v>343766472</v>
      </c>
      <c r="H8" s="37">
        <f>SUM(H54:H123)</f>
        <v>413617082</v>
      </c>
      <c r="I8" s="37">
        <f>SUM(I54:I123)</f>
        <v>121690970</v>
      </c>
      <c r="J8" s="37">
        <f>SUM(J54:J123)</f>
        <v>533750025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380473753</v>
      </c>
      <c r="G9" s="37">
        <f>SUM(G124:G163)</f>
        <v>81074862</v>
      </c>
      <c r="H9" s="37">
        <f>SUM(H124:H163)</f>
        <v>106259590</v>
      </c>
      <c r="I9" s="37">
        <f>SUM(I124:I163)</f>
        <v>47285344</v>
      </c>
      <c r="J9" s="37">
        <f>SUM(J124:J163)</f>
        <v>145853957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378970918</v>
      </c>
      <c r="G10" s="37">
        <f>SUM(G164:G200)</f>
        <v>48803703</v>
      </c>
      <c r="H10" s="37">
        <f>SUM(H164:H200)</f>
        <v>98553022</v>
      </c>
      <c r="I10" s="37">
        <f>SUM(I164:I200)</f>
        <v>59612198</v>
      </c>
      <c r="J10" s="37">
        <f>SUM(J164:J200)</f>
        <v>172001995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284087427</v>
      </c>
      <c r="G11" s="37">
        <f>SUM(G201:G216)</f>
        <v>162235117</v>
      </c>
      <c r="H11" s="37">
        <f>SUM(H201:H216)</f>
        <v>77120588</v>
      </c>
      <c r="I11" s="37">
        <f>SUM(I201:I216)</f>
        <v>9584509</v>
      </c>
      <c r="J11" s="37">
        <f>SUM(J201:J216)</f>
        <v>35147213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81360603</v>
      </c>
      <c r="G12" s="37">
        <f>SUM(G217:G230)</f>
        <v>12575095</v>
      </c>
      <c r="H12" s="37">
        <f>SUM(H217:H230)</f>
        <v>16436685</v>
      </c>
      <c r="I12" s="37">
        <f>SUM(I217:I230)</f>
        <v>9925233</v>
      </c>
      <c r="J12" s="37">
        <f>SUM(J217:J230)</f>
        <v>42423590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1027646342</v>
      </c>
      <c r="G13" s="37">
        <f>SUM(G231:G252)</f>
        <v>123093273</v>
      </c>
      <c r="H13" s="37">
        <f>SUM(H231:H252)</f>
        <v>289219591</v>
      </c>
      <c r="I13" s="37">
        <f>SUM(I231:I252)</f>
        <v>341695705</v>
      </c>
      <c r="J13" s="37">
        <f>SUM(J231:J252)</f>
        <v>273637773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293405727</v>
      </c>
      <c r="G14" s="37">
        <f>SUM(G253:G276)</f>
        <v>102354800</v>
      </c>
      <c r="H14" s="37">
        <f>SUM(H253:H276)</f>
        <v>61143744</v>
      </c>
      <c r="I14" s="37">
        <f>SUM(I253:I276)</f>
        <v>39410846</v>
      </c>
      <c r="J14" s="37">
        <f>SUM(J253:J276)</f>
        <v>90496337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1264016003</v>
      </c>
      <c r="G15" s="37">
        <f>SUM(G277:G288)</f>
        <v>605565856</v>
      </c>
      <c r="H15" s="37">
        <f>SUM(H277:H288)</f>
        <v>206098675</v>
      </c>
      <c r="I15" s="37">
        <f>SUM(I277:I288)</f>
        <v>148848437</v>
      </c>
      <c r="J15" s="37">
        <f>SUM(J277:J288)</f>
        <v>303503035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151333795</v>
      </c>
      <c r="G16" s="37">
        <f>SUM(G289:G314)</f>
        <v>19389369</v>
      </c>
      <c r="H16" s="37">
        <f>SUM(H289:H314)</f>
        <v>56501807</v>
      </c>
      <c r="I16" s="37">
        <f>SUM(I289:I314)</f>
        <v>29578801</v>
      </c>
      <c r="J16" s="37">
        <f>SUM(J289:J314)</f>
        <v>45863818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784948419</v>
      </c>
      <c r="G17" s="37">
        <f>SUM(G315:G327)</f>
        <v>179772650</v>
      </c>
      <c r="H17" s="37">
        <f>SUM(H315:H327)</f>
        <v>125369973</v>
      </c>
      <c r="I17" s="37">
        <f>SUM(I315:I327)</f>
        <v>213473386</v>
      </c>
      <c r="J17" s="37">
        <f>SUM(J315:J327)</f>
        <v>266332410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1009261090</v>
      </c>
      <c r="G18" s="37">
        <f>SUM(G328:G352)</f>
        <v>168467893</v>
      </c>
      <c r="H18" s="37">
        <f>SUM(H328:H352)</f>
        <v>219243184</v>
      </c>
      <c r="I18" s="37">
        <f>SUM(I328:I352)</f>
        <v>215258563</v>
      </c>
      <c r="J18" s="37">
        <f>SUM(J328:J352)</f>
        <v>406291450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1035571828</v>
      </c>
      <c r="G19" s="37">
        <f>SUM(G353:G405)</f>
        <v>286303057</v>
      </c>
      <c r="H19" s="37">
        <f>SUM(H353:H405)</f>
        <v>421163134</v>
      </c>
      <c r="I19" s="37">
        <f>SUM(I353:I405)</f>
        <v>79294089</v>
      </c>
      <c r="J19" s="37">
        <f>SUM(J353:J405)</f>
        <v>248811548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733531069</v>
      </c>
      <c r="G20" s="37">
        <f>SUM(G406:G444)</f>
        <v>166539895</v>
      </c>
      <c r="H20" s="37">
        <f>SUM(H406:H444)</f>
        <v>240082487</v>
      </c>
      <c r="I20" s="37">
        <f>SUM(I406:I444)</f>
        <v>32054053</v>
      </c>
      <c r="J20" s="37">
        <f>SUM(J406:J444)</f>
        <v>294854634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904081938</v>
      </c>
      <c r="G21" s="37">
        <f>SUM(G445:G477)</f>
        <v>364389206</v>
      </c>
      <c r="H21" s="37">
        <f>SUM(H445:H477)</f>
        <v>353648760</v>
      </c>
      <c r="I21" s="37">
        <f>SUM(I445:I477)</f>
        <v>48290618</v>
      </c>
      <c r="J21" s="37">
        <f>SUM(J445:J477)</f>
        <v>137753354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307720079</v>
      </c>
      <c r="G22" s="37">
        <f>SUM(G478:G493)</f>
        <v>53550744</v>
      </c>
      <c r="H22" s="37">
        <f>SUM(H478:H493)</f>
        <v>99976692</v>
      </c>
      <c r="I22" s="37">
        <f>SUM(I478:I493)</f>
        <v>16104343</v>
      </c>
      <c r="J22" s="37">
        <f>SUM(J478:J493)</f>
        <v>138088300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61587134</v>
      </c>
      <c r="G23" s="37">
        <f>SUM(G494:G508)</f>
        <v>3707171</v>
      </c>
      <c r="H23" s="37">
        <f>SUM(H494:H508)</f>
        <v>12642750</v>
      </c>
      <c r="I23" s="37">
        <f>SUM(I494:I508)</f>
        <v>22985478</v>
      </c>
      <c r="J23" s="37">
        <f>SUM(J494:J508)</f>
        <v>22251735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607468126</v>
      </c>
      <c r="G24" s="37">
        <f>SUM(G509:G529)</f>
        <v>137856231</v>
      </c>
      <c r="H24" s="37">
        <f>SUM(H509:H529)</f>
        <v>163288344</v>
      </c>
      <c r="I24" s="37">
        <f>SUM(I509:I529)</f>
        <v>54056856</v>
      </c>
      <c r="J24" s="37">
        <f>SUM(J509:J529)</f>
        <v>252266695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124346750</v>
      </c>
      <c r="G25" s="37">
        <f>SUM(G530:G553)</f>
        <v>13578479</v>
      </c>
      <c r="H25" s="37">
        <f>SUM(H530:H553)</f>
        <v>50965426</v>
      </c>
      <c r="I25" s="37">
        <f>SUM(I530:I553)</f>
        <v>15810937</v>
      </c>
      <c r="J25" s="37">
        <f>SUM(J530:J553)</f>
        <v>43991908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499533965</v>
      </c>
      <c r="G26" s="37">
        <f>SUM(G554:G574)</f>
        <v>66883442</v>
      </c>
      <c r="H26" s="37">
        <f>SUM(H554:H574)</f>
        <v>220230100</v>
      </c>
      <c r="I26" s="37">
        <f>SUM(I554:I574)</f>
        <v>44101404</v>
      </c>
      <c r="J26" s="37">
        <f>SUM(J554:J574)</f>
        <v>168319019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67847803</v>
      </c>
      <c r="G27" s="37">
        <f>SUM(G575:G597)</f>
        <v>20288037</v>
      </c>
      <c r="H27" s="37">
        <f>SUM(H575:H597)</f>
        <v>20748217</v>
      </c>
      <c r="I27" s="37">
        <f>SUM(I575:I597)</f>
        <v>3867742</v>
      </c>
      <c r="J27" s="37">
        <f>SUM(J575:J597)</f>
        <v>22943807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403883823</v>
      </c>
      <c r="G28" s="37">
        <f>G598</f>
        <v>2959000</v>
      </c>
      <c r="H28" s="37">
        <f>H598</f>
        <v>1209811</v>
      </c>
      <c r="I28" s="37">
        <f>I598</f>
        <v>185266246</v>
      </c>
      <c r="J28" s="37">
        <f>J598</f>
        <v>214448766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12142891714</v>
      </c>
      <c r="G29" s="39">
        <f>SUM(G7:G28)</f>
        <v>3042144870</v>
      </c>
      <c r="H29" s="39">
        <f>SUM(H7:H28)</f>
        <v>3359414477</v>
      </c>
      <c r="I29" s="39">
        <f>SUM(I7:I28)</f>
        <v>1777810551</v>
      </c>
      <c r="J29" s="39">
        <f>SUM(J7:J28)</f>
        <v>3963521816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5046097</v>
      </c>
      <c r="G31" s="50">
        <v>142400</v>
      </c>
      <c r="H31" s="50">
        <v>1298036</v>
      </c>
      <c r="I31" s="50">
        <v>1781225</v>
      </c>
      <c r="J31" s="50">
        <v>1824436</v>
      </c>
      <c r="K31" s="36"/>
      <c r="L31" s="100">
        <v>20131209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84108351</v>
      </c>
      <c r="G32" s="36">
        <v>1762147</v>
      </c>
      <c r="H32" s="36">
        <v>12143200</v>
      </c>
      <c r="I32" s="36">
        <v>18017536</v>
      </c>
      <c r="J32" s="36">
        <v>52185468</v>
      </c>
      <c r="K32" s="36"/>
      <c r="L32" s="100">
        <v>20140110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26650299</v>
      </c>
      <c r="G33" s="36">
        <v>14079339</v>
      </c>
      <c r="H33" s="36">
        <v>12036788</v>
      </c>
      <c r="I33" s="36">
        <v>0</v>
      </c>
      <c r="J33" s="36">
        <v>534172</v>
      </c>
      <c r="K33" s="36"/>
      <c r="L33" s="100">
        <v>20140110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730701</v>
      </c>
      <c r="G34" s="36">
        <v>122295</v>
      </c>
      <c r="H34" s="36">
        <v>430914</v>
      </c>
      <c r="I34" s="36">
        <v>5000</v>
      </c>
      <c r="J34" s="36">
        <v>172492</v>
      </c>
      <c r="K34" s="36"/>
      <c r="L34" s="100">
        <v>20140110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2745837</v>
      </c>
      <c r="G35" s="36">
        <v>638181</v>
      </c>
      <c r="H35" s="36">
        <v>1123799</v>
      </c>
      <c r="I35" s="36">
        <v>192825</v>
      </c>
      <c r="J35" s="36">
        <v>791032</v>
      </c>
      <c r="K35" s="64"/>
      <c r="L35" s="100">
        <v>20131209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361594</v>
      </c>
      <c r="G36" s="36">
        <v>59946</v>
      </c>
      <c r="H36" s="36">
        <v>209441</v>
      </c>
      <c r="I36" s="36">
        <v>38800</v>
      </c>
      <c r="J36" s="36">
        <v>53407</v>
      </c>
      <c r="K36" s="36"/>
      <c r="L36" s="100">
        <v>20131209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5021321</v>
      </c>
      <c r="G37" s="36">
        <v>1778000</v>
      </c>
      <c r="H37" s="36">
        <v>474792</v>
      </c>
      <c r="I37" s="36">
        <v>2281200</v>
      </c>
      <c r="J37" s="36">
        <v>487329</v>
      </c>
      <c r="K37" s="36"/>
      <c r="L37" s="100">
        <v>20131209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31370007</v>
      </c>
      <c r="G38" s="36">
        <v>8943646</v>
      </c>
      <c r="H38" s="36">
        <v>15608354</v>
      </c>
      <c r="I38" s="36">
        <v>948901</v>
      </c>
      <c r="J38" s="36">
        <v>5869106</v>
      </c>
      <c r="K38" s="36"/>
      <c r="L38" s="100">
        <v>20131209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670266</v>
      </c>
      <c r="G39" s="36">
        <v>157251</v>
      </c>
      <c r="H39" s="36">
        <v>262212</v>
      </c>
      <c r="I39" s="36">
        <v>43950</v>
      </c>
      <c r="J39" s="36">
        <v>206853</v>
      </c>
      <c r="K39" s="36"/>
      <c r="L39" s="100">
        <v>20131209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858791</v>
      </c>
      <c r="G40" s="36">
        <v>54700</v>
      </c>
      <c r="H40" s="36">
        <v>537609</v>
      </c>
      <c r="I40" s="36">
        <v>500</v>
      </c>
      <c r="J40" s="36">
        <v>265982</v>
      </c>
      <c r="K40" s="36"/>
      <c r="L40" s="100">
        <v>20131209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17237767</v>
      </c>
      <c r="G41" s="36">
        <v>3335676</v>
      </c>
      <c r="H41" s="36">
        <v>7584511</v>
      </c>
      <c r="I41" s="36">
        <v>33600</v>
      </c>
      <c r="J41" s="36">
        <v>6283980</v>
      </c>
      <c r="K41" s="36"/>
      <c r="L41" s="100">
        <v>20131209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34736637</v>
      </c>
      <c r="G42" s="36">
        <v>4170669</v>
      </c>
      <c r="H42" s="36">
        <v>3707639</v>
      </c>
      <c r="I42" s="36">
        <v>10366220</v>
      </c>
      <c r="J42" s="36">
        <v>16492109</v>
      </c>
      <c r="K42" s="36"/>
      <c r="L42" s="100">
        <v>20131209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9673831</v>
      </c>
      <c r="G43" s="36">
        <v>1221250</v>
      </c>
      <c r="H43" s="36">
        <v>2730196</v>
      </c>
      <c r="I43" s="36">
        <v>952800</v>
      </c>
      <c r="J43" s="36">
        <v>4769585</v>
      </c>
      <c r="K43" s="36"/>
      <c r="L43" s="100">
        <v>20131209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5822112</v>
      </c>
      <c r="G44" s="36">
        <v>1255140</v>
      </c>
      <c r="H44" s="36">
        <v>2647630</v>
      </c>
      <c r="I44" s="36">
        <v>0</v>
      </c>
      <c r="J44" s="36">
        <v>1919342</v>
      </c>
      <c r="K44" s="36"/>
      <c r="L44" s="100">
        <v>20140110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20888788</v>
      </c>
      <c r="G45" s="36">
        <v>10203936</v>
      </c>
      <c r="H45" s="36">
        <v>10673704</v>
      </c>
      <c r="I45" s="36">
        <v>0</v>
      </c>
      <c r="J45" s="36">
        <v>11148</v>
      </c>
      <c r="K45" s="36"/>
      <c r="L45" s="100">
        <v>20140110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40321806</v>
      </c>
      <c r="G46" s="36">
        <v>22305247</v>
      </c>
      <c r="H46" s="36">
        <v>12966781</v>
      </c>
      <c r="I46" s="36">
        <v>261160</v>
      </c>
      <c r="J46" s="36">
        <v>4788618</v>
      </c>
      <c r="K46" s="36"/>
      <c r="L46" s="100">
        <v>20140110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2466237</v>
      </c>
      <c r="G47" s="36">
        <v>618146</v>
      </c>
      <c r="H47" s="36">
        <v>1078923</v>
      </c>
      <c r="I47" s="36">
        <v>295202</v>
      </c>
      <c r="J47" s="36">
        <v>473966</v>
      </c>
      <c r="K47" s="36"/>
      <c r="L47" s="100">
        <v>20131209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3644026</v>
      </c>
      <c r="G48" s="36">
        <v>349900</v>
      </c>
      <c r="H48" s="36">
        <v>1782167</v>
      </c>
      <c r="I48" s="36">
        <v>11800</v>
      </c>
      <c r="J48" s="36">
        <v>1500159</v>
      </c>
      <c r="K48" s="36"/>
      <c r="L48" s="100">
        <v>20131209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5701627</v>
      </c>
      <c r="G49" s="36">
        <v>608350</v>
      </c>
      <c r="H49" s="36">
        <v>2342359</v>
      </c>
      <c r="I49" s="36">
        <v>829804</v>
      </c>
      <c r="J49" s="36">
        <v>1921114</v>
      </c>
      <c r="K49" s="36"/>
      <c r="L49" s="100">
        <v>20131209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2504655</v>
      </c>
      <c r="G50" s="36">
        <v>279400</v>
      </c>
      <c r="H50" s="36">
        <v>1225255</v>
      </c>
      <c r="I50" s="36">
        <v>1000000</v>
      </c>
      <c r="J50" s="36">
        <v>0</v>
      </c>
      <c r="K50" s="36"/>
      <c r="L50" s="100">
        <v>20131209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12326347</v>
      </c>
      <c r="G51" s="36">
        <v>4519349</v>
      </c>
      <c r="H51" s="36">
        <v>2363261</v>
      </c>
      <c r="I51" s="36">
        <v>2505975</v>
      </c>
      <c r="J51" s="36">
        <v>2937762</v>
      </c>
      <c r="K51" s="36"/>
      <c r="L51" s="100">
        <v>20131209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15230527</v>
      </c>
      <c r="G52" s="36">
        <v>2385550</v>
      </c>
      <c r="H52" s="36">
        <v>12302271</v>
      </c>
      <c r="I52" s="36">
        <v>0</v>
      </c>
      <c r="J52" s="36">
        <v>542706</v>
      </c>
      <c r="K52" s="36"/>
      <c r="L52" s="100">
        <v>20131209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872949</v>
      </c>
      <c r="G53" s="36">
        <v>0</v>
      </c>
      <c r="H53" s="36">
        <v>364973</v>
      </c>
      <c r="I53" s="36">
        <v>48295</v>
      </c>
      <c r="J53" s="36">
        <v>459681</v>
      </c>
      <c r="K53" s="36"/>
      <c r="L53" s="100">
        <v>20131209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19059763</v>
      </c>
      <c r="G54" s="36">
        <v>9711308</v>
      </c>
      <c r="H54" s="36">
        <v>6726190</v>
      </c>
      <c r="I54" s="36">
        <v>0</v>
      </c>
      <c r="J54" s="36">
        <v>2622265</v>
      </c>
      <c r="K54" s="36"/>
      <c r="L54" s="100">
        <v>20131209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14558552</v>
      </c>
      <c r="G55" s="36">
        <v>9055700</v>
      </c>
      <c r="H55" s="36">
        <v>3718252</v>
      </c>
      <c r="I55" s="36">
        <v>110200</v>
      </c>
      <c r="J55" s="36">
        <v>1674400</v>
      </c>
      <c r="K55" s="36"/>
      <c r="L55" s="100">
        <v>20140110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11872101</v>
      </c>
      <c r="G56" s="36">
        <v>2327350</v>
      </c>
      <c r="H56" s="36">
        <v>5986522</v>
      </c>
      <c r="I56" s="36">
        <v>1290771</v>
      </c>
      <c r="J56" s="36">
        <v>2267458</v>
      </c>
      <c r="K56" s="36"/>
      <c r="L56" s="100">
        <v>20131209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2017172</v>
      </c>
      <c r="G57" s="36">
        <v>0</v>
      </c>
      <c r="H57" s="36">
        <v>1590824</v>
      </c>
      <c r="I57" s="36">
        <v>41000</v>
      </c>
      <c r="J57" s="36">
        <v>385348</v>
      </c>
      <c r="K57" s="36"/>
      <c r="L57" s="100">
        <v>20131209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20934202</v>
      </c>
      <c r="G58" s="36">
        <v>250100</v>
      </c>
      <c r="H58" s="36">
        <v>1258257</v>
      </c>
      <c r="I58" s="36">
        <v>151680</v>
      </c>
      <c r="J58" s="36">
        <v>19274165</v>
      </c>
      <c r="K58" s="36"/>
      <c r="L58" s="100">
        <v>20131209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27940272</v>
      </c>
      <c r="G59" s="36">
        <v>18876600</v>
      </c>
      <c r="H59" s="36">
        <v>6408732</v>
      </c>
      <c r="I59" s="36">
        <v>0</v>
      </c>
      <c r="J59" s="36">
        <v>2654940</v>
      </c>
      <c r="K59" s="36"/>
      <c r="L59" s="100">
        <v>20131209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9928442</v>
      </c>
      <c r="G60" s="36">
        <v>2796094</v>
      </c>
      <c r="H60" s="36">
        <v>3953709</v>
      </c>
      <c r="I60" s="36">
        <v>170010</v>
      </c>
      <c r="J60" s="36">
        <v>3008629</v>
      </c>
      <c r="K60" s="36"/>
      <c r="L60" s="100">
        <v>20140110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11486072</v>
      </c>
      <c r="G61" s="36">
        <v>2527350</v>
      </c>
      <c r="H61" s="36">
        <v>7933031</v>
      </c>
      <c r="I61" s="36">
        <v>0</v>
      </c>
      <c r="J61" s="36">
        <v>1025691</v>
      </c>
      <c r="K61" s="36"/>
      <c r="L61" s="100">
        <v>20140110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10495435</v>
      </c>
      <c r="G62" s="36">
        <v>5777750</v>
      </c>
      <c r="H62" s="36">
        <v>3567615</v>
      </c>
      <c r="I62" s="36">
        <v>0</v>
      </c>
      <c r="J62" s="36">
        <v>1150070</v>
      </c>
      <c r="K62" s="36"/>
      <c r="L62" s="100">
        <v>20140110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4779987</v>
      </c>
      <c r="G63" s="36">
        <v>637000</v>
      </c>
      <c r="H63" s="36">
        <v>4058736</v>
      </c>
      <c r="I63" s="36">
        <v>0</v>
      </c>
      <c r="J63" s="36">
        <v>84251</v>
      </c>
      <c r="K63" s="36"/>
      <c r="L63" s="109" t="s">
        <v>2303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16920142</v>
      </c>
      <c r="G64" s="36">
        <v>6385000</v>
      </c>
      <c r="H64" s="36">
        <v>4481772</v>
      </c>
      <c r="I64" s="36">
        <v>1767300</v>
      </c>
      <c r="J64" s="36">
        <v>4286070</v>
      </c>
      <c r="K64" s="36"/>
      <c r="L64" s="100">
        <v>20140110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17495533</v>
      </c>
      <c r="G65" s="36">
        <v>5388650</v>
      </c>
      <c r="H65" s="36">
        <v>1352891</v>
      </c>
      <c r="I65" s="36">
        <v>1223500</v>
      </c>
      <c r="J65" s="36">
        <v>9530492</v>
      </c>
      <c r="K65" s="36"/>
      <c r="L65" s="100">
        <v>20140110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23486271</v>
      </c>
      <c r="G66" s="36">
        <v>9520100</v>
      </c>
      <c r="H66" s="36">
        <v>9406975</v>
      </c>
      <c r="I66" s="36">
        <v>300240</v>
      </c>
      <c r="J66" s="36">
        <v>4258956</v>
      </c>
      <c r="K66" s="36"/>
      <c r="L66" s="100">
        <v>20131209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5893433</v>
      </c>
      <c r="G67" s="36">
        <v>488200</v>
      </c>
      <c r="H67" s="36">
        <v>3349182</v>
      </c>
      <c r="I67" s="36">
        <v>7800</v>
      </c>
      <c r="J67" s="36">
        <v>2048251</v>
      </c>
      <c r="K67" s="36"/>
      <c r="L67" s="100">
        <v>20131209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55740838</v>
      </c>
      <c r="G68" s="36">
        <v>4454450</v>
      </c>
      <c r="H68" s="36">
        <v>12137613</v>
      </c>
      <c r="I68" s="36">
        <v>510900</v>
      </c>
      <c r="J68" s="36">
        <v>38637875</v>
      </c>
      <c r="K68" s="36"/>
      <c r="L68" s="100">
        <v>20131209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23454153</v>
      </c>
      <c r="G69" s="36">
        <v>10621480</v>
      </c>
      <c r="H69" s="36">
        <v>3649125</v>
      </c>
      <c r="I69" s="36">
        <v>47000</v>
      </c>
      <c r="J69" s="36">
        <v>9136548</v>
      </c>
      <c r="K69" s="36"/>
      <c r="L69" s="100">
        <v>20140110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25512604</v>
      </c>
      <c r="G70" s="36">
        <v>2794704</v>
      </c>
      <c r="H70" s="36">
        <v>13064821</v>
      </c>
      <c r="I70" s="36">
        <v>3357238</v>
      </c>
      <c r="J70" s="36">
        <v>6295841</v>
      </c>
      <c r="K70" s="36"/>
      <c r="L70" s="100">
        <v>20131209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2746621</v>
      </c>
      <c r="G71" s="36">
        <v>443000</v>
      </c>
      <c r="H71" s="36">
        <v>1421595</v>
      </c>
      <c r="I71" s="36">
        <v>0</v>
      </c>
      <c r="J71" s="36">
        <v>882026</v>
      </c>
      <c r="K71" s="36"/>
      <c r="L71" s="100">
        <v>20131209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129413999</v>
      </c>
      <c r="G72" s="36">
        <v>73538782</v>
      </c>
      <c r="H72" s="36">
        <v>16791104</v>
      </c>
      <c r="I72" s="36">
        <v>30498066</v>
      </c>
      <c r="J72" s="36">
        <v>8586047</v>
      </c>
      <c r="K72" s="36"/>
      <c r="L72" s="100">
        <v>20131209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28110943</v>
      </c>
      <c r="G73" s="36">
        <v>10208711</v>
      </c>
      <c r="H73" s="36">
        <v>9590766</v>
      </c>
      <c r="I73" s="36">
        <v>5144085</v>
      </c>
      <c r="J73" s="36">
        <v>3167381</v>
      </c>
      <c r="K73" s="36"/>
      <c r="L73" s="100">
        <v>20131209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14099011</v>
      </c>
      <c r="G74" s="36">
        <v>3360734</v>
      </c>
      <c r="H74" s="36">
        <v>4080561</v>
      </c>
      <c r="I74" s="36">
        <v>4344800</v>
      </c>
      <c r="J74" s="36">
        <v>2312916</v>
      </c>
      <c r="K74" s="36"/>
      <c r="L74" s="100">
        <v>20131209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16783314</v>
      </c>
      <c r="G75" s="36">
        <v>1057000</v>
      </c>
      <c r="H75" s="36">
        <v>9901182</v>
      </c>
      <c r="I75" s="36">
        <v>0</v>
      </c>
      <c r="J75" s="36">
        <v>5825132</v>
      </c>
      <c r="K75" s="36"/>
      <c r="L75" s="100">
        <v>20131209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49643970</v>
      </c>
      <c r="G76" s="36">
        <v>1093950</v>
      </c>
      <c r="H76" s="36">
        <v>10117556</v>
      </c>
      <c r="I76" s="36">
        <v>9307550</v>
      </c>
      <c r="J76" s="36">
        <v>29124914</v>
      </c>
      <c r="K76" s="36"/>
      <c r="L76" s="100">
        <v>20140110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4518608</v>
      </c>
      <c r="G77" s="36">
        <v>405852</v>
      </c>
      <c r="H77" s="36">
        <v>3060386</v>
      </c>
      <c r="I77" s="36">
        <v>18050</v>
      </c>
      <c r="J77" s="36">
        <v>1034320</v>
      </c>
      <c r="K77" s="36"/>
      <c r="L77" s="100">
        <v>20131209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9642224</v>
      </c>
      <c r="G78" s="36">
        <v>3356275</v>
      </c>
      <c r="H78" s="36">
        <v>4320184</v>
      </c>
      <c r="I78" s="36">
        <v>196312</v>
      </c>
      <c r="J78" s="36">
        <v>1769453</v>
      </c>
      <c r="K78" s="36"/>
      <c r="L78" s="100">
        <v>20140110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4380785</v>
      </c>
      <c r="G79" s="36">
        <v>404000</v>
      </c>
      <c r="H79" s="36">
        <v>2152496</v>
      </c>
      <c r="I79" s="36">
        <v>28000</v>
      </c>
      <c r="J79" s="36">
        <v>1796289</v>
      </c>
      <c r="K79" s="36"/>
      <c r="L79" s="100">
        <v>20131209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6524258</v>
      </c>
      <c r="G80" s="36">
        <v>165950</v>
      </c>
      <c r="H80" s="36">
        <v>5174731</v>
      </c>
      <c r="I80" s="36">
        <v>0</v>
      </c>
      <c r="J80" s="36">
        <v>1183577</v>
      </c>
      <c r="K80" s="36"/>
      <c r="L80" s="100">
        <v>20131209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6735312</v>
      </c>
      <c r="G81" s="36">
        <v>2048500</v>
      </c>
      <c r="H81" s="36">
        <v>4174640</v>
      </c>
      <c r="I81" s="36">
        <v>32150</v>
      </c>
      <c r="J81" s="36">
        <v>480022</v>
      </c>
      <c r="K81" s="36"/>
      <c r="L81" s="100">
        <v>20131209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3649693</v>
      </c>
      <c r="G82" s="36">
        <v>900</v>
      </c>
      <c r="H82" s="36">
        <v>3009332</v>
      </c>
      <c r="I82" s="36">
        <v>0</v>
      </c>
      <c r="J82" s="36">
        <v>639461</v>
      </c>
      <c r="K82" s="36"/>
      <c r="L82" s="109" t="s">
        <v>2303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7063565</v>
      </c>
      <c r="G83" s="36">
        <v>208600</v>
      </c>
      <c r="H83" s="36">
        <v>4957677</v>
      </c>
      <c r="I83" s="36">
        <v>0</v>
      </c>
      <c r="J83" s="36">
        <v>1897288</v>
      </c>
      <c r="K83" s="36"/>
      <c r="L83" s="100">
        <v>20131209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11622113</v>
      </c>
      <c r="G84" s="36">
        <v>0</v>
      </c>
      <c r="H84" s="36">
        <v>2901165</v>
      </c>
      <c r="I84" s="36">
        <v>3938700</v>
      </c>
      <c r="J84" s="36">
        <v>4782248</v>
      </c>
      <c r="K84" s="36"/>
      <c r="L84" s="100">
        <v>20131209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44721866</v>
      </c>
      <c r="G85" s="36">
        <v>31380546</v>
      </c>
      <c r="H85" s="36">
        <v>5857015</v>
      </c>
      <c r="I85" s="36">
        <v>332150</v>
      </c>
      <c r="J85" s="36">
        <v>7152155</v>
      </c>
      <c r="K85" s="36"/>
      <c r="L85" s="100">
        <v>20131209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59752980</v>
      </c>
      <c r="G86" s="36">
        <v>2490219</v>
      </c>
      <c r="H86" s="36">
        <v>17521503</v>
      </c>
      <c r="I86" s="36">
        <v>6293600</v>
      </c>
      <c r="J86" s="36">
        <v>33447658</v>
      </c>
      <c r="K86" s="36"/>
      <c r="L86" s="100">
        <v>20131209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19346628</v>
      </c>
      <c r="G87" s="36">
        <v>482500</v>
      </c>
      <c r="H87" s="36">
        <v>3173429</v>
      </c>
      <c r="I87" s="36">
        <v>11215050</v>
      </c>
      <c r="J87" s="36">
        <v>4475649</v>
      </c>
      <c r="K87" s="36"/>
      <c r="L87" s="100">
        <v>20131209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6475263</v>
      </c>
      <c r="G88" s="36">
        <v>200</v>
      </c>
      <c r="H88" s="36">
        <v>2855002</v>
      </c>
      <c r="I88" s="36">
        <v>0</v>
      </c>
      <c r="J88" s="36">
        <v>3620061</v>
      </c>
      <c r="K88" s="36"/>
      <c r="L88" s="109" t="s">
        <v>2303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23847208</v>
      </c>
      <c r="G89" s="36">
        <v>10529380</v>
      </c>
      <c r="H89" s="36">
        <v>4723500</v>
      </c>
      <c r="I89" s="36">
        <v>1700502</v>
      </c>
      <c r="J89" s="36">
        <v>6893826</v>
      </c>
      <c r="K89" s="36"/>
      <c r="L89" s="100">
        <v>20131209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7735687</v>
      </c>
      <c r="G90" s="36">
        <v>393500</v>
      </c>
      <c r="H90" s="36">
        <v>1541111</v>
      </c>
      <c r="I90" s="36">
        <v>0</v>
      </c>
      <c r="J90" s="36">
        <v>5801076</v>
      </c>
      <c r="K90" s="36"/>
      <c r="L90" s="100">
        <v>20131209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9963803</v>
      </c>
      <c r="G91" s="36">
        <v>4161965</v>
      </c>
      <c r="H91" s="36">
        <v>4778607</v>
      </c>
      <c r="I91" s="36">
        <v>0</v>
      </c>
      <c r="J91" s="36">
        <v>1023231</v>
      </c>
      <c r="K91" s="36"/>
      <c r="L91" s="100">
        <v>20131209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6487180</v>
      </c>
      <c r="G92" s="36">
        <v>410000</v>
      </c>
      <c r="H92" s="36">
        <v>4007424</v>
      </c>
      <c r="I92" s="36">
        <v>0</v>
      </c>
      <c r="J92" s="36">
        <v>2069756</v>
      </c>
      <c r="K92" s="36"/>
      <c r="L92" s="100">
        <v>20131209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5771023</v>
      </c>
      <c r="G93" s="36">
        <v>100000</v>
      </c>
      <c r="H93" s="36">
        <v>918173</v>
      </c>
      <c r="I93" s="36">
        <v>1833992</v>
      </c>
      <c r="J93" s="36">
        <v>2918858</v>
      </c>
      <c r="K93" s="36"/>
      <c r="L93" s="100">
        <v>20131107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5093059</v>
      </c>
      <c r="G94" s="36">
        <v>1606000</v>
      </c>
      <c r="H94" s="36">
        <v>3449909</v>
      </c>
      <c r="I94" s="36">
        <v>0</v>
      </c>
      <c r="J94" s="36">
        <v>37150</v>
      </c>
      <c r="K94" s="36"/>
      <c r="L94" s="100">
        <v>20131209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10370064</v>
      </c>
      <c r="G95" s="36">
        <v>847000</v>
      </c>
      <c r="H95" s="36">
        <v>6223262</v>
      </c>
      <c r="I95" s="36">
        <v>48000</v>
      </c>
      <c r="J95" s="36">
        <v>3251802</v>
      </c>
      <c r="K95" s="36"/>
      <c r="L95" s="100">
        <v>20131209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19353795</v>
      </c>
      <c r="G96" s="36">
        <v>9397886</v>
      </c>
      <c r="H96" s="36">
        <v>4216518</v>
      </c>
      <c r="I96" s="36">
        <v>224700</v>
      </c>
      <c r="J96" s="36">
        <v>5514691</v>
      </c>
      <c r="K96" s="36"/>
      <c r="L96" s="100">
        <v>20131209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6579435</v>
      </c>
      <c r="G97" s="36">
        <v>11700</v>
      </c>
      <c r="H97" s="36">
        <v>5568138</v>
      </c>
      <c r="I97" s="36">
        <v>0</v>
      </c>
      <c r="J97" s="36">
        <v>999597</v>
      </c>
      <c r="K97" s="36"/>
      <c r="L97" s="100">
        <v>20140110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17388895</v>
      </c>
      <c r="G98" s="36">
        <v>13540900</v>
      </c>
      <c r="H98" s="36">
        <v>1607429</v>
      </c>
      <c r="I98" s="36">
        <v>0</v>
      </c>
      <c r="J98" s="36">
        <v>2240566</v>
      </c>
      <c r="K98" s="36"/>
      <c r="L98" s="100">
        <v>20131209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155545176</v>
      </c>
      <c r="G99" s="36">
        <v>11868240</v>
      </c>
      <c r="H99" s="36">
        <v>14386162</v>
      </c>
      <c r="I99" s="36">
        <v>10462895</v>
      </c>
      <c r="J99" s="36">
        <v>118827879</v>
      </c>
      <c r="K99" s="36"/>
      <c r="L99" s="100">
        <v>20131209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7219525</v>
      </c>
      <c r="G100" s="36">
        <v>630000</v>
      </c>
      <c r="H100" s="36">
        <v>3244435</v>
      </c>
      <c r="I100" s="36">
        <v>0</v>
      </c>
      <c r="J100" s="36">
        <v>3345090</v>
      </c>
      <c r="K100" s="36"/>
      <c r="L100" s="100">
        <v>20140110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28615198</v>
      </c>
      <c r="G101" s="36">
        <v>1696675</v>
      </c>
      <c r="H101" s="36">
        <v>7677025</v>
      </c>
      <c r="I101" s="36">
        <v>9681509</v>
      </c>
      <c r="J101" s="36">
        <v>9559989</v>
      </c>
      <c r="K101" s="36"/>
      <c r="L101" s="100">
        <v>20131209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8024384</v>
      </c>
      <c r="G102" s="36">
        <v>542585</v>
      </c>
      <c r="H102" s="36">
        <v>2358017</v>
      </c>
      <c r="I102" s="36">
        <v>0</v>
      </c>
      <c r="J102" s="36">
        <v>5123782</v>
      </c>
      <c r="K102" s="36"/>
      <c r="L102" s="100">
        <v>20131209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7238580</v>
      </c>
      <c r="G103" s="36">
        <v>0</v>
      </c>
      <c r="H103" s="36">
        <v>2992836</v>
      </c>
      <c r="I103" s="36">
        <v>78000</v>
      </c>
      <c r="J103" s="36">
        <v>4167744</v>
      </c>
      <c r="K103" s="36"/>
      <c r="L103" s="100">
        <v>20140110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25884977</v>
      </c>
      <c r="G104" s="36">
        <v>3666300</v>
      </c>
      <c r="H104" s="36">
        <v>15807433</v>
      </c>
      <c r="I104" s="36">
        <v>491325</v>
      </c>
      <c r="J104" s="36">
        <v>5919919</v>
      </c>
      <c r="K104" s="36"/>
      <c r="L104" s="109" t="s">
        <v>2303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15892552</v>
      </c>
      <c r="G105" s="36">
        <v>439450</v>
      </c>
      <c r="H105" s="36">
        <v>7051751</v>
      </c>
      <c r="I105" s="36">
        <v>5259000</v>
      </c>
      <c r="J105" s="36">
        <v>3142351</v>
      </c>
      <c r="K105" s="36"/>
      <c r="L105" s="100">
        <v>20140110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12663586</v>
      </c>
      <c r="G106" s="36">
        <v>4519600</v>
      </c>
      <c r="H106" s="36">
        <v>6002253</v>
      </c>
      <c r="I106" s="36">
        <v>0</v>
      </c>
      <c r="J106" s="36">
        <v>2141733</v>
      </c>
      <c r="K106" s="36"/>
      <c r="L106" s="100">
        <v>20140110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5677167</v>
      </c>
      <c r="G107" s="36">
        <v>1457700</v>
      </c>
      <c r="H107" s="36">
        <v>1164670</v>
      </c>
      <c r="I107" s="36">
        <v>0</v>
      </c>
      <c r="J107" s="36">
        <v>3054797</v>
      </c>
      <c r="K107" s="36"/>
      <c r="L107" s="100">
        <v>20131209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3447132</v>
      </c>
      <c r="G108" s="36">
        <v>436500</v>
      </c>
      <c r="H108" s="36">
        <v>93743</v>
      </c>
      <c r="I108" s="36">
        <v>0</v>
      </c>
      <c r="J108" s="36">
        <v>2916889</v>
      </c>
      <c r="K108" s="36"/>
      <c r="L108" s="100" t="s">
        <v>2303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22328813</v>
      </c>
      <c r="G109" s="36">
        <v>511450</v>
      </c>
      <c r="H109" s="36">
        <v>8239518</v>
      </c>
      <c r="I109" s="36">
        <v>78412</v>
      </c>
      <c r="J109" s="36">
        <v>13499433</v>
      </c>
      <c r="K109" s="36"/>
      <c r="L109" s="100">
        <v>20131209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11501168</v>
      </c>
      <c r="G110" s="36">
        <v>968161</v>
      </c>
      <c r="H110" s="36">
        <v>5264789</v>
      </c>
      <c r="I110" s="36">
        <v>696500</v>
      </c>
      <c r="J110" s="36">
        <v>4571718</v>
      </c>
      <c r="K110" s="36"/>
      <c r="L110" s="100">
        <v>20140110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26767277</v>
      </c>
      <c r="G111" s="36">
        <v>6033396</v>
      </c>
      <c r="H111" s="36">
        <v>16702787</v>
      </c>
      <c r="I111" s="36">
        <v>200900</v>
      </c>
      <c r="J111" s="36">
        <v>3830194</v>
      </c>
      <c r="K111" s="36"/>
      <c r="L111" s="100">
        <v>20140110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3091811</v>
      </c>
      <c r="G112" s="36">
        <v>0</v>
      </c>
      <c r="H112" s="36">
        <v>716019</v>
      </c>
      <c r="I112" s="36">
        <v>4650</v>
      </c>
      <c r="J112" s="36">
        <v>2371142</v>
      </c>
      <c r="K112" s="36"/>
      <c r="L112" s="100">
        <v>20131209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94276662</v>
      </c>
      <c r="G113" s="36">
        <v>7050373</v>
      </c>
      <c r="H113" s="36">
        <v>19898012</v>
      </c>
      <c r="I113" s="36">
        <v>882000</v>
      </c>
      <c r="J113" s="36">
        <v>66446277</v>
      </c>
      <c r="K113" s="36"/>
      <c r="L113" s="100">
        <v>20131209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37987888</v>
      </c>
      <c r="G114" s="36">
        <v>15137481</v>
      </c>
      <c r="H114" s="36">
        <v>11332931</v>
      </c>
      <c r="I114" s="36">
        <v>9014000</v>
      </c>
      <c r="J114" s="36">
        <v>2503476</v>
      </c>
      <c r="K114" s="36"/>
      <c r="L114" s="100">
        <v>20131209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2574127</v>
      </c>
      <c r="G115" s="36">
        <v>0</v>
      </c>
      <c r="H115" s="36">
        <v>2000</v>
      </c>
      <c r="I115" s="36">
        <v>0</v>
      </c>
      <c r="J115" s="36">
        <v>2572127</v>
      </c>
      <c r="K115" s="36"/>
      <c r="L115" s="100">
        <v>20131209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21545303</v>
      </c>
      <c r="G116" s="36">
        <v>7933010</v>
      </c>
      <c r="H116" s="36">
        <v>9874953</v>
      </c>
      <c r="I116" s="36">
        <v>0</v>
      </c>
      <c r="J116" s="36">
        <v>3737340</v>
      </c>
      <c r="K116" s="36"/>
      <c r="L116" s="100">
        <v>20131209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10867885</v>
      </c>
      <c r="G117" s="36">
        <v>1812500</v>
      </c>
      <c r="H117" s="36">
        <v>3659955</v>
      </c>
      <c r="I117" s="36">
        <v>150000</v>
      </c>
      <c r="J117" s="36">
        <v>5245430</v>
      </c>
      <c r="K117" s="36"/>
      <c r="L117" s="100">
        <v>20131209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2155016</v>
      </c>
      <c r="G118" s="36">
        <v>308000</v>
      </c>
      <c r="H118" s="36">
        <v>1332966</v>
      </c>
      <c r="I118" s="36">
        <v>0</v>
      </c>
      <c r="J118" s="36">
        <v>514050</v>
      </c>
      <c r="K118" s="36"/>
      <c r="L118" s="100">
        <v>20140110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8989799</v>
      </c>
      <c r="G119" s="36">
        <v>875500</v>
      </c>
      <c r="H119" s="36">
        <v>5285507</v>
      </c>
      <c r="I119" s="36">
        <v>322300</v>
      </c>
      <c r="J119" s="36">
        <v>2506492</v>
      </c>
      <c r="K119" s="36"/>
      <c r="L119" s="100">
        <v>20131209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12363262</v>
      </c>
      <c r="G120" s="36">
        <v>1783665</v>
      </c>
      <c r="H120" s="36">
        <v>3930437</v>
      </c>
      <c r="I120" s="36">
        <v>87333</v>
      </c>
      <c r="J120" s="36">
        <v>6561827</v>
      </c>
      <c r="K120" s="36"/>
      <c r="L120" s="100">
        <v>20131209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11549929</v>
      </c>
      <c r="G121" s="36">
        <v>2567800</v>
      </c>
      <c r="H121" s="36">
        <v>5741729</v>
      </c>
      <c r="I121" s="36">
        <v>0</v>
      </c>
      <c r="J121" s="36">
        <v>3240400</v>
      </c>
      <c r="K121" s="50"/>
      <c r="L121" s="100">
        <v>20131209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4741459</v>
      </c>
      <c r="G122" s="36">
        <v>891600</v>
      </c>
      <c r="H122" s="36">
        <v>2394532</v>
      </c>
      <c r="I122" s="36">
        <v>44200</v>
      </c>
      <c r="J122" s="36">
        <v>1411127</v>
      </c>
      <c r="K122" s="36"/>
      <c r="L122" s="100">
        <v>20131209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32479599</v>
      </c>
      <c r="G123" s="36">
        <v>9380600</v>
      </c>
      <c r="H123" s="36">
        <v>17723980</v>
      </c>
      <c r="I123" s="36">
        <v>104600</v>
      </c>
      <c r="J123" s="36">
        <v>5270419</v>
      </c>
      <c r="K123" s="36"/>
      <c r="L123" s="100">
        <v>20131209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1054862</v>
      </c>
      <c r="G124" s="36">
        <v>55300</v>
      </c>
      <c r="H124" s="36">
        <v>561187</v>
      </c>
      <c r="I124" s="36">
        <v>0</v>
      </c>
      <c r="J124" s="36">
        <v>438375</v>
      </c>
      <c r="K124" s="36"/>
      <c r="L124" s="100">
        <v>20131209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492395</v>
      </c>
      <c r="G125" s="36">
        <v>0</v>
      </c>
      <c r="H125" s="36">
        <v>245399</v>
      </c>
      <c r="I125" s="36">
        <v>3200</v>
      </c>
      <c r="J125" s="36">
        <v>243796</v>
      </c>
      <c r="K125" s="36"/>
      <c r="L125" s="100">
        <v>20140110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1541673</v>
      </c>
      <c r="G126" s="36">
        <v>170000</v>
      </c>
      <c r="H126" s="36">
        <v>859734</v>
      </c>
      <c r="I126" s="36">
        <v>4300</v>
      </c>
      <c r="J126" s="36">
        <v>507639</v>
      </c>
      <c r="K126" s="36"/>
      <c r="L126" s="100">
        <v>20140110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14414837</v>
      </c>
      <c r="G127" s="36">
        <v>5327384</v>
      </c>
      <c r="H127" s="36">
        <v>3340573</v>
      </c>
      <c r="I127" s="36">
        <v>2218328</v>
      </c>
      <c r="J127" s="36">
        <v>3528552</v>
      </c>
      <c r="K127" s="36"/>
      <c r="L127" s="100">
        <v>20131209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5794537</v>
      </c>
      <c r="G128" s="36">
        <v>0</v>
      </c>
      <c r="H128" s="36">
        <v>1652632</v>
      </c>
      <c r="I128" s="36">
        <v>54750</v>
      </c>
      <c r="J128" s="36">
        <v>4087155</v>
      </c>
      <c r="K128" s="36"/>
      <c r="L128" s="100">
        <v>20131209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17391566</v>
      </c>
      <c r="G129" s="36">
        <v>4233960</v>
      </c>
      <c r="H129" s="36">
        <v>5538195</v>
      </c>
      <c r="I129" s="36">
        <v>1077260</v>
      </c>
      <c r="J129" s="36">
        <v>6542151</v>
      </c>
      <c r="K129" s="36"/>
      <c r="L129" s="100">
        <v>20140110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8447236</v>
      </c>
      <c r="G130" s="36">
        <v>5929600</v>
      </c>
      <c r="H130" s="36">
        <v>1728831</v>
      </c>
      <c r="I130" s="36">
        <v>279290</v>
      </c>
      <c r="J130" s="36">
        <v>509515</v>
      </c>
      <c r="K130" s="36"/>
      <c r="L130" s="100">
        <v>20140110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11177663</v>
      </c>
      <c r="G131" s="36">
        <v>4987026</v>
      </c>
      <c r="H131" s="36">
        <v>3313034</v>
      </c>
      <c r="I131" s="36">
        <v>600688</v>
      </c>
      <c r="J131" s="36">
        <v>2276915</v>
      </c>
      <c r="K131" s="36"/>
      <c r="L131" s="100">
        <v>20140110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2582273</v>
      </c>
      <c r="G132" s="36">
        <v>772172</v>
      </c>
      <c r="H132" s="36">
        <v>713417</v>
      </c>
      <c r="I132" s="36">
        <v>148600</v>
      </c>
      <c r="J132" s="36">
        <v>948084</v>
      </c>
      <c r="K132" s="36"/>
      <c r="L132" s="100">
        <v>20131209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8768952</v>
      </c>
      <c r="G133" s="36">
        <v>332100</v>
      </c>
      <c r="H133" s="36">
        <v>5157548</v>
      </c>
      <c r="I133" s="36">
        <v>770537</v>
      </c>
      <c r="J133" s="36">
        <v>2508767</v>
      </c>
      <c r="K133" s="36"/>
      <c r="L133" s="100">
        <v>20140110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1561744</v>
      </c>
      <c r="G134" s="36">
        <v>0</v>
      </c>
      <c r="H134" s="36">
        <v>1282738</v>
      </c>
      <c r="I134" s="36">
        <v>21000</v>
      </c>
      <c r="J134" s="36">
        <v>258006</v>
      </c>
      <c r="K134" s="36"/>
      <c r="L134" s="100">
        <v>20131209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1610772</v>
      </c>
      <c r="G135" s="36">
        <v>0</v>
      </c>
      <c r="H135" s="36">
        <v>1424908</v>
      </c>
      <c r="I135" s="36">
        <v>0</v>
      </c>
      <c r="J135" s="36">
        <v>185864</v>
      </c>
      <c r="K135" s="36"/>
      <c r="L135" s="100">
        <v>20131209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41969881</v>
      </c>
      <c r="G136" s="36">
        <v>9844626</v>
      </c>
      <c r="H136" s="36">
        <v>1883989</v>
      </c>
      <c r="I136" s="36">
        <v>4289802</v>
      </c>
      <c r="J136" s="36">
        <v>25951464</v>
      </c>
      <c r="K136" s="36"/>
      <c r="L136" s="100">
        <v>20131209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90190</v>
      </c>
      <c r="G137" s="36">
        <v>0</v>
      </c>
      <c r="H137" s="36">
        <v>49090</v>
      </c>
      <c r="I137" s="36">
        <v>0</v>
      </c>
      <c r="J137" s="36">
        <v>41100</v>
      </c>
      <c r="K137" s="36"/>
      <c r="L137" s="100" t="s">
        <v>2303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22926793</v>
      </c>
      <c r="G138" s="36">
        <v>3132578</v>
      </c>
      <c r="H138" s="36">
        <v>3974274</v>
      </c>
      <c r="I138" s="36">
        <v>10560778</v>
      </c>
      <c r="J138" s="36">
        <v>5259163</v>
      </c>
      <c r="K138" s="36"/>
      <c r="L138" s="100">
        <v>20131209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3734848</v>
      </c>
      <c r="G139" s="36">
        <v>50367</v>
      </c>
      <c r="H139" s="36">
        <v>2031088</v>
      </c>
      <c r="I139" s="36">
        <v>369574</v>
      </c>
      <c r="J139" s="36">
        <v>1283819</v>
      </c>
      <c r="K139" s="36"/>
      <c r="L139" s="100">
        <v>20131209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9576099</v>
      </c>
      <c r="G140" s="36">
        <v>134465</v>
      </c>
      <c r="H140" s="36">
        <v>2823820</v>
      </c>
      <c r="I140" s="36">
        <v>348352</v>
      </c>
      <c r="J140" s="36">
        <v>6269462</v>
      </c>
      <c r="K140" s="36"/>
      <c r="L140" s="100">
        <v>20131209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10799261</v>
      </c>
      <c r="G141" s="36">
        <v>3362550</v>
      </c>
      <c r="H141" s="36">
        <v>2481216</v>
      </c>
      <c r="I141" s="36">
        <v>316100</v>
      </c>
      <c r="J141" s="36">
        <v>4639395</v>
      </c>
      <c r="K141" s="36"/>
      <c r="L141" s="100">
        <v>20131209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7891319</v>
      </c>
      <c r="G142" s="36">
        <v>942030</v>
      </c>
      <c r="H142" s="36">
        <v>2136132</v>
      </c>
      <c r="I142" s="36">
        <v>650551</v>
      </c>
      <c r="J142" s="36">
        <v>4162606</v>
      </c>
      <c r="K142" s="36"/>
      <c r="L142" s="100">
        <v>20131209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27561735</v>
      </c>
      <c r="G143" s="36">
        <v>13692962</v>
      </c>
      <c r="H143" s="36">
        <v>6589525</v>
      </c>
      <c r="I143" s="36">
        <v>3181719</v>
      </c>
      <c r="J143" s="36">
        <v>4097529</v>
      </c>
      <c r="K143" s="36"/>
      <c r="L143" s="100">
        <v>20131209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1531919</v>
      </c>
      <c r="G144" s="36">
        <v>37500</v>
      </c>
      <c r="H144" s="36">
        <v>1024279</v>
      </c>
      <c r="I144" s="36">
        <v>19000</v>
      </c>
      <c r="J144" s="36">
        <v>451140</v>
      </c>
      <c r="K144" s="36"/>
      <c r="L144" s="100">
        <v>20131107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59208753</v>
      </c>
      <c r="G145" s="36">
        <v>8016811</v>
      </c>
      <c r="H145" s="36">
        <v>11345386</v>
      </c>
      <c r="I145" s="36">
        <v>16851327</v>
      </c>
      <c r="J145" s="36">
        <v>22995229</v>
      </c>
      <c r="K145" s="36"/>
      <c r="L145" s="100">
        <v>20131209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14719450</v>
      </c>
      <c r="G146" s="36">
        <v>6165491</v>
      </c>
      <c r="H146" s="36">
        <v>2042944</v>
      </c>
      <c r="I146" s="36">
        <v>1835241</v>
      </c>
      <c r="J146" s="36">
        <v>4675774</v>
      </c>
      <c r="K146" s="36"/>
      <c r="L146" s="100">
        <v>20131209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44871856</v>
      </c>
      <c r="G147" s="36">
        <v>11329791</v>
      </c>
      <c r="H147" s="36">
        <v>15869197</v>
      </c>
      <c r="I147" s="36">
        <v>1149962</v>
      </c>
      <c r="J147" s="36">
        <v>16522906</v>
      </c>
      <c r="K147" s="36"/>
      <c r="L147" s="100">
        <v>20131209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2039187</v>
      </c>
      <c r="G148" s="36">
        <v>80500</v>
      </c>
      <c r="H148" s="36">
        <v>77302</v>
      </c>
      <c r="I148" s="36">
        <v>50785</v>
      </c>
      <c r="J148" s="36">
        <v>1830600</v>
      </c>
      <c r="K148" s="36"/>
      <c r="L148" s="109" t="s">
        <v>2303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2025403</v>
      </c>
      <c r="G149" s="36">
        <v>203340</v>
      </c>
      <c r="H149" s="36">
        <v>1081487</v>
      </c>
      <c r="I149" s="36">
        <v>98700</v>
      </c>
      <c r="J149" s="36">
        <v>641876</v>
      </c>
      <c r="K149" s="36"/>
      <c r="L149" s="100">
        <v>20131209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2235090</v>
      </c>
      <c r="G150" s="36">
        <v>43000</v>
      </c>
      <c r="H150" s="36">
        <v>1711565</v>
      </c>
      <c r="I150" s="36">
        <v>0</v>
      </c>
      <c r="J150" s="36">
        <v>480525</v>
      </c>
      <c r="K150" s="36"/>
      <c r="L150" s="100">
        <v>20131209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319255</v>
      </c>
      <c r="G151" s="36">
        <v>0</v>
      </c>
      <c r="H151" s="36">
        <v>197288</v>
      </c>
      <c r="I151" s="36">
        <v>0</v>
      </c>
      <c r="J151" s="36">
        <v>121967</v>
      </c>
      <c r="K151" s="36"/>
      <c r="L151" s="100">
        <v>20131209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8226152</v>
      </c>
      <c r="G152" s="36">
        <v>1328245</v>
      </c>
      <c r="H152" s="36">
        <v>3894303</v>
      </c>
      <c r="I152" s="36">
        <v>851125</v>
      </c>
      <c r="J152" s="36">
        <v>2152479</v>
      </c>
      <c r="K152" s="36"/>
      <c r="L152" s="100">
        <v>20131209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1437895</v>
      </c>
      <c r="G153" s="36">
        <v>0</v>
      </c>
      <c r="H153" s="36">
        <v>1006218</v>
      </c>
      <c r="I153" s="36">
        <v>0</v>
      </c>
      <c r="J153" s="36">
        <v>431677</v>
      </c>
      <c r="K153" s="36"/>
      <c r="L153" s="100">
        <v>20140110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1642934</v>
      </c>
      <c r="G154" s="36">
        <v>0</v>
      </c>
      <c r="H154" s="36">
        <v>1119183</v>
      </c>
      <c r="I154" s="36">
        <v>16800</v>
      </c>
      <c r="J154" s="36">
        <v>506951</v>
      </c>
      <c r="K154" s="36"/>
      <c r="L154" s="100">
        <v>20140110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2793796</v>
      </c>
      <c r="G155" s="36">
        <v>245750</v>
      </c>
      <c r="H155" s="36">
        <v>2155637</v>
      </c>
      <c r="I155" s="36">
        <v>153200</v>
      </c>
      <c r="J155" s="36">
        <v>239209</v>
      </c>
      <c r="K155" s="36"/>
      <c r="L155" s="100">
        <v>20131209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6054752</v>
      </c>
      <c r="G156" s="36">
        <v>2400</v>
      </c>
      <c r="H156" s="36">
        <v>3196480</v>
      </c>
      <c r="I156" s="36">
        <v>553345</v>
      </c>
      <c r="J156" s="36">
        <v>2302527</v>
      </c>
      <c r="K156" s="36"/>
      <c r="L156" s="100">
        <v>20131209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6809286</v>
      </c>
      <c r="G157" s="36">
        <v>0</v>
      </c>
      <c r="H157" s="36">
        <v>978175</v>
      </c>
      <c r="I157" s="36">
        <v>176700</v>
      </c>
      <c r="J157" s="36">
        <v>5654411</v>
      </c>
      <c r="K157" s="36"/>
      <c r="L157" s="100">
        <v>20131209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3208144</v>
      </c>
      <c r="G158" s="36">
        <v>73800</v>
      </c>
      <c r="H158" s="36">
        <v>2151583</v>
      </c>
      <c r="I158" s="36">
        <v>294914</v>
      </c>
      <c r="J158" s="36">
        <v>687847</v>
      </c>
      <c r="K158" s="36"/>
      <c r="L158" s="100">
        <v>20140110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838009</v>
      </c>
      <c r="G159" s="36">
        <v>284914</v>
      </c>
      <c r="H159" s="36">
        <v>318467</v>
      </c>
      <c r="I159" s="36">
        <v>73780</v>
      </c>
      <c r="J159" s="36">
        <v>160848</v>
      </c>
      <c r="K159" s="36"/>
      <c r="L159" s="100">
        <v>20140110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4823362</v>
      </c>
      <c r="G160" s="36">
        <v>19000</v>
      </c>
      <c r="H160" s="36">
        <v>2315926</v>
      </c>
      <c r="I160" s="36">
        <v>33909</v>
      </c>
      <c r="J160" s="36">
        <v>2454527</v>
      </c>
      <c r="K160" s="36"/>
      <c r="L160" s="100">
        <v>20131209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17642632</v>
      </c>
      <c r="G161" s="36">
        <v>134200</v>
      </c>
      <c r="H161" s="36">
        <v>7788726</v>
      </c>
      <c r="I161" s="36">
        <v>140897</v>
      </c>
      <c r="J161" s="36">
        <v>9578809</v>
      </c>
      <c r="K161" s="36"/>
      <c r="L161" s="100">
        <v>20131209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579672</v>
      </c>
      <c r="G162" s="36">
        <v>143000</v>
      </c>
      <c r="H162" s="36">
        <v>163394</v>
      </c>
      <c r="I162" s="36">
        <v>90830</v>
      </c>
      <c r="J162" s="36">
        <v>182448</v>
      </c>
      <c r="K162" s="36"/>
      <c r="L162" s="100">
        <v>20140110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77570</v>
      </c>
      <c r="G163" s="36">
        <v>0</v>
      </c>
      <c r="H163" s="36">
        <v>34720</v>
      </c>
      <c r="I163" s="36">
        <v>0</v>
      </c>
      <c r="J163" s="36">
        <v>42850</v>
      </c>
      <c r="K163" s="36"/>
      <c r="L163" s="100" t="s">
        <v>2303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2895105</v>
      </c>
      <c r="G164" s="36">
        <v>251500</v>
      </c>
      <c r="H164" s="36">
        <v>1660170</v>
      </c>
      <c r="I164" s="36">
        <v>45750</v>
      </c>
      <c r="J164" s="36">
        <v>937685</v>
      </c>
      <c r="K164" s="36"/>
      <c r="L164" s="100">
        <v>20131209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51394</v>
      </c>
      <c r="G165" s="36">
        <v>0</v>
      </c>
      <c r="H165" s="36">
        <v>33218</v>
      </c>
      <c r="I165" s="36">
        <v>4376</v>
      </c>
      <c r="J165" s="36">
        <v>13800</v>
      </c>
      <c r="K165" s="36"/>
      <c r="L165" s="100" t="s">
        <v>2303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2840203</v>
      </c>
      <c r="G166" s="36">
        <v>291935</v>
      </c>
      <c r="H166" s="36">
        <v>1528938</v>
      </c>
      <c r="I166" s="36">
        <v>2500</v>
      </c>
      <c r="J166" s="36">
        <v>1016830</v>
      </c>
      <c r="K166" s="36"/>
      <c r="L166" s="100">
        <v>20131209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7707968</v>
      </c>
      <c r="G167" s="36">
        <v>177000</v>
      </c>
      <c r="H167" s="36">
        <v>1986243</v>
      </c>
      <c r="I167" s="36">
        <v>0</v>
      </c>
      <c r="J167" s="36">
        <v>5544725</v>
      </c>
      <c r="K167" s="36"/>
      <c r="L167" s="100">
        <v>20131209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3146509</v>
      </c>
      <c r="G168" s="36">
        <v>452182</v>
      </c>
      <c r="H168" s="36">
        <v>1056984</v>
      </c>
      <c r="I168" s="36">
        <v>63100</v>
      </c>
      <c r="J168" s="36">
        <v>1574243</v>
      </c>
      <c r="K168" s="36"/>
      <c r="L168" s="100">
        <v>20131209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9852586</v>
      </c>
      <c r="G169" s="36">
        <v>2052951</v>
      </c>
      <c r="H169" s="36">
        <v>903477</v>
      </c>
      <c r="I169" s="36">
        <v>3655303</v>
      </c>
      <c r="J169" s="36">
        <v>3240855</v>
      </c>
      <c r="K169" s="36"/>
      <c r="L169" s="100">
        <v>20131209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822279</v>
      </c>
      <c r="G170" s="36">
        <v>0</v>
      </c>
      <c r="H170" s="36">
        <v>217927</v>
      </c>
      <c r="I170" s="36">
        <v>0</v>
      </c>
      <c r="J170" s="36">
        <v>604352</v>
      </c>
      <c r="K170" s="36"/>
      <c r="L170" s="100">
        <v>20131209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74175096</v>
      </c>
      <c r="G171" s="36">
        <v>2280360</v>
      </c>
      <c r="H171" s="36">
        <v>8230733</v>
      </c>
      <c r="I171" s="36">
        <v>20452216</v>
      </c>
      <c r="J171" s="36">
        <v>43211787</v>
      </c>
      <c r="K171" s="36"/>
      <c r="L171" s="100">
        <v>20131209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63180248</v>
      </c>
      <c r="G172" s="36">
        <v>7394296</v>
      </c>
      <c r="H172" s="36">
        <v>19272569</v>
      </c>
      <c r="I172" s="36">
        <v>7485085</v>
      </c>
      <c r="J172" s="36">
        <v>29028298</v>
      </c>
      <c r="K172" s="36"/>
      <c r="L172" s="100">
        <v>20131209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262241</v>
      </c>
      <c r="G173" s="36">
        <v>0</v>
      </c>
      <c r="H173" s="36">
        <v>213465</v>
      </c>
      <c r="I173" s="36">
        <v>3275</v>
      </c>
      <c r="J173" s="36">
        <v>45501</v>
      </c>
      <c r="K173" s="36"/>
      <c r="L173" s="100">
        <v>20131209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996857</v>
      </c>
      <c r="G174" s="36">
        <v>145000</v>
      </c>
      <c r="H174" s="36">
        <v>512250</v>
      </c>
      <c r="I174" s="36">
        <v>11000</v>
      </c>
      <c r="J174" s="36">
        <v>328607</v>
      </c>
      <c r="K174" s="36"/>
      <c r="L174" s="100">
        <v>20131107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12489379</v>
      </c>
      <c r="G175" s="36">
        <v>4372377</v>
      </c>
      <c r="H175" s="36">
        <v>3945236</v>
      </c>
      <c r="I175" s="36">
        <v>3037100</v>
      </c>
      <c r="J175" s="36">
        <v>1134666</v>
      </c>
      <c r="K175" s="36"/>
      <c r="L175" s="100">
        <v>20131209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600856</v>
      </c>
      <c r="G176" s="36">
        <v>15000</v>
      </c>
      <c r="H176" s="36">
        <v>331965</v>
      </c>
      <c r="I176" s="36">
        <v>0</v>
      </c>
      <c r="J176" s="36">
        <v>253891</v>
      </c>
      <c r="K176" s="36"/>
      <c r="L176" s="100">
        <v>20131209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12971855</v>
      </c>
      <c r="G177" s="36">
        <v>17700</v>
      </c>
      <c r="H177" s="36">
        <v>1627548</v>
      </c>
      <c r="I177" s="36">
        <v>1626750</v>
      </c>
      <c r="J177" s="36">
        <v>9699857</v>
      </c>
      <c r="K177" s="36"/>
      <c r="L177" s="100">
        <v>20131209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59083477</v>
      </c>
      <c r="G178" s="36">
        <v>11138001</v>
      </c>
      <c r="H178" s="36">
        <v>12413135</v>
      </c>
      <c r="I178" s="36">
        <v>10725538</v>
      </c>
      <c r="J178" s="36">
        <v>24806803</v>
      </c>
      <c r="K178" s="36"/>
      <c r="L178" s="100">
        <v>20131209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5101690</v>
      </c>
      <c r="G179" s="36">
        <v>358850</v>
      </c>
      <c r="H179" s="36">
        <v>3915086</v>
      </c>
      <c r="I179" s="36">
        <v>0</v>
      </c>
      <c r="J179" s="36">
        <v>827754</v>
      </c>
      <c r="K179" s="36"/>
      <c r="L179" s="100">
        <v>20131209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12882819</v>
      </c>
      <c r="G180" s="36">
        <v>2670500</v>
      </c>
      <c r="H180" s="36">
        <v>7948119</v>
      </c>
      <c r="I180" s="36">
        <v>353975</v>
      </c>
      <c r="J180" s="36">
        <v>1910225</v>
      </c>
      <c r="K180" s="36"/>
      <c r="L180" s="100">
        <v>20140110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3218058</v>
      </c>
      <c r="G181" s="36">
        <v>366801</v>
      </c>
      <c r="H181" s="36">
        <v>2451724</v>
      </c>
      <c r="I181" s="36">
        <v>16500</v>
      </c>
      <c r="J181" s="36">
        <v>383033</v>
      </c>
      <c r="K181" s="36"/>
      <c r="L181" s="100">
        <v>20140110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89991</v>
      </c>
      <c r="G182" s="36">
        <v>0</v>
      </c>
      <c r="H182" s="36">
        <v>64991</v>
      </c>
      <c r="I182" s="36">
        <v>0</v>
      </c>
      <c r="J182" s="36">
        <v>25000</v>
      </c>
      <c r="K182" s="36"/>
      <c r="L182" s="100" t="s">
        <v>2303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404911</v>
      </c>
      <c r="G183" s="36">
        <v>0</v>
      </c>
      <c r="H183" s="36">
        <v>210115</v>
      </c>
      <c r="I183" s="36">
        <v>0</v>
      </c>
      <c r="J183" s="36">
        <v>194796</v>
      </c>
      <c r="K183" s="36"/>
      <c r="L183" s="100">
        <v>20131209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5417765</v>
      </c>
      <c r="G184" s="36">
        <v>53200</v>
      </c>
      <c r="H184" s="36">
        <v>284598</v>
      </c>
      <c r="I184" s="36">
        <v>134800</v>
      </c>
      <c r="J184" s="36">
        <v>4945167</v>
      </c>
      <c r="K184" s="36"/>
      <c r="L184" s="100">
        <v>20131209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3774375</v>
      </c>
      <c r="G185" s="36">
        <v>1063900</v>
      </c>
      <c r="H185" s="36">
        <v>1660271</v>
      </c>
      <c r="I185" s="36">
        <v>318698</v>
      </c>
      <c r="J185" s="36">
        <v>731506</v>
      </c>
      <c r="K185" s="36"/>
      <c r="L185" s="100">
        <v>20131209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2362516</v>
      </c>
      <c r="G186" s="36">
        <v>75000</v>
      </c>
      <c r="H186" s="36">
        <v>813114</v>
      </c>
      <c r="I186" s="36">
        <v>391645</v>
      </c>
      <c r="J186" s="36">
        <v>1082757</v>
      </c>
      <c r="K186" s="36"/>
      <c r="L186" s="100">
        <v>20140110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1567743</v>
      </c>
      <c r="G187" s="36">
        <v>28500</v>
      </c>
      <c r="H187" s="36">
        <v>1153022</v>
      </c>
      <c r="I187" s="36">
        <v>0</v>
      </c>
      <c r="J187" s="36">
        <v>386221</v>
      </c>
      <c r="K187" s="36"/>
      <c r="L187" s="100">
        <v>20140110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1479260</v>
      </c>
      <c r="G188" s="36">
        <v>188725</v>
      </c>
      <c r="H188" s="36">
        <v>792761</v>
      </c>
      <c r="I188" s="36">
        <v>392645</v>
      </c>
      <c r="J188" s="36">
        <v>105129</v>
      </c>
      <c r="K188" s="36"/>
      <c r="L188" s="100">
        <v>20131209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1082679</v>
      </c>
      <c r="G189" s="36">
        <v>0</v>
      </c>
      <c r="H189" s="36">
        <v>1016878</v>
      </c>
      <c r="I189" s="36">
        <v>0</v>
      </c>
      <c r="J189" s="36">
        <v>65801</v>
      </c>
      <c r="K189" s="36"/>
      <c r="L189" s="100">
        <v>20131209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20527218</v>
      </c>
      <c r="G190" s="36">
        <v>368730</v>
      </c>
      <c r="H190" s="36">
        <v>5114202</v>
      </c>
      <c r="I190" s="36">
        <v>2436500</v>
      </c>
      <c r="J190" s="36">
        <v>12607786</v>
      </c>
      <c r="K190" s="64"/>
      <c r="L190" s="100">
        <v>20140110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6211402</v>
      </c>
      <c r="G191" s="36">
        <v>1769266</v>
      </c>
      <c r="H191" s="36">
        <v>1741463</v>
      </c>
      <c r="I191" s="36">
        <v>143025</v>
      </c>
      <c r="J191" s="36">
        <v>2557648</v>
      </c>
      <c r="K191" s="36"/>
      <c r="L191" s="100">
        <v>20140110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245650</v>
      </c>
      <c r="G192" s="36">
        <v>224200</v>
      </c>
      <c r="H192" s="36">
        <v>21450</v>
      </c>
      <c r="I192" s="36">
        <v>0</v>
      </c>
      <c r="J192" s="36">
        <v>0</v>
      </c>
      <c r="K192" s="36"/>
      <c r="L192" s="100">
        <v>20131209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4456271</v>
      </c>
      <c r="G193" s="36">
        <v>177000</v>
      </c>
      <c r="H193" s="36">
        <v>1883914</v>
      </c>
      <c r="I193" s="36">
        <v>1003800</v>
      </c>
      <c r="J193" s="36">
        <v>1391557</v>
      </c>
      <c r="K193" s="36"/>
      <c r="L193" s="100">
        <v>20131209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6718359</v>
      </c>
      <c r="G194" s="36">
        <v>4903855</v>
      </c>
      <c r="H194" s="36">
        <v>1051565</v>
      </c>
      <c r="I194" s="36">
        <v>5600</v>
      </c>
      <c r="J194" s="36">
        <v>757339</v>
      </c>
      <c r="K194" s="36"/>
      <c r="L194" s="100">
        <v>20131209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2408042</v>
      </c>
      <c r="G195" s="36">
        <v>78000</v>
      </c>
      <c r="H195" s="36">
        <v>1201803</v>
      </c>
      <c r="I195" s="36">
        <v>0</v>
      </c>
      <c r="J195" s="36">
        <v>1128239</v>
      </c>
      <c r="K195" s="36"/>
      <c r="L195" s="100">
        <v>20140110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26421650</v>
      </c>
      <c r="G197" s="36">
        <v>1323830</v>
      </c>
      <c r="H197" s="36">
        <v>5554050</v>
      </c>
      <c r="I197" s="36">
        <v>6036400</v>
      </c>
      <c r="J197" s="36">
        <v>13507370</v>
      </c>
      <c r="K197" s="36"/>
      <c r="L197" s="100">
        <v>20140110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6697226</v>
      </c>
      <c r="G198" s="36">
        <v>3334415</v>
      </c>
      <c r="H198" s="36">
        <v>2151283</v>
      </c>
      <c r="I198" s="36">
        <v>119619</v>
      </c>
      <c r="J198" s="36">
        <v>1091909</v>
      </c>
      <c r="K198" s="36"/>
      <c r="L198" s="100">
        <v>20140110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16678723</v>
      </c>
      <c r="G199" s="36">
        <v>3230629</v>
      </c>
      <c r="H199" s="36">
        <v>5475238</v>
      </c>
      <c r="I199" s="36">
        <v>1146998</v>
      </c>
      <c r="J199" s="36">
        <v>6825858</v>
      </c>
      <c r="K199" s="36"/>
      <c r="L199" s="100">
        <v>20131209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148517</v>
      </c>
      <c r="G200" s="36">
        <v>0</v>
      </c>
      <c r="H200" s="36">
        <v>113517</v>
      </c>
      <c r="I200" s="36">
        <v>0</v>
      </c>
      <c r="J200" s="36">
        <v>35000</v>
      </c>
      <c r="K200" s="36"/>
      <c r="L200" s="100">
        <v>20140110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50723723</v>
      </c>
      <c r="G201" s="36">
        <v>40992594</v>
      </c>
      <c r="H201" s="36">
        <v>7129906</v>
      </c>
      <c r="I201" s="36">
        <v>67000</v>
      </c>
      <c r="J201" s="36">
        <v>2534223</v>
      </c>
      <c r="K201" s="36"/>
      <c r="L201" s="100">
        <v>20140110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8496021</v>
      </c>
      <c r="G202" s="36">
        <v>2662326</v>
      </c>
      <c r="H202" s="36">
        <v>4619220</v>
      </c>
      <c r="I202" s="36">
        <v>47500</v>
      </c>
      <c r="J202" s="36">
        <v>1166975</v>
      </c>
      <c r="K202" s="36"/>
      <c r="L202" s="100">
        <v>20140110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2293207</v>
      </c>
      <c r="G203" s="36">
        <v>1672110</v>
      </c>
      <c r="H203" s="36">
        <v>584146</v>
      </c>
      <c r="I203" s="36">
        <v>0</v>
      </c>
      <c r="J203" s="36">
        <v>36951</v>
      </c>
      <c r="K203" s="36"/>
      <c r="L203" s="100">
        <v>20131209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6753206</v>
      </c>
      <c r="G204" s="36">
        <v>865925</v>
      </c>
      <c r="H204" s="36">
        <v>1454179</v>
      </c>
      <c r="I204" s="36">
        <v>3338898</v>
      </c>
      <c r="J204" s="36">
        <v>1094204</v>
      </c>
      <c r="K204" s="36"/>
      <c r="L204" s="100">
        <v>20131209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19259248</v>
      </c>
      <c r="G205" s="36">
        <v>3020453</v>
      </c>
      <c r="H205" s="36">
        <v>8313452</v>
      </c>
      <c r="I205" s="36">
        <v>309800</v>
      </c>
      <c r="J205" s="36">
        <v>7615543</v>
      </c>
      <c r="K205" s="36"/>
      <c r="L205" s="100">
        <v>20140110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23463209</v>
      </c>
      <c r="G206" s="36">
        <v>15333149</v>
      </c>
      <c r="H206" s="36">
        <v>3531789</v>
      </c>
      <c r="I206" s="36">
        <v>448295</v>
      </c>
      <c r="J206" s="36">
        <v>4149976</v>
      </c>
      <c r="K206" s="36"/>
      <c r="L206" s="100">
        <v>20131209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6433007</v>
      </c>
      <c r="G207" s="36">
        <v>2301956</v>
      </c>
      <c r="H207" s="36">
        <v>3260487</v>
      </c>
      <c r="I207" s="36">
        <v>34390</v>
      </c>
      <c r="J207" s="36">
        <v>836174</v>
      </c>
      <c r="K207" s="36"/>
      <c r="L207" s="100">
        <v>20131209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80385927</v>
      </c>
      <c r="G208" s="36">
        <v>49721137</v>
      </c>
      <c r="H208" s="36">
        <v>23015261</v>
      </c>
      <c r="I208" s="36">
        <v>221600</v>
      </c>
      <c r="J208" s="36">
        <v>7427929</v>
      </c>
      <c r="K208" s="36"/>
      <c r="L208" s="100">
        <v>20131209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23647764</v>
      </c>
      <c r="G209" s="36">
        <v>14488706</v>
      </c>
      <c r="H209" s="36">
        <v>6508820</v>
      </c>
      <c r="I209" s="36">
        <v>1137001</v>
      </c>
      <c r="J209" s="36">
        <v>1513237</v>
      </c>
      <c r="K209" s="36"/>
      <c r="L209" s="100">
        <v>20131209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30193759</v>
      </c>
      <c r="G210" s="36">
        <v>21669385</v>
      </c>
      <c r="H210" s="36">
        <v>7472307</v>
      </c>
      <c r="I210" s="36">
        <v>0</v>
      </c>
      <c r="J210" s="36">
        <v>1052067</v>
      </c>
      <c r="K210" s="36"/>
      <c r="L210" s="100">
        <v>20131209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10339275</v>
      </c>
      <c r="G211" s="36">
        <v>2834311</v>
      </c>
      <c r="H211" s="36">
        <v>3901215</v>
      </c>
      <c r="I211" s="36">
        <v>463525</v>
      </c>
      <c r="J211" s="36">
        <v>3140224</v>
      </c>
      <c r="K211" s="36"/>
      <c r="L211" s="100">
        <v>20131209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3096708</v>
      </c>
      <c r="G212" s="36">
        <v>1457385</v>
      </c>
      <c r="H212" s="36">
        <v>1563375</v>
      </c>
      <c r="I212" s="36">
        <v>1000</v>
      </c>
      <c r="J212" s="36">
        <v>74948</v>
      </c>
      <c r="K212" s="36"/>
      <c r="L212" s="100">
        <v>20140110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1357165</v>
      </c>
      <c r="G213" s="36">
        <v>354401</v>
      </c>
      <c r="H213" s="36">
        <v>592264</v>
      </c>
      <c r="I213" s="36">
        <v>0</v>
      </c>
      <c r="J213" s="36">
        <v>410500</v>
      </c>
      <c r="K213" s="36"/>
      <c r="L213" s="100">
        <v>20140110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6118723</v>
      </c>
      <c r="G214" s="36">
        <v>812654</v>
      </c>
      <c r="H214" s="36">
        <v>2192651</v>
      </c>
      <c r="I214" s="36">
        <v>0</v>
      </c>
      <c r="J214" s="36">
        <v>3113418</v>
      </c>
      <c r="K214" s="36"/>
      <c r="L214" s="100">
        <v>20140110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6882297</v>
      </c>
      <c r="G215" s="36">
        <v>3875375</v>
      </c>
      <c r="H215" s="36">
        <v>2573873</v>
      </c>
      <c r="I215" s="36">
        <v>0</v>
      </c>
      <c r="J215" s="36">
        <v>433049</v>
      </c>
      <c r="K215" s="36"/>
      <c r="L215" s="100">
        <v>20131209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4644188</v>
      </c>
      <c r="G216" s="36">
        <v>173250</v>
      </c>
      <c r="H216" s="36">
        <v>407643</v>
      </c>
      <c r="I216" s="36">
        <v>3515500</v>
      </c>
      <c r="J216" s="36">
        <v>547795</v>
      </c>
      <c r="K216" s="36"/>
      <c r="L216" s="100">
        <v>20131209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18946744</v>
      </c>
      <c r="G217" s="36">
        <v>351945</v>
      </c>
      <c r="H217" s="36">
        <v>1660429</v>
      </c>
      <c r="I217" s="36">
        <v>0</v>
      </c>
      <c r="J217" s="36">
        <v>16934370</v>
      </c>
      <c r="K217" s="36"/>
      <c r="L217" s="100">
        <v>20131209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1901541</v>
      </c>
      <c r="G218" s="36">
        <v>172700</v>
      </c>
      <c r="H218" s="36">
        <v>777681</v>
      </c>
      <c r="I218" s="36">
        <v>437500</v>
      </c>
      <c r="J218" s="36">
        <v>513660</v>
      </c>
      <c r="K218" s="36"/>
      <c r="L218" s="100">
        <v>20131209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987891</v>
      </c>
      <c r="G219" s="36">
        <v>76000</v>
      </c>
      <c r="H219" s="36">
        <v>439614</v>
      </c>
      <c r="I219" s="36">
        <v>159345</v>
      </c>
      <c r="J219" s="36">
        <v>312932</v>
      </c>
      <c r="K219" s="36"/>
      <c r="L219" s="100">
        <v>20140110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1189768</v>
      </c>
      <c r="G220" s="36">
        <v>393950</v>
      </c>
      <c r="H220" s="36">
        <v>697030</v>
      </c>
      <c r="I220" s="36">
        <v>2640</v>
      </c>
      <c r="J220" s="36">
        <v>96148</v>
      </c>
      <c r="K220" s="36"/>
      <c r="L220" s="100">
        <v>20131209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917294</v>
      </c>
      <c r="G221" s="36">
        <v>82500</v>
      </c>
      <c r="H221" s="36">
        <v>327033</v>
      </c>
      <c r="I221" s="36">
        <v>46000</v>
      </c>
      <c r="J221" s="36">
        <v>461761</v>
      </c>
      <c r="K221" s="36"/>
      <c r="L221" s="100">
        <v>20140110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267641</v>
      </c>
      <c r="G222" s="36">
        <v>0</v>
      </c>
      <c r="H222" s="36">
        <v>136350</v>
      </c>
      <c r="I222" s="36">
        <v>60300</v>
      </c>
      <c r="J222" s="36">
        <v>70991</v>
      </c>
      <c r="K222" s="36"/>
      <c r="L222" s="100">
        <v>20131209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1368225</v>
      </c>
      <c r="G223" s="36">
        <v>0</v>
      </c>
      <c r="H223" s="36">
        <v>584509</v>
      </c>
      <c r="I223" s="36">
        <v>80418</v>
      </c>
      <c r="J223" s="36">
        <v>703298</v>
      </c>
      <c r="K223" s="36"/>
      <c r="L223" s="100">
        <v>20131209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695772</v>
      </c>
      <c r="G224" s="36">
        <v>180000</v>
      </c>
      <c r="H224" s="36">
        <v>515772</v>
      </c>
      <c r="I224" s="36">
        <v>0</v>
      </c>
      <c r="J224" s="36">
        <v>0</v>
      </c>
      <c r="K224" s="36"/>
      <c r="L224" s="100">
        <v>20140110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1565984</v>
      </c>
      <c r="G225" s="36">
        <v>79100</v>
      </c>
      <c r="H225" s="36">
        <v>904248</v>
      </c>
      <c r="I225" s="36">
        <v>93871</v>
      </c>
      <c r="J225" s="36">
        <v>488765</v>
      </c>
      <c r="K225" s="36"/>
      <c r="L225" s="100">
        <v>20140110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9657697</v>
      </c>
      <c r="G226" s="36">
        <v>1151200</v>
      </c>
      <c r="H226" s="36">
        <v>3086581</v>
      </c>
      <c r="I226" s="36">
        <v>2495220</v>
      </c>
      <c r="J226" s="36">
        <v>2924696</v>
      </c>
      <c r="K226" s="36"/>
      <c r="L226" s="109" t="s">
        <v>2303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125378</v>
      </c>
      <c r="G227" s="36">
        <v>0</v>
      </c>
      <c r="H227" s="36">
        <v>77978</v>
      </c>
      <c r="I227" s="36">
        <v>0</v>
      </c>
      <c r="J227" s="36">
        <v>47400</v>
      </c>
      <c r="K227" s="36"/>
      <c r="L227" s="109" t="s">
        <v>2303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925197</v>
      </c>
      <c r="G228" s="36">
        <v>412100</v>
      </c>
      <c r="H228" s="36">
        <v>297072</v>
      </c>
      <c r="I228" s="36">
        <v>74500</v>
      </c>
      <c r="J228" s="36">
        <v>141525</v>
      </c>
      <c r="K228" s="36"/>
      <c r="L228" s="100">
        <v>20131209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7031808</v>
      </c>
      <c r="G229" s="36">
        <v>1061823</v>
      </c>
      <c r="H229" s="36">
        <v>1078403</v>
      </c>
      <c r="I229" s="36">
        <v>871143</v>
      </c>
      <c r="J229" s="36">
        <v>4020439</v>
      </c>
      <c r="K229" s="36"/>
      <c r="L229" s="100">
        <v>20140110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35779663</v>
      </c>
      <c r="G230" s="36">
        <v>8613777</v>
      </c>
      <c r="H230" s="36">
        <v>5853985</v>
      </c>
      <c r="I230" s="36">
        <v>5604296</v>
      </c>
      <c r="J230" s="36">
        <v>15707605</v>
      </c>
      <c r="K230" s="36"/>
      <c r="L230" s="100">
        <v>20131209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17560135</v>
      </c>
      <c r="G231" s="36">
        <v>2516801</v>
      </c>
      <c r="H231" s="36">
        <v>10366046</v>
      </c>
      <c r="I231" s="36">
        <v>196500</v>
      </c>
      <c r="J231" s="36">
        <v>4480788</v>
      </c>
      <c r="K231" s="36"/>
      <c r="L231" s="100">
        <v>20140110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36377384</v>
      </c>
      <c r="G232" s="36">
        <v>2467900</v>
      </c>
      <c r="H232" s="36">
        <v>14785247</v>
      </c>
      <c r="I232" s="36">
        <v>17897270</v>
      </c>
      <c r="J232" s="36">
        <v>1226967</v>
      </c>
      <c r="K232" s="36"/>
      <c r="L232" s="100">
        <v>20131209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3999075</v>
      </c>
      <c r="G233" s="36">
        <v>256801</v>
      </c>
      <c r="H233" s="36">
        <v>2383066</v>
      </c>
      <c r="I233" s="36">
        <v>0</v>
      </c>
      <c r="J233" s="36">
        <v>1359208</v>
      </c>
      <c r="K233" s="36"/>
      <c r="L233" s="100">
        <v>20131209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16274422</v>
      </c>
      <c r="G234" s="36">
        <v>890700</v>
      </c>
      <c r="H234" s="36">
        <v>6861027</v>
      </c>
      <c r="I234" s="36">
        <v>6461500</v>
      </c>
      <c r="J234" s="36">
        <v>2061195</v>
      </c>
      <c r="K234" s="36"/>
      <c r="L234" s="100">
        <v>20131209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21397824</v>
      </c>
      <c r="G235" s="36">
        <v>3306393</v>
      </c>
      <c r="H235" s="36">
        <v>13164543</v>
      </c>
      <c r="I235" s="36">
        <v>178600</v>
      </c>
      <c r="J235" s="36">
        <v>4748288</v>
      </c>
      <c r="K235" s="36"/>
      <c r="L235" s="100">
        <v>20131209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3603093</v>
      </c>
      <c r="G236" s="36">
        <v>0</v>
      </c>
      <c r="H236" s="36">
        <v>3596743</v>
      </c>
      <c r="I236" s="36">
        <v>0</v>
      </c>
      <c r="J236" s="36">
        <v>6350</v>
      </c>
      <c r="K236" s="36"/>
      <c r="L236" s="100">
        <v>20131209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12578907</v>
      </c>
      <c r="G237" s="36">
        <v>2734776</v>
      </c>
      <c r="H237" s="36">
        <v>2984998</v>
      </c>
      <c r="I237" s="36">
        <v>453000</v>
      </c>
      <c r="J237" s="36">
        <v>6406133</v>
      </c>
      <c r="K237" s="36"/>
      <c r="L237" s="100">
        <v>20131209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7722333</v>
      </c>
      <c r="G238" s="36">
        <v>150500</v>
      </c>
      <c r="H238" s="36">
        <v>5695344</v>
      </c>
      <c r="I238" s="36">
        <v>48000</v>
      </c>
      <c r="J238" s="36">
        <v>1828489</v>
      </c>
      <c r="K238" s="36"/>
      <c r="L238" s="100">
        <v>20140110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7508728</v>
      </c>
      <c r="G239" s="36">
        <v>0</v>
      </c>
      <c r="H239" s="36">
        <v>4169975</v>
      </c>
      <c r="I239" s="36">
        <v>0</v>
      </c>
      <c r="J239" s="36">
        <v>3338753</v>
      </c>
      <c r="K239" s="36"/>
      <c r="L239" s="100">
        <v>20131209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60169948</v>
      </c>
      <c r="G240" s="36">
        <v>11091305</v>
      </c>
      <c r="H240" s="36">
        <v>29233330</v>
      </c>
      <c r="I240" s="36">
        <v>6461019</v>
      </c>
      <c r="J240" s="36">
        <v>13384294</v>
      </c>
      <c r="K240" s="36"/>
      <c r="L240" s="100">
        <v>20131209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19459586</v>
      </c>
      <c r="G241" s="36">
        <v>1445851</v>
      </c>
      <c r="H241" s="36">
        <v>12551236</v>
      </c>
      <c r="I241" s="36">
        <v>578773</v>
      </c>
      <c r="J241" s="36">
        <v>4883726</v>
      </c>
      <c r="K241" s="36"/>
      <c r="L241" s="100">
        <v>20140110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86682052</v>
      </c>
      <c r="G242" s="36">
        <v>22650744</v>
      </c>
      <c r="H242" s="36">
        <v>37118302</v>
      </c>
      <c r="I242" s="36">
        <v>445500</v>
      </c>
      <c r="J242" s="36">
        <v>26467506</v>
      </c>
      <c r="K242" s="36"/>
      <c r="L242" s="100">
        <v>20140110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36882080</v>
      </c>
      <c r="G243" s="36">
        <v>1328820</v>
      </c>
      <c r="H243" s="36">
        <v>26812648</v>
      </c>
      <c r="I243" s="36">
        <v>1420850</v>
      </c>
      <c r="J243" s="36">
        <v>7319762</v>
      </c>
      <c r="K243" s="36"/>
      <c r="L243" s="100">
        <v>20131209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486396111</v>
      </c>
      <c r="G244" s="36">
        <v>37751888</v>
      </c>
      <c r="H244" s="36">
        <v>31869747</v>
      </c>
      <c r="I244" s="36">
        <v>284751316</v>
      </c>
      <c r="J244" s="36">
        <v>132023160</v>
      </c>
      <c r="K244" s="36"/>
      <c r="L244" s="100">
        <v>20131209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22147566</v>
      </c>
      <c r="G245" s="36">
        <v>15465502</v>
      </c>
      <c r="H245" s="36">
        <v>5725829</v>
      </c>
      <c r="I245" s="36">
        <v>0</v>
      </c>
      <c r="J245" s="36">
        <v>956235</v>
      </c>
      <c r="K245" s="36"/>
      <c r="L245" s="100">
        <v>20131209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15077790</v>
      </c>
      <c r="G246" s="36">
        <v>4222280</v>
      </c>
      <c r="H246" s="36">
        <v>8268043</v>
      </c>
      <c r="I246" s="36">
        <v>1015343</v>
      </c>
      <c r="J246" s="36">
        <v>1572124</v>
      </c>
      <c r="K246" s="36"/>
      <c r="L246" s="100">
        <v>20140110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13987946</v>
      </c>
      <c r="G247" s="36">
        <v>8698202</v>
      </c>
      <c r="H247" s="36">
        <v>4062991</v>
      </c>
      <c r="I247" s="36">
        <v>0</v>
      </c>
      <c r="J247" s="36">
        <v>1226753</v>
      </c>
      <c r="K247" s="36"/>
      <c r="L247" s="109" t="s">
        <v>2303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24790016</v>
      </c>
      <c r="G248" s="36">
        <v>0</v>
      </c>
      <c r="H248" s="36">
        <v>3290775</v>
      </c>
      <c r="I248" s="36">
        <v>12272500</v>
      </c>
      <c r="J248" s="36">
        <v>9226741</v>
      </c>
      <c r="K248" s="36"/>
      <c r="L248" s="100">
        <v>20140110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55693983</v>
      </c>
      <c r="G249" s="36">
        <v>0</v>
      </c>
      <c r="H249" s="36">
        <v>31731901</v>
      </c>
      <c r="I249" s="36">
        <v>5868100</v>
      </c>
      <c r="J249" s="36">
        <v>18093982</v>
      </c>
      <c r="K249" s="36"/>
      <c r="L249" s="100">
        <v>20131209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10418570</v>
      </c>
      <c r="G250" s="36">
        <v>96400</v>
      </c>
      <c r="H250" s="36">
        <v>8869320</v>
      </c>
      <c r="I250" s="36">
        <v>0</v>
      </c>
      <c r="J250" s="36">
        <v>1452850</v>
      </c>
      <c r="K250" s="36"/>
      <c r="L250" s="100">
        <v>20140110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18307155</v>
      </c>
      <c r="G251" s="36">
        <v>4202005</v>
      </c>
      <c r="H251" s="36">
        <v>7986193</v>
      </c>
      <c r="I251" s="36">
        <v>66122</v>
      </c>
      <c r="J251" s="36">
        <v>6052835</v>
      </c>
      <c r="K251" s="36"/>
      <c r="L251" s="100">
        <v>20131209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50611638</v>
      </c>
      <c r="G252" s="36">
        <v>3816405</v>
      </c>
      <c r="H252" s="36">
        <v>17692287</v>
      </c>
      <c r="I252" s="36">
        <v>3581312</v>
      </c>
      <c r="J252" s="36">
        <v>25521634</v>
      </c>
      <c r="K252" s="36"/>
      <c r="L252" s="100">
        <v>20131209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6386437</v>
      </c>
      <c r="G253" s="36">
        <v>4366600</v>
      </c>
      <c r="H253" s="36">
        <v>1513974</v>
      </c>
      <c r="I253" s="36">
        <v>48300</v>
      </c>
      <c r="J253" s="36">
        <v>457563</v>
      </c>
      <c r="K253" s="36"/>
      <c r="L253" s="100">
        <v>20131209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45259633</v>
      </c>
      <c r="G254" s="36">
        <v>5772466</v>
      </c>
      <c r="H254" s="36">
        <v>4574317</v>
      </c>
      <c r="I254" s="36">
        <v>9696879</v>
      </c>
      <c r="J254" s="36">
        <v>25215971</v>
      </c>
      <c r="K254" s="36"/>
      <c r="L254" s="100">
        <v>20140110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13865906</v>
      </c>
      <c r="G255" s="36">
        <v>7135666</v>
      </c>
      <c r="H255" s="36">
        <v>3411894</v>
      </c>
      <c r="I255" s="36">
        <v>442150</v>
      </c>
      <c r="J255" s="36">
        <v>2876196</v>
      </c>
      <c r="K255" s="36"/>
      <c r="L255" s="100">
        <v>20131209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2483205</v>
      </c>
      <c r="G256" s="36">
        <v>261517</v>
      </c>
      <c r="H256" s="36">
        <v>198081</v>
      </c>
      <c r="I256" s="36">
        <v>1341045</v>
      </c>
      <c r="J256" s="36">
        <v>682562</v>
      </c>
      <c r="K256" s="36"/>
      <c r="L256" s="100">
        <v>20131209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10129582</v>
      </c>
      <c r="G257" s="36">
        <v>3766903</v>
      </c>
      <c r="H257" s="36">
        <v>3318333</v>
      </c>
      <c r="I257" s="36">
        <v>872800</v>
      </c>
      <c r="J257" s="36">
        <v>2171546</v>
      </c>
      <c r="K257" s="36"/>
      <c r="L257" s="100">
        <v>20140110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27570405</v>
      </c>
      <c r="G258" s="36">
        <v>7534150</v>
      </c>
      <c r="H258" s="36">
        <v>11712471</v>
      </c>
      <c r="I258" s="36">
        <v>4679702</v>
      </c>
      <c r="J258" s="36">
        <v>3644082</v>
      </c>
      <c r="K258" s="36"/>
      <c r="L258" s="100">
        <v>20140110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3990519</v>
      </c>
      <c r="G259" s="36">
        <v>0</v>
      </c>
      <c r="H259" s="36">
        <v>1126573</v>
      </c>
      <c r="I259" s="36">
        <v>1518406</v>
      </c>
      <c r="J259" s="36">
        <v>1345540</v>
      </c>
      <c r="K259" s="36"/>
      <c r="L259" s="100">
        <v>20131209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28091274</v>
      </c>
      <c r="G260" s="36">
        <v>17724812</v>
      </c>
      <c r="H260" s="36">
        <v>3073442</v>
      </c>
      <c r="I260" s="36">
        <v>3877666</v>
      </c>
      <c r="J260" s="36">
        <v>3415354</v>
      </c>
      <c r="K260" s="36"/>
      <c r="L260" s="100">
        <v>20131209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23065030</v>
      </c>
      <c r="G261" s="36">
        <v>0</v>
      </c>
      <c r="H261" s="36">
        <v>1528287</v>
      </c>
      <c r="I261" s="36">
        <v>8798688</v>
      </c>
      <c r="J261" s="36">
        <v>12738055</v>
      </c>
      <c r="K261" s="36"/>
      <c r="L261" s="100">
        <v>20131209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16187314</v>
      </c>
      <c r="G262" s="36">
        <v>10637024</v>
      </c>
      <c r="H262" s="36">
        <v>3178567</v>
      </c>
      <c r="I262" s="36">
        <v>228400</v>
      </c>
      <c r="J262" s="36">
        <v>2143323</v>
      </c>
      <c r="K262" s="36"/>
      <c r="L262" s="100">
        <v>20131209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35091903</v>
      </c>
      <c r="G263" s="36">
        <v>24037812</v>
      </c>
      <c r="H263" s="36">
        <v>4831710</v>
      </c>
      <c r="I263" s="36">
        <v>2212067</v>
      </c>
      <c r="J263" s="36">
        <v>4010314</v>
      </c>
      <c r="K263" s="36"/>
      <c r="L263" s="100">
        <v>20131209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662379</v>
      </c>
      <c r="G264" s="36">
        <v>0</v>
      </c>
      <c r="H264" s="36">
        <v>419581</v>
      </c>
      <c r="I264" s="36">
        <v>6600</v>
      </c>
      <c r="J264" s="36">
        <v>236198</v>
      </c>
      <c r="K264" s="36"/>
      <c r="L264" s="100">
        <v>20131209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538185</v>
      </c>
      <c r="G265" s="36">
        <v>250258</v>
      </c>
      <c r="H265" s="36">
        <v>275827</v>
      </c>
      <c r="I265" s="36">
        <v>0</v>
      </c>
      <c r="J265" s="36">
        <v>12100</v>
      </c>
      <c r="K265" s="36"/>
      <c r="L265" s="109" t="s">
        <v>2303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1829775</v>
      </c>
      <c r="G266" s="36">
        <v>0</v>
      </c>
      <c r="H266" s="36">
        <v>700675</v>
      </c>
      <c r="I266" s="36">
        <v>0</v>
      </c>
      <c r="J266" s="36">
        <v>1129100</v>
      </c>
      <c r="K266" s="36"/>
      <c r="L266" s="100">
        <v>20131209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2707976</v>
      </c>
      <c r="G267" s="36">
        <v>206060</v>
      </c>
      <c r="H267" s="36">
        <v>2072909</v>
      </c>
      <c r="I267" s="36">
        <v>0</v>
      </c>
      <c r="J267" s="36">
        <v>429007</v>
      </c>
      <c r="K267" s="36"/>
      <c r="L267" s="100">
        <v>20140110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3279389</v>
      </c>
      <c r="G268" s="36">
        <v>1639132</v>
      </c>
      <c r="H268" s="36">
        <v>1387471</v>
      </c>
      <c r="I268" s="36">
        <v>98750</v>
      </c>
      <c r="J268" s="36">
        <v>154036</v>
      </c>
      <c r="K268" s="36"/>
      <c r="L268" s="100">
        <v>20131209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1138396</v>
      </c>
      <c r="G269" s="36">
        <v>119802</v>
      </c>
      <c r="H269" s="36">
        <v>91600</v>
      </c>
      <c r="I269" s="36">
        <v>21551</v>
      </c>
      <c r="J269" s="36">
        <v>905443</v>
      </c>
      <c r="K269" s="36"/>
      <c r="L269" s="100">
        <v>20131209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20955830</v>
      </c>
      <c r="G270" s="36">
        <v>808400</v>
      </c>
      <c r="H270" s="36">
        <v>9036083</v>
      </c>
      <c r="I270" s="36">
        <v>3885215</v>
      </c>
      <c r="J270" s="36">
        <v>7226132</v>
      </c>
      <c r="K270" s="36"/>
      <c r="L270" s="100">
        <v>20131209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1268128</v>
      </c>
      <c r="G271" s="36">
        <v>209250</v>
      </c>
      <c r="H271" s="36">
        <v>909303</v>
      </c>
      <c r="I271" s="36">
        <v>0</v>
      </c>
      <c r="J271" s="36">
        <v>149575</v>
      </c>
      <c r="K271" s="36"/>
      <c r="L271" s="100">
        <v>20131209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17326594</v>
      </c>
      <c r="G272" s="36">
        <v>705050</v>
      </c>
      <c r="H272" s="36">
        <v>4358820</v>
      </c>
      <c r="I272" s="36">
        <v>1052401</v>
      </c>
      <c r="J272" s="36">
        <v>11210323</v>
      </c>
      <c r="K272" s="36"/>
      <c r="L272" s="100">
        <v>20131209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1240985</v>
      </c>
      <c r="G273" s="36">
        <v>15000</v>
      </c>
      <c r="H273" s="36">
        <v>479650</v>
      </c>
      <c r="I273" s="36">
        <v>0</v>
      </c>
      <c r="J273" s="36">
        <v>746335</v>
      </c>
      <c r="K273" s="36"/>
      <c r="L273" s="100">
        <v>20131209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4174532</v>
      </c>
      <c r="G274" s="36">
        <v>0</v>
      </c>
      <c r="H274" s="36">
        <v>1264341</v>
      </c>
      <c r="I274" s="36">
        <v>20075</v>
      </c>
      <c r="J274" s="36">
        <v>2890116</v>
      </c>
      <c r="K274" s="36"/>
      <c r="L274" s="100">
        <v>20131209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1927837</v>
      </c>
      <c r="G275" s="36">
        <v>284000</v>
      </c>
      <c r="H275" s="36">
        <v>532681</v>
      </c>
      <c r="I275" s="36">
        <v>94300</v>
      </c>
      <c r="J275" s="36">
        <v>1016856</v>
      </c>
      <c r="K275" s="36"/>
      <c r="L275" s="100">
        <v>20140110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24234513</v>
      </c>
      <c r="G276" s="36">
        <v>16880898</v>
      </c>
      <c r="H276" s="36">
        <v>1147154</v>
      </c>
      <c r="I276" s="36">
        <v>515851</v>
      </c>
      <c r="J276" s="36">
        <v>5690610</v>
      </c>
      <c r="K276" s="36"/>
      <c r="L276" s="100">
        <v>20131209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70038423</v>
      </c>
      <c r="G277" s="36">
        <v>29016171</v>
      </c>
      <c r="H277" s="36">
        <v>25331931</v>
      </c>
      <c r="I277" s="36">
        <v>3798501</v>
      </c>
      <c r="J277" s="36">
        <v>11891820</v>
      </c>
      <c r="K277" s="36"/>
      <c r="L277" s="100">
        <v>20131209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199395</v>
      </c>
      <c r="G278" s="36">
        <v>0</v>
      </c>
      <c r="H278" s="36">
        <v>153686</v>
      </c>
      <c r="I278" s="36">
        <v>0</v>
      </c>
      <c r="J278" s="36">
        <v>45709</v>
      </c>
      <c r="K278" s="36"/>
      <c r="L278" s="100">
        <v>20131209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3164397</v>
      </c>
      <c r="G279" s="36">
        <v>0</v>
      </c>
      <c r="H279" s="36">
        <v>2101102</v>
      </c>
      <c r="I279" s="36">
        <v>460000</v>
      </c>
      <c r="J279" s="36">
        <v>603295</v>
      </c>
      <c r="K279" s="36"/>
      <c r="L279" s="100">
        <v>20131209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48763929</v>
      </c>
      <c r="G280" s="36">
        <v>15403504</v>
      </c>
      <c r="H280" s="36">
        <v>2428756</v>
      </c>
      <c r="I280" s="36">
        <v>27508002</v>
      </c>
      <c r="J280" s="36">
        <v>3423667</v>
      </c>
      <c r="K280" s="36"/>
      <c r="L280" s="100">
        <v>20140110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139474631</v>
      </c>
      <c r="G281" s="36">
        <v>88837050</v>
      </c>
      <c r="H281" s="36">
        <v>30831720</v>
      </c>
      <c r="I281" s="36">
        <v>150</v>
      </c>
      <c r="J281" s="36">
        <v>19805711</v>
      </c>
      <c r="K281" s="36"/>
      <c r="L281" s="100">
        <v>20131209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670192505</v>
      </c>
      <c r="G282" s="36">
        <v>323434877</v>
      </c>
      <c r="H282" s="36">
        <v>102349311</v>
      </c>
      <c r="I282" s="36">
        <v>109220592</v>
      </c>
      <c r="J282" s="36">
        <v>135187725</v>
      </c>
      <c r="K282" s="36"/>
      <c r="L282" s="100">
        <v>20140110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16816232</v>
      </c>
      <c r="G283" s="36">
        <v>1899400</v>
      </c>
      <c r="H283" s="36">
        <v>4448418</v>
      </c>
      <c r="I283" s="36">
        <v>1159002</v>
      </c>
      <c r="J283" s="36">
        <v>9309412</v>
      </c>
      <c r="K283" s="36"/>
      <c r="L283" s="100">
        <v>20131209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30098889</v>
      </c>
      <c r="G284" s="36">
        <v>27897</v>
      </c>
      <c r="H284" s="36">
        <v>8332936</v>
      </c>
      <c r="I284" s="36">
        <v>1218000</v>
      </c>
      <c r="J284" s="36">
        <v>20520056</v>
      </c>
      <c r="K284" s="36"/>
      <c r="L284" s="100">
        <v>20140110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103280745</v>
      </c>
      <c r="G285" s="36">
        <v>5906257</v>
      </c>
      <c r="H285" s="36">
        <v>5112471</v>
      </c>
      <c r="I285" s="36">
        <v>5032889</v>
      </c>
      <c r="J285" s="36">
        <v>87229128</v>
      </c>
      <c r="K285" s="36"/>
      <c r="L285" s="100">
        <v>20131209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25705330</v>
      </c>
      <c r="G286" s="36">
        <v>5961700</v>
      </c>
      <c r="H286" s="36">
        <v>13106070</v>
      </c>
      <c r="I286" s="36">
        <v>0</v>
      </c>
      <c r="J286" s="36">
        <v>6637560</v>
      </c>
      <c r="K286" s="36"/>
      <c r="L286" s="100">
        <v>20131209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50">G287+H287+I287+J287</f>
        <v>139464434</v>
      </c>
      <c r="G287" s="36">
        <v>126112500</v>
      </c>
      <c r="H287" s="36">
        <v>6721080</v>
      </c>
      <c r="I287" s="36">
        <v>400000</v>
      </c>
      <c r="J287" s="36">
        <v>6230854</v>
      </c>
      <c r="K287" s="36"/>
      <c r="L287" s="100">
        <v>20140110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16817093</v>
      </c>
      <c r="G288" s="36">
        <v>8966500</v>
      </c>
      <c r="H288" s="36">
        <v>5181194</v>
      </c>
      <c r="I288" s="36">
        <v>51301</v>
      </c>
      <c r="J288" s="36">
        <v>2618098</v>
      </c>
      <c r="K288" s="36"/>
      <c r="L288" s="100">
        <v>20131209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5110856</v>
      </c>
      <c r="G289" s="36">
        <v>1535451</v>
      </c>
      <c r="H289" s="36">
        <v>2105125</v>
      </c>
      <c r="I289" s="36">
        <v>348131</v>
      </c>
      <c r="J289" s="36">
        <v>1122149</v>
      </c>
      <c r="K289" s="36"/>
      <c r="L289" s="100">
        <v>20131209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2260437</v>
      </c>
      <c r="G290" s="36">
        <v>14352</v>
      </c>
      <c r="H290" s="36">
        <v>826949</v>
      </c>
      <c r="I290" s="36">
        <v>201750</v>
      </c>
      <c r="J290" s="36">
        <v>1217386</v>
      </c>
      <c r="K290" s="36"/>
      <c r="L290" s="100">
        <v>20131209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250060</v>
      </c>
      <c r="G291" s="36">
        <v>0</v>
      </c>
      <c r="H291" s="36">
        <v>101675</v>
      </c>
      <c r="I291" s="36">
        <v>0</v>
      </c>
      <c r="J291" s="36">
        <v>148385</v>
      </c>
      <c r="K291" s="36"/>
      <c r="L291" s="100">
        <v>20131209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1269930</v>
      </c>
      <c r="G292" s="36">
        <v>0</v>
      </c>
      <c r="H292" s="36">
        <v>1249955</v>
      </c>
      <c r="I292" s="36">
        <v>0</v>
      </c>
      <c r="J292" s="36">
        <v>19975</v>
      </c>
      <c r="K292" s="36"/>
      <c r="L292" s="100">
        <v>20140110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1380684</v>
      </c>
      <c r="G293" s="36">
        <v>0</v>
      </c>
      <c r="H293" s="36">
        <v>945442</v>
      </c>
      <c r="I293" s="36">
        <v>0</v>
      </c>
      <c r="J293" s="36">
        <v>435242</v>
      </c>
      <c r="K293" s="36"/>
      <c r="L293" s="100">
        <v>20131209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12592983</v>
      </c>
      <c r="G294" s="36">
        <v>579500</v>
      </c>
      <c r="H294" s="36">
        <v>6045821</v>
      </c>
      <c r="I294" s="36">
        <v>1625701</v>
      </c>
      <c r="J294" s="36">
        <v>4341961</v>
      </c>
      <c r="K294" s="36"/>
      <c r="L294" s="100">
        <v>20131209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4951019</v>
      </c>
      <c r="G295" s="36">
        <v>1025100</v>
      </c>
      <c r="H295" s="36">
        <v>2554881</v>
      </c>
      <c r="I295" s="36">
        <v>542810</v>
      </c>
      <c r="J295" s="36">
        <v>828228</v>
      </c>
      <c r="K295" s="36"/>
      <c r="L295" s="100">
        <v>20140110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5765820</v>
      </c>
      <c r="G296" s="36">
        <v>2350270</v>
      </c>
      <c r="H296" s="36">
        <v>2180762</v>
      </c>
      <c r="I296" s="36">
        <v>661919</v>
      </c>
      <c r="J296" s="36">
        <v>572869</v>
      </c>
      <c r="K296" s="36"/>
      <c r="L296" s="100">
        <v>20131209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5156017</v>
      </c>
      <c r="G297" s="36">
        <v>0</v>
      </c>
      <c r="H297" s="36">
        <v>1191983</v>
      </c>
      <c r="I297" s="36">
        <v>1978500</v>
      </c>
      <c r="J297" s="36">
        <v>1985534</v>
      </c>
      <c r="K297" s="36"/>
      <c r="L297" s="100">
        <v>20131209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3505797</v>
      </c>
      <c r="G298" s="36">
        <v>511500</v>
      </c>
      <c r="H298" s="36">
        <v>2039336</v>
      </c>
      <c r="I298" s="36">
        <v>522545</v>
      </c>
      <c r="J298" s="36">
        <v>432416</v>
      </c>
      <c r="K298" s="36"/>
      <c r="L298" s="100">
        <v>20140110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1167485</v>
      </c>
      <c r="G299" s="36">
        <v>5100</v>
      </c>
      <c r="H299" s="36">
        <v>667480</v>
      </c>
      <c r="I299" s="36">
        <v>5000</v>
      </c>
      <c r="J299" s="36">
        <v>489905</v>
      </c>
      <c r="K299" s="36"/>
      <c r="L299" s="100">
        <v>20131209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509412</v>
      </c>
      <c r="G300" s="36">
        <v>0</v>
      </c>
      <c r="H300" s="36">
        <v>273491</v>
      </c>
      <c r="I300" s="36">
        <v>0</v>
      </c>
      <c r="J300" s="36">
        <v>235921</v>
      </c>
      <c r="K300" s="36"/>
      <c r="L300" s="100">
        <v>20131209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437970</v>
      </c>
      <c r="G301" s="36">
        <v>41800</v>
      </c>
      <c r="H301" s="36">
        <v>174714</v>
      </c>
      <c r="I301" s="36">
        <v>8450</v>
      </c>
      <c r="J301" s="36">
        <v>213006</v>
      </c>
      <c r="K301" s="36"/>
      <c r="L301" s="100">
        <v>20131209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1342710</v>
      </c>
      <c r="G302" s="36">
        <v>8500</v>
      </c>
      <c r="H302" s="36">
        <v>1001383</v>
      </c>
      <c r="I302" s="36">
        <v>0</v>
      </c>
      <c r="J302" s="36">
        <v>332827</v>
      </c>
      <c r="K302" s="36"/>
      <c r="L302" s="100">
        <v>20140110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3018105</v>
      </c>
      <c r="G303" s="36">
        <v>375980</v>
      </c>
      <c r="H303" s="36">
        <v>1143389</v>
      </c>
      <c r="I303" s="36">
        <v>97195</v>
      </c>
      <c r="J303" s="36">
        <v>1401541</v>
      </c>
      <c r="K303" s="36"/>
      <c r="L303" s="100">
        <v>20131209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9374737</v>
      </c>
      <c r="G304" s="36">
        <v>559201</v>
      </c>
      <c r="H304" s="36">
        <v>1860970</v>
      </c>
      <c r="I304" s="36">
        <v>357015</v>
      </c>
      <c r="J304" s="36">
        <v>6597551</v>
      </c>
      <c r="K304" s="36"/>
      <c r="L304" s="100">
        <v>20140110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6894580</v>
      </c>
      <c r="G305" s="36">
        <v>677900</v>
      </c>
      <c r="H305" s="36">
        <v>2519851</v>
      </c>
      <c r="I305" s="36">
        <v>1000</v>
      </c>
      <c r="J305" s="36">
        <v>3695829</v>
      </c>
      <c r="K305" s="36"/>
      <c r="L305" s="100">
        <v>20131209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940445</v>
      </c>
      <c r="G306" s="36">
        <v>0</v>
      </c>
      <c r="H306" s="36">
        <v>177181</v>
      </c>
      <c r="I306" s="36">
        <v>139652</v>
      </c>
      <c r="J306" s="36">
        <v>623612</v>
      </c>
      <c r="K306" s="36"/>
      <c r="L306" s="100">
        <v>20140110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3654560</v>
      </c>
      <c r="G307" s="36">
        <v>725350</v>
      </c>
      <c r="H307" s="36">
        <v>2140030</v>
      </c>
      <c r="I307" s="36">
        <v>347396</v>
      </c>
      <c r="J307" s="36">
        <v>441784</v>
      </c>
      <c r="K307" s="64"/>
      <c r="L307" s="100">
        <v>20140110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701540</v>
      </c>
      <c r="G308" s="36">
        <v>0</v>
      </c>
      <c r="H308" s="36">
        <v>164110</v>
      </c>
      <c r="I308" s="36">
        <v>0</v>
      </c>
      <c r="J308" s="36">
        <v>537430</v>
      </c>
      <c r="K308" s="36"/>
      <c r="L308" s="100">
        <v>20131209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48355626</v>
      </c>
      <c r="G309" s="36">
        <v>6090031</v>
      </c>
      <c r="H309" s="36">
        <v>9431165</v>
      </c>
      <c r="I309" s="36">
        <v>21710368</v>
      </c>
      <c r="J309" s="36">
        <v>11124062</v>
      </c>
      <c r="K309" s="36"/>
      <c r="L309" s="100">
        <v>20131209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14507701</v>
      </c>
      <c r="G310" s="36">
        <v>1366805</v>
      </c>
      <c r="H310" s="36">
        <v>8943126</v>
      </c>
      <c r="I310" s="36">
        <v>336952</v>
      </c>
      <c r="J310" s="36">
        <v>3860818</v>
      </c>
      <c r="K310" s="36"/>
      <c r="L310" s="100">
        <v>20131209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331750</v>
      </c>
      <c r="G311" s="36">
        <v>0</v>
      </c>
      <c r="H311" s="36">
        <v>180450</v>
      </c>
      <c r="I311" s="36">
        <v>0</v>
      </c>
      <c r="J311" s="36">
        <v>151300</v>
      </c>
      <c r="K311" s="36"/>
      <c r="L311" s="100">
        <v>20140110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10095862</v>
      </c>
      <c r="G312" s="36">
        <v>2440479</v>
      </c>
      <c r="H312" s="36">
        <v>5941583</v>
      </c>
      <c r="I312" s="36">
        <v>442750</v>
      </c>
      <c r="J312" s="36">
        <v>1271050</v>
      </c>
      <c r="K312" s="36"/>
      <c r="L312" s="100">
        <v>20140110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4438490</v>
      </c>
      <c r="G313" s="36">
        <v>330500</v>
      </c>
      <c r="H313" s="36">
        <v>1174199</v>
      </c>
      <c r="I313" s="36">
        <v>86442</v>
      </c>
      <c r="J313" s="36">
        <v>2847349</v>
      </c>
      <c r="K313" s="36"/>
      <c r="L313" s="100">
        <v>20140110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3319219</v>
      </c>
      <c r="G314" s="36">
        <v>751550</v>
      </c>
      <c r="H314" s="36">
        <v>1466756</v>
      </c>
      <c r="I314" s="36">
        <v>165225</v>
      </c>
      <c r="J314" s="36">
        <v>935688</v>
      </c>
      <c r="K314" s="36"/>
      <c r="L314" s="100">
        <v>20131209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18153860</v>
      </c>
      <c r="G315" s="36">
        <v>2720157</v>
      </c>
      <c r="H315" s="36">
        <v>5872795</v>
      </c>
      <c r="I315" s="36">
        <v>1258002</v>
      </c>
      <c r="J315" s="36">
        <v>8302906</v>
      </c>
      <c r="K315" s="36"/>
      <c r="L315" s="100">
        <v>20131209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28605307</v>
      </c>
      <c r="G316" s="36">
        <v>290000</v>
      </c>
      <c r="H316" s="36">
        <v>8564834</v>
      </c>
      <c r="I316" s="36">
        <v>3750</v>
      </c>
      <c r="J316" s="36">
        <v>19746723</v>
      </c>
      <c r="K316" s="36"/>
      <c r="L316" s="100">
        <v>20131209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69210351</v>
      </c>
      <c r="G317" s="36">
        <v>17508932</v>
      </c>
      <c r="H317" s="36">
        <v>22233961</v>
      </c>
      <c r="I317" s="36">
        <v>7721889</v>
      </c>
      <c r="J317" s="36">
        <v>21745569</v>
      </c>
      <c r="K317" s="36"/>
      <c r="L317" s="100">
        <v>20140110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4601917</v>
      </c>
      <c r="G318" s="36">
        <v>937830</v>
      </c>
      <c r="H318" s="36">
        <v>1511438</v>
      </c>
      <c r="I318" s="36">
        <v>33355</v>
      </c>
      <c r="J318" s="36">
        <v>2119294</v>
      </c>
      <c r="K318" s="36"/>
      <c r="L318" s="100">
        <v>20140110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2578484</v>
      </c>
      <c r="G319" s="36">
        <v>0</v>
      </c>
      <c r="H319" s="36">
        <v>1458075</v>
      </c>
      <c r="I319" s="36">
        <v>37500</v>
      </c>
      <c r="J319" s="36">
        <v>1082909</v>
      </c>
      <c r="K319" s="36"/>
      <c r="L319" s="100">
        <v>20131209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44647430</v>
      </c>
      <c r="G320" s="36">
        <v>1625636</v>
      </c>
      <c r="H320" s="36">
        <v>10330079</v>
      </c>
      <c r="I320" s="36">
        <v>2012773</v>
      </c>
      <c r="J320" s="36">
        <v>30678942</v>
      </c>
      <c r="K320" s="36"/>
      <c r="L320" s="100">
        <v>20131209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114510371</v>
      </c>
      <c r="G321" s="36">
        <v>902122</v>
      </c>
      <c r="H321" s="36">
        <v>10749617</v>
      </c>
      <c r="I321" s="36">
        <v>58163995</v>
      </c>
      <c r="J321" s="36">
        <v>44694637</v>
      </c>
      <c r="K321" s="36"/>
      <c r="L321" s="100">
        <v>20131209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3911376</v>
      </c>
      <c r="G322" s="36">
        <v>0</v>
      </c>
      <c r="H322" s="36">
        <v>2738449</v>
      </c>
      <c r="I322" s="36">
        <v>369377</v>
      </c>
      <c r="J322" s="36">
        <v>803550</v>
      </c>
      <c r="K322" s="36"/>
      <c r="L322" s="100">
        <v>20131209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109" t="s">
        <v>2312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219213889</v>
      </c>
      <c r="G324" s="36">
        <v>104884775</v>
      </c>
      <c r="H324" s="36">
        <v>31356798</v>
      </c>
      <c r="I324" s="36">
        <v>26308455</v>
      </c>
      <c r="J324" s="36">
        <v>56663861</v>
      </c>
      <c r="K324" s="36"/>
      <c r="L324" s="100">
        <v>20140110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65055622</v>
      </c>
      <c r="G325" s="36">
        <v>40496905</v>
      </c>
      <c r="H325" s="36">
        <v>12291361</v>
      </c>
      <c r="I325" s="36">
        <v>12300</v>
      </c>
      <c r="J325" s="36">
        <v>12255056</v>
      </c>
      <c r="K325" s="36"/>
      <c r="L325" s="100">
        <v>20140110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167085357</v>
      </c>
      <c r="G326" s="36">
        <v>6611303</v>
      </c>
      <c r="H326" s="36">
        <v>5714035</v>
      </c>
      <c r="I326" s="36">
        <v>116511750</v>
      </c>
      <c r="J326" s="36">
        <v>38248269</v>
      </c>
      <c r="K326" s="36"/>
      <c r="L326" s="100">
        <v>20140110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47374455</v>
      </c>
      <c r="G327" s="36">
        <v>3794990</v>
      </c>
      <c r="H327" s="36">
        <v>12548531</v>
      </c>
      <c r="I327" s="36">
        <v>1040240</v>
      </c>
      <c r="J327" s="36">
        <v>29990694</v>
      </c>
      <c r="K327" s="36"/>
      <c r="L327" s="100">
        <v>20131209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41701456</v>
      </c>
      <c r="G328" s="36">
        <v>8054653</v>
      </c>
      <c r="H328" s="36">
        <v>4733238</v>
      </c>
      <c r="I328" s="36">
        <v>16942894</v>
      </c>
      <c r="J328" s="36">
        <v>11970671</v>
      </c>
      <c r="K328" s="36"/>
      <c r="L328" s="100">
        <v>20131209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15760380</v>
      </c>
      <c r="G329" s="36">
        <v>611500</v>
      </c>
      <c r="H329" s="36">
        <v>1939567</v>
      </c>
      <c r="I329" s="36">
        <v>6920200</v>
      </c>
      <c r="J329" s="36">
        <v>6289113</v>
      </c>
      <c r="K329" s="36"/>
      <c r="L329" s="100">
        <v>20131209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3695291</v>
      </c>
      <c r="G330" s="36">
        <v>641321</v>
      </c>
      <c r="H330" s="36">
        <v>2062033</v>
      </c>
      <c r="I330" s="36">
        <v>930500</v>
      </c>
      <c r="J330" s="36">
        <v>61437</v>
      </c>
      <c r="K330" s="36"/>
      <c r="L330" s="100">
        <v>20140110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47677280</v>
      </c>
      <c r="G331" s="36">
        <v>690000</v>
      </c>
      <c r="H331" s="36">
        <v>14263092</v>
      </c>
      <c r="I331" s="36">
        <v>13227723</v>
      </c>
      <c r="J331" s="36">
        <v>19496465</v>
      </c>
      <c r="K331" s="36"/>
      <c r="L331" s="100">
        <v>20140110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81221618</v>
      </c>
      <c r="G332" s="36">
        <v>13051165</v>
      </c>
      <c r="H332" s="36">
        <v>27996020</v>
      </c>
      <c r="I332" s="36">
        <v>5860625</v>
      </c>
      <c r="J332" s="36">
        <v>34313808</v>
      </c>
      <c r="K332" s="36"/>
      <c r="L332" s="100">
        <v>20131209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343430</v>
      </c>
      <c r="G333" s="36">
        <v>0</v>
      </c>
      <c r="H333" s="36">
        <v>308430</v>
      </c>
      <c r="I333" s="36">
        <v>0</v>
      </c>
      <c r="J333" s="36">
        <v>35000</v>
      </c>
      <c r="K333" s="36"/>
      <c r="L333" s="100">
        <v>20131209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5914903</v>
      </c>
      <c r="G334" s="36">
        <v>279000</v>
      </c>
      <c r="H334" s="36">
        <v>34300</v>
      </c>
      <c r="I334" s="36">
        <v>0</v>
      </c>
      <c r="J334" s="36">
        <v>5601603</v>
      </c>
      <c r="K334" s="36"/>
      <c r="L334" s="109" t="s">
        <v>2303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1622243</v>
      </c>
      <c r="G335" s="36">
        <v>0</v>
      </c>
      <c r="H335" s="36">
        <v>755504</v>
      </c>
      <c r="I335" s="36">
        <v>10436</v>
      </c>
      <c r="J335" s="36">
        <v>856303</v>
      </c>
      <c r="K335" s="36"/>
      <c r="L335" s="100">
        <v>20140110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57745400</v>
      </c>
      <c r="G336" s="36">
        <v>7490958</v>
      </c>
      <c r="H336" s="36">
        <v>20035762</v>
      </c>
      <c r="I336" s="36">
        <v>24136659</v>
      </c>
      <c r="J336" s="36">
        <v>6082021</v>
      </c>
      <c r="K336" s="36"/>
      <c r="L336" s="100">
        <v>20131209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15282804</v>
      </c>
      <c r="G337" s="36">
        <v>4891800</v>
      </c>
      <c r="H337" s="36">
        <v>7108057</v>
      </c>
      <c r="I337" s="36">
        <v>425000</v>
      </c>
      <c r="J337" s="36">
        <v>2857947</v>
      </c>
      <c r="K337" s="36"/>
      <c r="L337" s="100">
        <v>20131209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5536885</v>
      </c>
      <c r="G338" s="36">
        <v>709950</v>
      </c>
      <c r="H338" s="36">
        <v>3488224</v>
      </c>
      <c r="I338" s="36">
        <v>0</v>
      </c>
      <c r="J338" s="36">
        <v>1338711</v>
      </c>
      <c r="K338" s="64"/>
      <c r="L338" s="100">
        <v>20131209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2967165</v>
      </c>
      <c r="G339" s="36">
        <v>34563</v>
      </c>
      <c r="H339" s="36">
        <v>2428815</v>
      </c>
      <c r="I339" s="36">
        <v>0</v>
      </c>
      <c r="J339" s="36">
        <v>503787</v>
      </c>
      <c r="K339" s="36"/>
      <c r="L339" s="100">
        <v>20131209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113200318</v>
      </c>
      <c r="G340" s="36">
        <v>67549537</v>
      </c>
      <c r="H340" s="36">
        <v>14163621</v>
      </c>
      <c r="I340" s="36">
        <v>22327987</v>
      </c>
      <c r="J340" s="36">
        <v>9159173</v>
      </c>
      <c r="K340" s="36"/>
      <c r="L340" s="100">
        <v>20131209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63646798</v>
      </c>
      <c r="G341" s="36">
        <v>6045950</v>
      </c>
      <c r="H341" s="36">
        <v>9225746</v>
      </c>
      <c r="I341" s="36">
        <v>17256461</v>
      </c>
      <c r="J341" s="36">
        <v>31118641</v>
      </c>
      <c r="K341" s="36"/>
      <c r="L341" s="100">
        <v>20140110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40408791</v>
      </c>
      <c r="G342" s="36">
        <v>1514501</v>
      </c>
      <c r="H342" s="36">
        <v>17199201</v>
      </c>
      <c r="I342" s="36">
        <v>9793873</v>
      </c>
      <c r="J342" s="36">
        <v>11901216</v>
      </c>
      <c r="K342" s="36"/>
      <c r="L342" s="100">
        <v>20140110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32010695</v>
      </c>
      <c r="G343" s="36">
        <v>2795003</v>
      </c>
      <c r="H343" s="36">
        <v>8574587</v>
      </c>
      <c r="I343" s="36">
        <v>1192004</v>
      </c>
      <c r="J343" s="36">
        <v>19449101</v>
      </c>
      <c r="K343" s="36"/>
      <c r="L343" s="100">
        <v>20131209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145304965</v>
      </c>
      <c r="G344" s="36">
        <v>14134526</v>
      </c>
      <c r="H344" s="36">
        <v>13731830</v>
      </c>
      <c r="I344" s="36">
        <v>48804862</v>
      </c>
      <c r="J344" s="36">
        <v>68633747</v>
      </c>
      <c r="K344" s="36"/>
      <c r="L344" s="100">
        <v>20131209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42266686</v>
      </c>
      <c r="G345" s="36">
        <v>1582300</v>
      </c>
      <c r="H345" s="36">
        <v>8045017</v>
      </c>
      <c r="I345" s="36">
        <v>5756227</v>
      </c>
      <c r="J345" s="36">
        <v>26883142</v>
      </c>
      <c r="K345" s="36"/>
      <c r="L345" s="100">
        <v>20140110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32713870</v>
      </c>
      <c r="G346" s="36">
        <v>7349846</v>
      </c>
      <c r="H346" s="36">
        <v>14517191</v>
      </c>
      <c r="I346" s="36">
        <v>2193092</v>
      </c>
      <c r="J346" s="36">
        <v>8653741</v>
      </c>
      <c r="K346" s="36"/>
      <c r="L346" s="100">
        <v>20131209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4410869</v>
      </c>
      <c r="G347" s="36">
        <v>112000</v>
      </c>
      <c r="H347" s="36">
        <v>2516504</v>
      </c>
      <c r="I347" s="36">
        <v>115000</v>
      </c>
      <c r="J347" s="36">
        <v>1667365</v>
      </c>
      <c r="K347" s="36"/>
      <c r="L347" s="100">
        <v>20140110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78619040</v>
      </c>
      <c r="G348" s="36">
        <v>18313103</v>
      </c>
      <c r="H348" s="36">
        <v>12114639</v>
      </c>
      <c r="I348" s="36">
        <v>12785851</v>
      </c>
      <c r="J348" s="36">
        <v>35405447</v>
      </c>
      <c r="K348" s="36"/>
      <c r="L348" s="100">
        <v>20131209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24718808</v>
      </c>
      <c r="G349" s="36">
        <v>2041555</v>
      </c>
      <c r="H349" s="36">
        <v>2160913</v>
      </c>
      <c r="I349" s="36">
        <v>2469800</v>
      </c>
      <c r="J349" s="36">
        <v>18046540</v>
      </c>
      <c r="K349" s="36"/>
      <c r="L349" s="100">
        <v>20131209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7869047</v>
      </c>
      <c r="G350" s="36">
        <v>871002</v>
      </c>
      <c r="H350" s="36">
        <v>4710304</v>
      </c>
      <c r="I350" s="36">
        <v>0</v>
      </c>
      <c r="J350" s="36">
        <v>2287741</v>
      </c>
      <c r="K350" s="36"/>
      <c r="L350" s="100">
        <v>20131209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2579906</v>
      </c>
      <c r="G351" s="36">
        <v>176001</v>
      </c>
      <c r="H351" s="36">
        <v>1634232</v>
      </c>
      <c r="I351" s="36">
        <v>33001</v>
      </c>
      <c r="J351" s="36">
        <v>736672</v>
      </c>
      <c r="K351" s="36"/>
      <c r="L351" s="100">
        <v>20131209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142042442</v>
      </c>
      <c r="G352" s="36">
        <v>9527659</v>
      </c>
      <c r="H352" s="36">
        <v>25496357</v>
      </c>
      <c r="I352" s="36">
        <v>24076368</v>
      </c>
      <c r="J352" s="36">
        <v>82942058</v>
      </c>
      <c r="K352" s="36"/>
      <c r="L352" s="100">
        <v>20131209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3042903</v>
      </c>
      <c r="G353" s="36">
        <v>0</v>
      </c>
      <c r="H353" s="36">
        <v>2339318</v>
      </c>
      <c r="I353" s="36">
        <v>400160</v>
      </c>
      <c r="J353" s="36">
        <v>303425</v>
      </c>
      <c r="K353" s="36"/>
      <c r="L353" s="100">
        <v>20131209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756484</v>
      </c>
      <c r="G354" s="36">
        <v>0</v>
      </c>
      <c r="H354" s="36">
        <v>629196</v>
      </c>
      <c r="I354" s="36">
        <v>0</v>
      </c>
      <c r="J354" s="36">
        <v>127288</v>
      </c>
      <c r="K354" s="36"/>
      <c r="L354" s="100">
        <v>20140110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11285974</v>
      </c>
      <c r="G355" s="36">
        <v>407443</v>
      </c>
      <c r="H355" s="36">
        <v>5873563</v>
      </c>
      <c r="I355" s="36">
        <v>181336</v>
      </c>
      <c r="J355" s="36">
        <v>4823632</v>
      </c>
      <c r="K355" s="36"/>
      <c r="L355" s="100">
        <v>20140110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8901976</v>
      </c>
      <c r="G356" s="36">
        <v>662550</v>
      </c>
      <c r="H356" s="36">
        <v>3930278</v>
      </c>
      <c r="I356" s="36">
        <v>106079</v>
      </c>
      <c r="J356" s="36">
        <v>4203069</v>
      </c>
      <c r="K356" s="36"/>
      <c r="L356" s="100">
        <v>20131209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6791165</v>
      </c>
      <c r="G357" s="36">
        <v>4247601</v>
      </c>
      <c r="H357" s="36">
        <v>2198763</v>
      </c>
      <c r="I357" s="36">
        <v>73500</v>
      </c>
      <c r="J357" s="36">
        <v>271301</v>
      </c>
      <c r="K357" s="36"/>
      <c r="L357" s="109" t="s">
        <v>2303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15881636</v>
      </c>
      <c r="G358" s="36">
        <v>6585701</v>
      </c>
      <c r="H358" s="36">
        <v>7399580</v>
      </c>
      <c r="I358" s="36">
        <v>168700</v>
      </c>
      <c r="J358" s="36">
        <v>1727655</v>
      </c>
      <c r="K358" s="36"/>
      <c r="L358" s="100">
        <v>20131209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7067871</v>
      </c>
      <c r="G359" s="36">
        <v>2002350</v>
      </c>
      <c r="H359" s="36">
        <v>5055471</v>
      </c>
      <c r="I359" s="36">
        <v>4000</v>
      </c>
      <c r="J359" s="36">
        <v>6050</v>
      </c>
      <c r="K359" s="36"/>
      <c r="L359" s="100">
        <v>20131209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11265019</v>
      </c>
      <c r="G360" s="36">
        <v>6132890</v>
      </c>
      <c r="H360" s="36">
        <v>3545833</v>
      </c>
      <c r="I360" s="36">
        <v>795010</v>
      </c>
      <c r="J360" s="36">
        <v>791286</v>
      </c>
      <c r="K360" s="36"/>
      <c r="L360" s="100">
        <v>20131209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18017995</v>
      </c>
      <c r="G361" s="36">
        <v>5383705</v>
      </c>
      <c r="H361" s="36">
        <v>11798429</v>
      </c>
      <c r="I361" s="36">
        <v>315000</v>
      </c>
      <c r="J361" s="36">
        <v>520861</v>
      </c>
      <c r="K361" s="36"/>
      <c r="L361" s="100">
        <v>20140110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9594702</v>
      </c>
      <c r="G362" s="36">
        <v>2673400</v>
      </c>
      <c r="H362" s="36">
        <v>3484872</v>
      </c>
      <c r="I362" s="36">
        <v>0</v>
      </c>
      <c r="J362" s="36">
        <v>3436430</v>
      </c>
      <c r="K362" s="36"/>
      <c r="L362" s="100">
        <v>20140110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21495702</v>
      </c>
      <c r="G363" s="36">
        <v>1802898</v>
      </c>
      <c r="H363" s="36">
        <v>4865122</v>
      </c>
      <c r="I363" s="36">
        <v>342200</v>
      </c>
      <c r="J363" s="36">
        <v>14485482</v>
      </c>
      <c r="K363" s="36"/>
      <c r="L363" s="100">
        <v>20131209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2307983</v>
      </c>
      <c r="G364" s="36">
        <v>1101704</v>
      </c>
      <c r="H364" s="36">
        <v>248377</v>
      </c>
      <c r="I364" s="36">
        <v>667430</v>
      </c>
      <c r="J364" s="36">
        <v>290472</v>
      </c>
      <c r="K364" s="36"/>
      <c r="L364" s="100">
        <v>20140110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12283934</v>
      </c>
      <c r="G365" s="36">
        <v>5578748</v>
      </c>
      <c r="H365" s="36">
        <v>6439264</v>
      </c>
      <c r="I365" s="36">
        <v>0</v>
      </c>
      <c r="J365" s="36">
        <v>265922</v>
      </c>
      <c r="K365" s="36"/>
      <c r="L365" s="100">
        <v>20131209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606191</v>
      </c>
      <c r="G366" s="36">
        <v>4500</v>
      </c>
      <c r="H366" s="36">
        <v>242844</v>
      </c>
      <c r="I366" s="36">
        <v>28022</v>
      </c>
      <c r="J366" s="36">
        <v>330825</v>
      </c>
      <c r="K366" s="36"/>
      <c r="L366" s="100">
        <v>20140110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10961564</v>
      </c>
      <c r="G367" s="36">
        <v>693901</v>
      </c>
      <c r="H367" s="36">
        <v>3696013</v>
      </c>
      <c r="I367" s="36">
        <v>87700</v>
      </c>
      <c r="J367" s="36">
        <v>6483950</v>
      </c>
      <c r="K367" s="36"/>
      <c r="L367" s="100">
        <v>20131209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61100238</v>
      </c>
      <c r="G368" s="36">
        <v>24000</v>
      </c>
      <c r="H368" s="36">
        <v>12680047</v>
      </c>
      <c r="I368" s="36">
        <v>10439600</v>
      </c>
      <c r="J368" s="36">
        <v>37956591</v>
      </c>
      <c r="K368" s="36"/>
      <c r="L368" s="100">
        <v>20140110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12221901</v>
      </c>
      <c r="G369" s="36">
        <v>1678900</v>
      </c>
      <c r="H369" s="36">
        <v>9763579</v>
      </c>
      <c r="I369" s="36">
        <v>8300</v>
      </c>
      <c r="J369" s="36">
        <v>771122</v>
      </c>
      <c r="K369" s="36"/>
      <c r="L369" s="100">
        <v>20131209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17921576</v>
      </c>
      <c r="G370" s="36">
        <v>2502557</v>
      </c>
      <c r="H370" s="36">
        <v>9718844</v>
      </c>
      <c r="I370" s="36">
        <v>1901500</v>
      </c>
      <c r="J370" s="36">
        <v>3798675</v>
      </c>
      <c r="K370" s="36"/>
      <c r="L370" s="100">
        <v>20140110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46274485</v>
      </c>
      <c r="G371" s="36">
        <v>16301335</v>
      </c>
      <c r="H371" s="36">
        <v>17689296</v>
      </c>
      <c r="I371" s="36">
        <v>5645636</v>
      </c>
      <c r="J371" s="36">
        <v>6638218</v>
      </c>
      <c r="K371" s="36"/>
      <c r="L371" s="100">
        <v>20140110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525434</v>
      </c>
      <c r="G372" s="36">
        <v>0</v>
      </c>
      <c r="H372" s="36">
        <v>525434</v>
      </c>
      <c r="I372" s="36">
        <v>0</v>
      </c>
      <c r="J372" s="36">
        <v>0</v>
      </c>
      <c r="K372" s="36"/>
      <c r="L372" s="100">
        <v>20140110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14332621</v>
      </c>
      <c r="G373" s="36">
        <v>1003250</v>
      </c>
      <c r="H373" s="36">
        <v>11508254</v>
      </c>
      <c r="I373" s="36">
        <v>0</v>
      </c>
      <c r="J373" s="36">
        <v>1821117</v>
      </c>
      <c r="K373" s="36"/>
      <c r="L373" s="100">
        <v>20140110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4830694</v>
      </c>
      <c r="G374" s="36">
        <v>111950</v>
      </c>
      <c r="H374" s="36">
        <v>2252256</v>
      </c>
      <c r="I374" s="36">
        <v>173931</v>
      </c>
      <c r="J374" s="36">
        <v>2292557</v>
      </c>
      <c r="K374" s="36"/>
      <c r="L374" s="100">
        <v>20131209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18495127</v>
      </c>
      <c r="G375" s="36">
        <v>7968375</v>
      </c>
      <c r="H375" s="36">
        <v>5857071</v>
      </c>
      <c r="I375" s="36">
        <v>2385650</v>
      </c>
      <c r="J375" s="36">
        <v>2284031</v>
      </c>
      <c r="K375" s="36"/>
      <c r="L375" s="100">
        <v>20131209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963630</v>
      </c>
      <c r="G376" s="36">
        <v>0</v>
      </c>
      <c r="H376" s="36">
        <v>585995</v>
      </c>
      <c r="I376" s="36">
        <v>0</v>
      </c>
      <c r="J376" s="36">
        <v>377635</v>
      </c>
      <c r="K376" s="36"/>
      <c r="L376" s="100">
        <v>20131209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59076936</v>
      </c>
      <c r="G377" s="36">
        <v>17960938</v>
      </c>
      <c r="H377" s="36">
        <v>25058158</v>
      </c>
      <c r="I377" s="36">
        <v>737093</v>
      </c>
      <c r="J377" s="36">
        <v>15320747</v>
      </c>
      <c r="K377" s="36"/>
      <c r="L377" s="100">
        <v>20131209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40654880</v>
      </c>
      <c r="G378" s="36">
        <v>14974715</v>
      </c>
      <c r="H378" s="36">
        <v>22472224</v>
      </c>
      <c r="I378" s="36">
        <v>599628</v>
      </c>
      <c r="J378" s="36">
        <v>2608313</v>
      </c>
      <c r="K378" s="36"/>
      <c r="L378" s="100">
        <v>20131209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30611815</v>
      </c>
      <c r="G379" s="36">
        <v>14559869</v>
      </c>
      <c r="H379" s="36">
        <v>12443045</v>
      </c>
      <c r="I379" s="36">
        <v>2196424</v>
      </c>
      <c r="J379" s="36">
        <v>1412477</v>
      </c>
      <c r="K379" s="36"/>
      <c r="L379" s="100">
        <v>20131209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81101172</v>
      </c>
      <c r="G380" s="36">
        <v>19631853</v>
      </c>
      <c r="H380" s="36">
        <v>33880902</v>
      </c>
      <c r="I380" s="36">
        <v>11054803</v>
      </c>
      <c r="J380" s="36">
        <v>16533614</v>
      </c>
      <c r="K380" s="36"/>
      <c r="L380" s="100">
        <v>20140110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3905104</v>
      </c>
      <c r="G381" s="36">
        <v>108200</v>
      </c>
      <c r="H381" s="36">
        <v>2409201</v>
      </c>
      <c r="I381" s="36">
        <v>50000</v>
      </c>
      <c r="J381" s="36">
        <v>1337703</v>
      </c>
      <c r="K381" s="36"/>
      <c r="L381" s="100">
        <v>20140110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20560335</v>
      </c>
      <c r="G382" s="36">
        <v>11652887</v>
      </c>
      <c r="H382" s="36">
        <v>4834208</v>
      </c>
      <c r="I382" s="36">
        <v>855361</v>
      </c>
      <c r="J382" s="36">
        <v>3217879</v>
      </c>
      <c r="K382" s="36"/>
      <c r="L382" s="100">
        <v>20131209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71229137</v>
      </c>
      <c r="G383" s="36">
        <v>11405213</v>
      </c>
      <c r="H383" s="36">
        <v>41825401</v>
      </c>
      <c r="I383" s="36">
        <v>345751</v>
      </c>
      <c r="J383" s="36">
        <v>17652772</v>
      </c>
      <c r="K383" s="36"/>
      <c r="L383" s="100">
        <v>20131209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11640015</v>
      </c>
      <c r="G384" s="36">
        <v>2892301</v>
      </c>
      <c r="H384" s="36">
        <v>3741272</v>
      </c>
      <c r="I384" s="36">
        <v>1488346</v>
      </c>
      <c r="J384" s="36">
        <v>3518096</v>
      </c>
      <c r="K384" s="36"/>
      <c r="L384" s="100">
        <v>20131209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22349660</v>
      </c>
      <c r="G385" s="36">
        <v>4029203</v>
      </c>
      <c r="H385" s="36">
        <v>11642257</v>
      </c>
      <c r="I385" s="36">
        <v>640501</v>
      </c>
      <c r="J385" s="36">
        <v>6037699</v>
      </c>
      <c r="K385" s="36"/>
      <c r="L385" s="109" t="s">
        <v>2303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30871791</v>
      </c>
      <c r="G386" s="36">
        <v>1938089</v>
      </c>
      <c r="H386" s="36">
        <v>12884092</v>
      </c>
      <c r="I386" s="36">
        <v>3682605</v>
      </c>
      <c r="J386" s="36">
        <v>12367005</v>
      </c>
      <c r="K386" s="36"/>
      <c r="L386" s="100">
        <v>20131209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3400827</v>
      </c>
      <c r="G387" s="36">
        <v>1254330</v>
      </c>
      <c r="H387" s="36">
        <v>1353358</v>
      </c>
      <c r="I387" s="36">
        <v>47400</v>
      </c>
      <c r="J387" s="36">
        <v>745739</v>
      </c>
      <c r="K387" s="36"/>
      <c r="L387" s="100">
        <v>20131209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22619648</v>
      </c>
      <c r="G388" s="36">
        <v>0</v>
      </c>
      <c r="H388" s="36">
        <v>5270611</v>
      </c>
      <c r="I388" s="36">
        <v>0</v>
      </c>
      <c r="J388" s="36">
        <v>17349037</v>
      </c>
      <c r="K388" s="36"/>
      <c r="L388" s="109" t="s">
        <v>2303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28501793</v>
      </c>
      <c r="G389" s="36">
        <v>7602000</v>
      </c>
      <c r="H389" s="36">
        <v>8006074</v>
      </c>
      <c r="I389" s="36">
        <v>4861917</v>
      </c>
      <c r="J389" s="36">
        <v>8031802</v>
      </c>
      <c r="K389" s="36"/>
      <c r="L389" s="100">
        <v>20131209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26038488</v>
      </c>
      <c r="G390" s="36">
        <v>7445523</v>
      </c>
      <c r="H390" s="36">
        <v>12730310</v>
      </c>
      <c r="I390" s="36">
        <v>5028500</v>
      </c>
      <c r="J390" s="36">
        <v>834155</v>
      </c>
      <c r="K390" s="36"/>
      <c r="L390" s="100">
        <v>20131209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12789709</v>
      </c>
      <c r="G391" s="36">
        <v>240000</v>
      </c>
      <c r="H391" s="36">
        <v>6890342</v>
      </c>
      <c r="I391" s="36">
        <v>23001</v>
      </c>
      <c r="J391" s="36">
        <v>5636366</v>
      </c>
      <c r="K391" s="36"/>
      <c r="L391" s="100">
        <v>20131209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31697557</v>
      </c>
      <c r="G392" s="36">
        <v>22667238</v>
      </c>
      <c r="H392" s="36">
        <v>2889361</v>
      </c>
      <c r="I392" s="36">
        <v>117796</v>
      </c>
      <c r="J392" s="36">
        <v>6023162</v>
      </c>
      <c r="K392" s="36"/>
      <c r="L392" s="100">
        <v>20131209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452437</v>
      </c>
      <c r="G393" s="36">
        <v>24000</v>
      </c>
      <c r="H393" s="36">
        <v>275537</v>
      </c>
      <c r="I393" s="36">
        <v>91500</v>
      </c>
      <c r="J393" s="36">
        <v>61400</v>
      </c>
      <c r="K393" s="36"/>
      <c r="L393" s="100">
        <v>20131209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56566153</v>
      </c>
      <c r="G394" s="36">
        <v>23521100</v>
      </c>
      <c r="H394" s="36">
        <v>22482278</v>
      </c>
      <c r="I394" s="36">
        <v>1092200</v>
      </c>
      <c r="J394" s="36">
        <v>9470575</v>
      </c>
      <c r="K394" s="36"/>
      <c r="L394" s="100">
        <v>20131209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23378493</v>
      </c>
      <c r="G395" s="36">
        <v>198100</v>
      </c>
      <c r="H395" s="36">
        <v>10714639</v>
      </c>
      <c r="I395" s="36">
        <v>8483300</v>
      </c>
      <c r="J395" s="36">
        <v>3982454</v>
      </c>
      <c r="K395" s="36"/>
      <c r="L395" s="109" t="s">
        <v>2303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16121959</v>
      </c>
      <c r="G396" s="36">
        <v>11546543</v>
      </c>
      <c r="H396" s="36">
        <v>3716477</v>
      </c>
      <c r="I396" s="36">
        <v>645991</v>
      </c>
      <c r="J396" s="36">
        <v>212948</v>
      </c>
      <c r="K396" s="36"/>
      <c r="L396" s="100">
        <v>20131209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13673053</v>
      </c>
      <c r="G397" s="36">
        <v>8253875</v>
      </c>
      <c r="H397" s="36">
        <v>2835921</v>
      </c>
      <c r="I397" s="36">
        <v>0</v>
      </c>
      <c r="J397" s="36">
        <v>2583257</v>
      </c>
      <c r="K397" s="36"/>
      <c r="L397" s="100">
        <v>20131209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194350</v>
      </c>
      <c r="G398" s="36">
        <v>0</v>
      </c>
      <c r="H398" s="36">
        <v>181902</v>
      </c>
      <c r="I398" s="36">
        <v>0</v>
      </c>
      <c r="J398" s="36">
        <v>12448</v>
      </c>
      <c r="K398" s="36"/>
      <c r="L398" s="100">
        <v>20140110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1607390</v>
      </c>
      <c r="G399" s="36">
        <v>330750</v>
      </c>
      <c r="H399" s="36">
        <v>1042659</v>
      </c>
      <c r="I399" s="36">
        <v>37200</v>
      </c>
      <c r="J399" s="36">
        <v>196781</v>
      </c>
      <c r="K399" s="36"/>
      <c r="L399" s="100">
        <v>20131209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21260232</v>
      </c>
      <c r="G400" s="36">
        <v>4921492</v>
      </c>
      <c r="H400" s="36">
        <v>6736288</v>
      </c>
      <c r="I400" s="36">
        <v>8039256</v>
      </c>
      <c r="J400" s="36">
        <v>1563196</v>
      </c>
      <c r="K400" s="36"/>
      <c r="L400" s="100">
        <v>20131209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3769607</v>
      </c>
      <c r="G401" s="36">
        <v>586700</v>
      </c>
      <c r="H401" s="36">
        <v>2706999</v>
      </c>
      <c r="I401" s="36">
        <v>326199</v>
      </c>
      <c r="J401" s="36">
        <v>149709</v>
      </c>
      <c r="K401" s="36"/>
      <c r="L401" s="100">
        <v>20131209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22020954</v>
      </c>
      <c r="G402" s="36">
        <v>10495760</v>
      </c>
      <c r="H402" s="36">
        <v>10446898</v>
      </c>
      <c r="I402" s="36">
        <v>68000</v>
      </c>
      <c r="J402" s="36">
        <v>1010296</v>
      </c>
      <c r="K402" s="36"/>
      <c r="L402" s="100">
        <v>20140110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7361825</v>
      </c>
      <c r="G403" s="36">
        <v>1329500</v>
      </c>
      <c r="H403" s="36">
        <v>2631730</v>
      </c>
      <c r="I403" s="36">
        <v>1950595</v>
      </c>
      <c r="J403" s="36">
        <v>1450000</v>
      </c>
      <c r="K403" s="36"/>
      <c r="L403" s="100">
        <v>20131209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35757614</v>
      </c>
      <c r="G404" s="36">
        <v>7176557</v>
      </c>
      <c r="H404" s="36">
        <v>12972833</v>
      </c>
      <c r="I404" s="36">
        <v>2354068</v>
      </c>
      <c r="J404" s="36">
        <v>13254156</v>
      </c>
      <c r="K404" s="36"/>
      <c r="L404" s="100">
        <v>20131209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19432089</v>
      </c>
      <c r="G405" s="36">
        <v>12688563</v>
      </c>
      <c r="H405" s="36">
        <v>3760458</v>
      </c>
      <c r="I405" s="36">
        <v>752900</v>
      </c>
      <c r="J405" s="36">
        <v>2230168</v>
      </c>
      <c r="K405" s="36"/>
      <c r="L405" s="100">
        <v>20140110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6314903</v>
      </c>
      <c r="G406" s="36">
        <v>583610</v>
      </c>
      <c r="H406" s="36">
        <v>3925467</v>
      </c>
      <c r="I406" s="36">
        <v>5000</v>
      </c>
      <c r="J406" s="36">
        <v>1800826</v>
      </c>
      <c r="K406" s="36"/>
      <c r="L406" s="100">
        <v>20140110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4127578</v>
      </c>
      <c r="G407" s="36">
        <v>1365250</v>
      </c>
      <c r="H407" s="36">
        <v>2731328</v>
      </c>
      <c r="I407" s="36">
        <v>0</v>
      </c>
      <c r="J407" s="36">
        <v>31000</v>
      </c>
      <c r="K407" s="36"/>
      <c r="L407" s="100">
        <v>20131209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5266254</v>
      </c>
      <c r="G408" s="36">
        <v>3102000</v>
      </c>
      <c r="H408" s="36">
        <v>1583093</v>
      </c>
      <c r="I408" s="36">
        <v>0</v>
      </c>
      <c r="J408" s="36">
        <v>581161</v>
      </c>
      <c r="K408" s="36"/>
      <c r="L408" s="100">
        <v>20131209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15967350</v>
      </c>
      <c r="G409" s="36">
        <v>3177500</v>
      </c>
      <c r="H409" s="36">
        <v>9629346</v>
      </c>
      <c r="I409" s="36">
        <v>2305500</v>
      </c>
      <c r="J409" s="36">
        <v>855004</v>
      </c>
      <c r="K409" s="36"/>
      <c r="L409" s="100">
        <v>20140110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29590041</v>
      </c>
      <c r="G410" s="36">
        <v>11807052</v>
      </c>
      <c r="H410" s="36">
        <v>12989851</v>
      </c>
      <c r="I410" s="36">
        <v>30600</v>
      </c>
      <c r="J410" s="36">
        <v>4762538</v>
      </c>
      <c r="K410" s="36"/>
      <c r="L410" s="100">
        <v>20131209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2336472</v>
      </c>
      <c r="G411" s="36">
        <v>0</v>
      </c>
      <c r="H411" s="36">
        <v>1068426</v>
      </c>
      <c r="I411" s="36">
        <v>0</v>
      </c>
      <c r="J411" s="36">
        <v>1268046</v>
      </c>
      <c r="K411" s="36"/>
      <c r="L411" s="100">
        <v>20140110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10838718</v>
      </c>
      <c r="G412" s="36">
        <v>1423100</v>
      </c>
      <c r="H412" s="36">
        <v>7327259</v>
      </c>
      <c r="I412" s="36">
        <v>281803</v>
      </c>
      <c r="J412" s="36">
        <v>1806556</v>
      </c>
      <c r="K412" s="36"/>
      <c r="L412" s="100">
        <v>20140110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17778658</v>
      </c>
      <c r="G413" s="36">
        <v>2703600</v>
      </c>
      <c r="H413" s="36">
        <v>7155666</v>
      </c>
      <c r="I413" s="36">
        <v>111500</v>
      </c>
      <c r="J413" s="36">
        <v>7807892</v>
      </c>
      <c r="K413" s="36"/>
      <c r="L413" s="100">
        <v>20131209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8903561</v>
      </c>
      <c r="G414" s="36">
        <v>658576</v>
      </c>
      <c r="H414" s="36">
        <v>2393745</v>
      </c>
      <c r="I414" s="36">
        <v>0</v>
      </c>
      <c r="J414" s="36">
        <v>5851240</v>
      </c>
      <c r="K414" s="64"/>
      <c r="L414" s="100">
        <v>20131209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16798987</v>
      </c>
      <c r="G415" s="36">
        <v>1000550</v>
      </c>
      <c r="H415" s="36">
        <v>4969384</v>
      </c>
      <c r="I415" s="36">
        <v>1772850</v>
      </c>
      <c r="J415" s="36">
        <v>9056203</v>
      </c>
      <c r="K415" s="36"/>
      <c r="L415" s="100">
        <v>20131209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35657535</v>
      </c>
      <c r="G416" s="36">
        <v>14021381</v>
      </c>
      <c r="H416" s="36">
        <v>6571191</v>
      </c>
      <c r="I416" s="36">
        <v>1145000</v>
      </c>
      <c r="J416" s="36">
        <v>13919963</v>
      </c>
      <c r="K416" s="36"/>
      <c r="L416" s="100">
        <v>20140110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49142741</v>
      </c>
      <c r="G417" s="36">
        <v>19806793</v>
      </c>
      <c r="H417" s="36">
        <v>5278129</v>
      </c>
      <c r="I417" s="36">
        <v>6684457</v>
      </c>
      <c r="J417" s="36">
        <v>17373362</v>
      </c>
      <c r="K417" s="36"/>
      <c r="L417" s="109" t="s">
        <v>2303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10724797</v>
      </c>
      <c r="G418" s="36">
        <v>4681960</v>
      </c>
      <c r="H418" s="36">
        <v>3800239</v>
      </c>
      <c r="I418" s="36">
        <v>209000</v>
      </c>
      <c r="J418" s="36">
        <v>2033598</v>
      </c>
      <c r="K418" s="36"/>
      <c r="L418" s="100">
        <v>20131209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10297243</v>
      </c>
      <c r="G419" s="36">
        <v>1031150</v>
      </c>
      <c r="H419" s="36">
        <v>6473735</v>
      </c>
      <c r="I419" s="36">
        <v>851781</v>
      </c>
      <c r="J419" s="36">
        <v>1940577</v>
      </c>
      <c r="K419" s="36"/>
      <c r="L419" s="100">
        <v>20140110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5751844</v>
      </c>
      <c r="G420" s="36">
        <v>242175</v>
      </c>
      <c r="H420" s="36">
        <v>5382269</v>
      </c>
      <c r="I420" s="36">
        <v>10000</v>
      </c>
      <c r="J420" s="36">
        <v>117400</v>
      </c>
      <c r="K420" s="36"/>
      <c r="L420" s="100">
        <v>20131209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2746929</v>
      </c>
      <c r="G421" s="36">
        <v>201100</v>
      </c>
      <c r="H421" s="36">
        <v>1980290</v>
      </c>
      <c r="I421" s="36">
        <v>74241</v>
      </c>
      <c r="J421" s="36">
        <v>491298</v>
      </c>
      <c r="K421" s="36"/>
      <c r="L421" s="100">
        <v>20131209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32020962</v>
      </c>
      <c r="G422" s="36">
        <v>4582830</v>
      </c>
      <c r="H422" s="36">
        <v>14000576</v>
      </c>
      <c r="I422" s="36">
        <v>3666120</v>
      </c>
      <c r="J422" s="36">
        <v>9771436</v>
      </c>
      <c r="K422" s="36"/>
      <c r="L422" s="100">
        <v>20140110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6113550</v>
      </c>
      <c r="G423" s="36">
        <v>546500</v>
      </c>
      <c r="H423" s="36">
        <v>3496496</v>
      </c>
      <c r="I423" s="36">
        <v>181300</v>
      </c>
      <c r="J423" s="36">
        <v>1889254</v>
      </c>
      <c r="K423" s="36"/>
      <c r="L423" s="100">
        <v>20131209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8208359</v>
      </c>
      <c r="G424" s="36">
        <v>1459600</v>
      </c>
      <c r="H424" s="36">
        <v>5257162</v>
      </c>
      <c r="I424" s="36">
        <v>276500</v>
      </c>
      <c r="J424" s="36">
        <v>1215097</v>
      </c>
      <c r="K424" s="36"/>
      <c r="L424" s="100">
        <v>20131209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1844404</v>
      </c>
      <c r="G425" s="36">
        <v>836195</v>
      </c>
      <c r="H425" s="36">
        <v>990869</v>
      </c>
      <c r="I425" s="36">
        <v>0</v>
      </c>
      <c r="J425" s="36">
        <v>17340</v>
      </c>
      <c r="K425" s="36"/>
      <c r="L425" s="100">
        <v>20131209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27569224</v>
      </c>
      <c r="G426" s="36">
        <v>5930660</v>
      </c>
      <c r="H426" s="36">
        <v>14716004</v>
      </c>
      <c r="I426" s="36">
        <v>2194934</v>
      </c>
      <c r="J426" s="36">
        <v>4727626</v>
      </c>
      <c r="K426" s="36"/>
      <c r="L426" s="100">
        <v>20131209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49596358</v>
      </c>
      <c r="G427" s="36">
        <v>10121516</v>
      </c>
      <c r="H427" s="36">
        <v>18532512</v>
      </c>
      <c r="I427" s="36">
        <v>4887500</v>
      </c>
      <c r="J427" s="36">
        <v>16054830</v>
      </c>
      <c r="K427" s="36"/>
      <c r="L427" s="100">
        <v>20140110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15605060</v>
      </c>
      <c r="G428" s="36">
        <v>571200</v>
      </c>
      <c r="H428" s="36">
        <v>3642100</v>
      </c>
      <c r="I428" s="36">
        <v>0</v>
      </c>
      <c r="J428" s="36">
        <v>11391760</v>
      </c>
      <c r="K428" s="36"/>
      <c r="L428" s="100">
        <v>20140110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63875399</v>
      </c>
      <c r="G429" s="36">
        <v>34722051</v>
      </c>
      <c r="H429" s="36">
        <v>6657861</v>
      </c>
      <c r="I429" s="36">
        <v>1470103</v>
      </c>
      <c r="J429" s="36">
        <v>21025384</v>
      </c>
      <c r="K429" s="36"/>
      <c r="L429" s="100">
        <v>20131209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6750778</v>
      </c>
      <c r="G430" s="36">
        <v>1790500</v>
      </c>
      <c r="H430" s="36">
        <v>4417811</v>
      </c>
      <c r="I430" s="36">
        <v>0</v>
      </c>
      <c r="J430" s="36">
        <v>542467</v>
      </c>
      <c r="K430" s="36"/>
      <c r="L430" s="100">
        <v>20131209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6690903</v>
      </c>
      <c r="G431" s="36">
        <v>1410710</v>
      </c>
      <c r="H431" s="36">
        <v>1956564</v>
      </c>
      <c r="I431" s="36">
        <v>2503500</v>
      </c>
      <c r="J431" s="36">
        <v>820129</v>
      </c>
      <c r="K431" s="36"/>
      <c r="L431" s="100">
        <v>20140110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70167093</v>
      </c>
      <c r="G432" s="36">
        <v>17387590</v>
      </c>
      <c r="H432" s="36">
        <v>5307682</v>
      </c>
      <c r="I432" s="36">
        <v>3000</v>
      </c>
      <c r="J432" s="36">
        <v>47468821</v>
      </c>
      <c r="K432" s="36"/>
      <c r="L432" s="100">
        <v>20131209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1119888</v>
      </c>
      <c r="G433" s="36">
        <v>209150</v>
      </c>
      <c r="H433" s="36">
        <v>660261</v>
      </c>
      <c r="I433" s="36">
        <v>62500</v>
      </c>
      <c r="J433" s="36">
        <v>187977</v>
      </c>
      <c r="K433" s="36"/>
      <c r="L433" s="100">
        <v>20131209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99351015</v>
      </c>
      <c r="G434" s="36">
        <v>6900246</v>
      </c>
      <c r="H434" s="36">
        <v>21307016</v>
      </c>
      <c r="I434" s="36">
        <v>224138</v>
      </c>
      <c r="J434" s="36">
        <v>70919615</v>
      </c>
      <c r="K434" s="36"/>
      <c r="L434" s="100">
        <v>20131209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10237799</v>
      </c>
      <c r="G435" s="36">
        <v>404475</v>
      </c>
      <c r="H435" s="36">
        <v>6643666</v>
      </c>
      <c r="I435" s="36">
        <v>2181001</v>
      </c>
      <c r="J435" s="36">
        <v>1008657</v>
      </c>
      <c r="K435" s="36"/>
      <c r="L435" s="100">
        <v>20131209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19695687</v>
      </c>
      <c r="G436" s="36">
        <v>1952120</v>
      </c>
      <c r="H436" s="36">
        <v>9014169</v>
      </c>
      <c r="I436" s="36">
        <v>135685</v>
      </c>
      <c r="J436" s="36">
        <v>8593713</v>
      </c>
      <c r="K436" s="36"/>
      <c r="L436" s="100">
        <v>20140110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24689576</v>
      </c>
      <c r="G437" s="36">
        <v>3839326</v>
      </c>
      <c r="H437" s="36">
        <v>9069064</v>
      </c>
      <c r="I437" s="36">
        <v>160000</v>
      </c>
      <c r="J437" s="36">
        <v>11621186</v>
      </c>
      <c r="K437" s="36"/>
      <c r="L437" s="100">
        <v>20131209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1925100</v>
      </c>
      <c r="G438" s="36">
        <v>0</v>
      </c>
      <c r="H438" s="36">
        <v>722675</v>
      </c>
      <c r="I438" s="36">
        <v>0</v>
      </c>
      <c r="J438" s="36">
        <v>1202425</v>
      </c>
      <c r="K438" s="36"/>
      <c r="L438" s="100">
        <v>20131209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3102004</v>
      </c>
      <c r="G439" s="36">
        <v>247000</v>
      </c>
      <c r="H439" s="36">
        <v>1725913</v>
      </c>
      <c r="I439" s="36">
        <v>128900</v>
      </c>
      <c r="J439" s="36">
        <v>1000191</v>
      </c>
      <c r="K439" s="36"/>
      <c r="L439" s="100">
        <v>20131209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15297220</v>
      </c>
      <c r="G440" s="36">
        <v>1142000</v>
      </c>
      <c r="H440" s="36">
        <v>7341729</v>
      </c>
      <c r="I440" s="36">
        <v>268140</v>
      </c>
      <c r="J440" s="36">
        <v>6545351</v>
      </c>
      <c r="K440" s="36"/>
      <c r="L440" s="100">
        <v>20131209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13418913</v>
      </c>
      <c r="G441" s="36">
        <v>937492</v>
      </c>
      <c r="H441" s="36">
        <v>8153696</v>
      </c>
      <c r="I441" s="36">
        <v>76000</v>
      </c>
      <c r="J441" s="36">
        <v>4251725</v>
      </c>
      <c r="K441" s="64"/>
      <c r="L441" s="100">
        <v>20131209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48771</v>
      </c>
      <c r="G442" s="36">
        <v>0</v>
      </c>
      <c r="H442" s="36">
        <v>48771</v>
      </c>
      <c r="I442" s="36">
        <v>0</v>
      </c>
      <c r="J442" s="36">
        <v>0</v>
      </c>
      <c r="K442" s="36"/>
      <c r="L442" s="100">
        <v>20140110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17217332</v>
      </c>
      <c r="G443" s="36">
        <v>1158237</v>
      </c>
      <c r="H443" s="36">
        <v>11790624</v>
      </c>
      <c r="I443" s="36">
        <v>153000</v>
      </c>
      <c r="J443" s="36">
        <v>4115471</v>
      </c>
      <c r="K443" s="36"/>
      <c r="L443" s="100">
        <v>20131209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6742063</v>
      </c>
      <c r="G444" s="36">
        <v>4584700</v>
      </c>
      <c r="H444" s="36">
        <v>1369848</v>
      </c>
      <c r="I444" s="36">
        <v>0</v>
      </c>
      <c r="J444" s="36">
        <v>787515</v>
      </c>
      <c r="K444" s="36"/>
      <c r="L444" s="100">
        <v>20131209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5823052</v>
      </c>
      <c r="G445" s="36">
        <v>4466400</v>
      </c>
      <c r="H445" s="36">
        <v>1143492</v>
      </c>
      <c r="I445" s="36">
        <v>0</v>
      </c>
      <c r="J445" s="36">
        <v>213160</v>
      </c>
      <c r="K445" s="36"/>
      <c r="L445" s="100">
        <v>20131209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19135353</v>
      </c>
      <c r="G446" s="36">
        <v>5365500</v>
      </c>
      <c r="H446" s="36">
        <v>13362793</v>
      </c>
      <c r="I446" s="36">
        <v>253995</v>
      </c>
      <c r="J446" s="36">
        <v>153065</v>
      </c>
      <c r="K446" s="36"/>
      <c r="L446" s="100">
        <v>20131209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20562568</v>
      </c>
      <c r="G447" s="36">
        <v>8548070</v>
      </c>
      <c r="H447" s="36">
        <v>9700198</v>
      </c>
      <c r="I447" s="36">
        <v>507000</v>
      </c>
      <c r="J447" s="36">
        <v>1807300</v>
      </c>
      <c r="K447" s="36"/>
      <c r="L447" s="100">
        <v>20131209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4000733</v>
      </c>
      <c r="G448" s="36">
        <v>1650100</v>
      </c>
      <c r="H448" s="36">
        <v>1583423</v>
      </c>
      <c r="I448" s="36">
        <v>15000</v>
      </c>
      <c r="J448" s="36">
        <v>752210</v>
      </c>
      <c r="K448" s="36"/>
      <c r="L448" s="100">
        <v>20131209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25670829</v>
      </c>
      <c r="G449" s="36">
        <v>7574669</v>
      </c>
      <c r="H449" s="36">
        <v>16796298</v>
      </c>
      <c r="I449" s="36">
        <v>551101</v>
      </c>
      <c r="J449" s="36">
        <v>748761</v>
      </c>
      <c r="K449" s="36"/>
      <c r="L449" s="100">
        <v>20140110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74709665</v>
      </c>
      <c r="G450" s="36">
        <v>20610019</v>
      </c>
      <c r="H450" s="36">
        <v>33175861</v>
      </c>
      <c r="I450" s="36">
        <v>3661500</v>
      </c>
      <c r="J450" s="36">
        <v>17262285</v>
      </c>
      <c r="K450" s="36"/>
      <c r="L450" s="100">
        <v>20140110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139500997</v>
      </c>
      <c r="G451" s="36">
        <v>52099676</v>
      </c>
      <c r="H451" s="36">
        <v>53138024</v>
      </c>
      <c r="I451" s="36">
        <v>3632972</v>
      </c>
      <c r="J451" s="36">
        <v>30630325</v>
      </c>
      <c r="K451" s="36"/>
      <c r="L451" s="100">
        <v>20140110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1477072</v>
      </c>
      <c r="G452" s="36">
        <v>73871</v>
      </c>
      <c r="H452" s="36">
        <v>556721</v>
      </c>
      <c r="I452" s="36">
        <v>410100</v>
      </c>
      <c r="J452" s="36">
        <v>436380</v>
      </c>
      <c r="K452" s="36"/>
      <c r="L452" s="100">
        <v>20131209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5395944</v>
      </c>
      <c r="G453" s="36">
        <v>2773565</v>
      </c>
      <c r="H453" s="36">
        <v>2544879</v>
      </c>
      <c r="I453" s="36">
        <v>0</v>
      </c>
      <c r="J453" s="36">
        <v>77500</v>
      </c>
      <c r="K453" s="36"/>
      <c r="L453" s="100">
        <v>20131209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1671676</v>
      </c>
      <c r="G454" s="36">
        <v>677150</v>
      </c>
      <c r="H454" s="36">
        <v>758476</v>
      </c>
      <c r="I454" s="36">
        <v>57000</v>
      </c>
      <c r="J454" s="36">
        <v>179050</v>
      </c>
      <c r="K454" s="36"/>
      <c r="L454" s="100">
        <v>20131209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40244930</v>
      </c>
      <c r="G455" s="36">
        <v>7064900</v>
      </c>
      <c r="H455" s="36">
        <v>15081418</v>
      </c>
      <c r="I455" s="36">
        <v>6326526</v>
      </c>
      <c r="J455" s="36">
        <v>11772086</v>
      </c>
      <c r="K455" s="36"/>
      <c r="L455" s="100">
        <v>20131209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29381567</v>
      </c>
      <c r="G456" s="36">
        <v>15903050</v>
      </c>
      <c r="H456" s="36">
        <v>7614497</v>
      </c>
      <c r="I456" s="36">
        <v>904750</v>
      </c>
      <c r="J456" s="36">
        <v>4959270</v>
      </c>
      <c r="K456" s="36"/>
      <c r="L456" s="100">
        <v>20140110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669397</v>
      </c>
      <c r="G457" s="36">
        <v>0</v>
      </c>
      <c r="H457" s="36">
        <v>418247</v>
      </c>
      <c r="I457" s="36">
        <v>0</v>
      </c>
      <c r="J457" s="36">
        <v>251150</v>
      </c>
      <c r="K457" s="36"/>
      <c r="L457" s="100">
        <v>20140110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109194676</v>
      </c>
      <c r="G458" s="36">
        <v>57944242</v>
      </c>
      <c r="H458" s="36">
        <v>11113383</v>
      </c>
      <c r="I458" s="36">
        <v>23911659</v>
      </c>
      <c r="J458" s="36">
        <v>16225392</v>
      </c>
      <c r="K458" s="36"/>
      <c r="L458" s="100">
        <v>20131209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35338683</v>
      </c>
      <c r="G459" s="36">
        <v>11020374</v>
      </c>
      <c r="H459" s="36">
        <v>22921183</v>
      </c>
      <c r="I459" s="36">
        <v>26000</v>
      </c>
      <c r="J459" s="36">
        <v>1371126</v>
      </c>
      <c r="K459" s="36"/>
      <c r="L459" s="100">
        <v>20131209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39981752</v>
      </c>
      <c r="G460" s="36">
        <v>13088522</v>
      </c>
      <c r="H460" s="36">
        <v>19636056</v>
      </c>
      <c r="I460" s="36">
        <v>330250</v>
      </c>
      <c r="J460" s="36">
        <v>6926924</v>
      </c>
      <c r="K460" s="36"/>
      <c r="L460" s="100">
        <v>20131209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85136079</v>
      </c>
      <c r="G461" s="36">
        <v>45169538</v>
      </c>
      <c r="H461" s="36">
        <v>36485440</v>
      </c>
      <c r="I461" s="36">
        <v>464500</v>
      </c>
      <c r="J461" s="36">
        <v>3016601</v>
      </c>
      <c r="K461" s="36"/>
      <c r="L461" s="100">
        <v>20131209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17865337</v>
      </c>
      <c r="G462" s="36">
        <v>6504097</v>
      </c>
      <c r="H462" s="36">
        <v>8660118</v>
      </c>
      <c r="I462" s="36">
        <v>775503</v>
      </c>
      <c r="J462" s="36">
        <v>1925619</v>
      </c>
      <c r="K462" s="36"/>
      <c r="L462" s="100">
        <v>20131209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17127449</v>
      </c>
      <c r="G463" s="36">
        <v>4185651</v>
      </c>
      <c r="H463" s="36">
        <v>12579647</v>
      </c>
      <c r="I463" s="36">
        <v>136080</v>
      </c>
      <c r="J463" s="36">
        <v>226071</v>
      </c>
      <c r="K463" s="36"/>
      <c r="L463" s="100">
        <v>20140110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18302706</v>
      </c>
      <c r="G464" s="36">
        <v>14167966</v>
      </c>
      <c r="H464" s="36">
        <v>3373236</v>
      </c>
      <c r="I464" s="36">
        <v>5700</v>
      </c>
      <c r="J464" s="36">
        <v>755804</v>
      </c>
      <c r="K464" s="36"/>
      <c r="L464" s="100">
        <v>20131209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3228045</v>
      </c>
      <c r="G465" s="36">
        <v>1778635</v>
      </c>
      <c r="H465" s="36">
        <v>1280960</v>
      </c>
      <c r="I465" s="36">
        <v>6000</v>
      </c>
      <c r="J465" s="36">
        <v>162450</v>
      </c>
      <c r="K465" s="36"/>
      <c r="L465" s="100">
        <v>20140110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1439973</v>
      </c>
      <c r="G466" s="36">
        <v>448125</v>
      </c>
      <c r="H466" s="36">
        <v>989847</v>
      </c>
      <c r="I466" s="36">
        <v>0</v>
      </c>
      <c r="J466" s="36">
        <v>2001</v>
      </c>
      <c r="K466" s="36"/>
      <c r="L466" s="100">
        <v>20140110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7114966</v>
      </c>
      <c r="G467" s="36">
        <v>1114442</v>
      </c>
      <c r="H467" s="36">
        <v>1770188</v>
      </c>
      <c r="I467" s="36">
        <v>216444</v>
      </c>
      <c r="J467" s="36">
        <v>4013892</v>
      </c>
      <c r="K467" s="36"/>
      <c r="L467" s="100">
        <v>20131209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22907585</v>
      </c>
      <c r="G468" s="36">
        <v>10559148</v>
      </c>
      <c r="H468" s="36">
        <v>10107425</v>
      </c>
      <c r="I468" s="36">
        <v>0</v>
      </c>
      <c r="J468" s="36">
        <v>2241012</v>
      </c>
      <c r="K468" s="36"/>
      <c r="L468" s="100">
        <v>20131209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25135842</v>
      </c>
      <c r="G469" s="36">
        <v>10801809</v>
      </c>
      <c r="H469" s="36">
        <v>11047704</v>
      </c>
      <c r="I469" s="36">
        <v>915451</v>
      </c>
      <c r="J469" s="36">
        <v>2370878</v>
      </c>
      <c r="K469" s="36"/>
      <c r="L469" s="100">
        <v>20140110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30238791</v>
      </c>
      <c r="G470" s="36">
        <v>92643</v>
      </c>
      <c r="H470" s="36">
        <v>17746077</v>
      </c>
      <c r="I470" s="36">
        <v>0</v>
      </c>
      <c r="J470" s="36">
        <v>12400071</v>
      </c>
      <c r="K470" s="36"/>
      <c r="L470" s="100">
        <v>20140110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10893159</v>
      </c>
      <c r="G471" s="36">
        <v>1393151</v>
      </c>
      <c r="H471" s="36">
        <v>8763738</v>
      </c>
      <c r="I471" s="36">
        <v>0</v>
      </c>
      <c r="J471" s="36">
        <v>736270</v>
      </c>
      <c r="K471" s="36"/>
      <c r="L471" s="100">
        <v>20140110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14337899</v>
      </c>
      <c r="G472" s="36">
        <v>5514322</v>
      </c>
      <c r="H472" s="36">
        <v>4884045</v>
      </c>
      <c r="I472" s="36">
        <v>255000</v>
      </c>
      <c r="J472" s="36">
        <v>3684532</v>
      </c>
      <c r="K472" s="36"/>
      <c r="L472" s="100">
        <v>20140110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1667444</v>
      </c>
      <c r="G473" s="36">
        <v>1080900</v>
      </c>
      <c r="H473" s="36">
        <v>478649</v>
      </c>
      <c r="I473" s="36">
        <v>0</v>
      </c>
      <c r="J473" s="36">
        <v>107895</v>
      </c>
      <c r="K473" s="36"/>
      <c r="L473" s="100">
        <v>20131209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55583077</v>
      </c>
      <c r="G474" s="36">
        <v>32833621</v>
      </c>
      <c r="H474" s="36">
        <v>15772576</v>
      </c>
      <c r="I474" s="36">
        <v>1329083</v>
      </c>
      <c r="J474" s="36">
        <v>5647797</v>
      </c>
      <c r="K474" s="36"/>
      <c r="L474" s="100">
        <v>20131209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9335704</v>
      </c>
      <c r="G475" s="36">
        <v>4929266</v>
      </c>
      <c r="H475" s="36">
        <v>4342838</v>
      </c>
      <c r="I475" s="36">
        <v>0</v>
      </c>
      <c r="J475" s="36">
        <v>63600</v>
      </c>
      <c r="K475" s="36"/>
      <c r="L475" s="100">
        <v>20131209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6993180</v>
      </c>
      <c r="G476" s="36">
        <v>0</v>
      </c>
      <c r="H476" s="36">
        <v>0</v>
      </c>
      <c r="I476" s="36">
        <v>2012227</v>
      </c>
      <c r="J476" s="36">
        <v>4980953</v>
      </c>
      <c r="K476" s="36"/>
      <c r="L476" s="100">
        <v>20140110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24015808</v>
      </c>
      <c r="G477" s="36">
        <v>14955784</v>
      </c>
      <c r="H477" s="36">
        <v>5821323</v>
      </c>
      <c r="I477" s="36">
        <v>1586777</v>
      </c>
      <c r="J477" s="36">
        <v>1651924</v>
      </c>
      <c r="K477" s="36"/>
      <c r="L477" s="100">
        <v>20131209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14051216</v>
      </c>
      <c r="G478" s="36">
        <v>10493629</v>
      </c>
      <c r="H478" s="36">
        <v>2563267</v>
      </c>
      <c r="I478" s="36">
        <v>92400</v>
      </c>
      <c r="J478" s="36">
        <v>901920</v>
      </c>
      <c r="K478" s="36"/>
      <c r="L478" s="100">
        <v>20131209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58303658</v>
      </c>
      <c r="G479" s="36">
        <v>11059479</v>
      </c>
      <c r="H479" s="36">
        <v>19300793</v>
      </c>
      <c r="I479" s="36">
        <v>1038950</v>
      </c>
      <c r="J479" s="36">
        <v>26904436</v>
      </c>
      <c r="K479" s="36"/>
      <c r="L479" s="100">
        <v>20131209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2210577</v>
      </c>
      <c r="G480" s="36">
        <v>852000</v>
      </c>
      <c r="H480" s="36">
        <v>1075716</v>
      </c>
      <c r="I480" s="36">
        <v>0</v>
      </c>
      <c r="J480" s="36">
        <v>282861</v>
      </c>
      <c r="K480" s="36"/>
      <c r="L480" s="100">
        <v>20131209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10596872</v>
      </c>
      <c r="G481" s="36">
        <v>350001</v>
      </c>
      <c r="H481" s="36">
        <v>6699828</v>
      </c>
      <c r="I481" s="36">
        <v>196540</v>
      </c>
      <c r="J481" s="36">
        <v>3350503</v>
      </c>
      <c r="K481" s="36"/>
      <c r="L481" s="100">
        <v>20131209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20332358</v>
      </c>
      <c r="G482" s="36">
        <v>25500</v>
      </c>
      <c r="H482" s="36">
        <v>2640151</v>
      </c>
      <c r="I482" s="36">
        <v>532500</v>
      </c>
      <c r="J482" s="36">
        <v>17134207</v>
      </c>
      <c r="K482" s="36"/>
      <c r="L482" s="100">
        <v>20131209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5625705</v>
      </c>
      <c r="G483" s="36">
        <v>392500</v>
      </c>
      <c r="H483" s="36">
        <v>3452646</v>
      </c>
      <c r="I483" s="36">
        <v>26500</v>
      </c>
      <c r="J483" s="36">
        <v>1754059</v>
      </c>
      <c r="K483" s="36"/>
      <c r="L483" s="100">
        <v>20131209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36396274</v>
      </c>
      <c r="G484" s="36">
        <v>2038245</v>
      </c>
      <c r="H484" s="36">
        <v>8706188</v>
      </c>
      <c r="I484" s="36">
        <v>1537015</v>
      </c>
      <c r="J484" s="36">
        <v>24114826</v>
      </c>
      <c r="K484" s="36"/>
      <c r="L484" s="100">
        <v>20131209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27735133</v>
      </c>
      <c r="G485" s="36">
        <v>8173700</v>
      </c>
      <c r="H485" s="36">
        <v>6494032</v>
      </c>
      <c r="I485" s="36">
        <v>2903450</v>
      </c>
      <c r="J485" s="36">
        <v>10163951</v>
      </c>
      <c r="K485" s="36"/>
      <c r="L485" s="109" t="s">
        <v>2303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4203154</v>
      </c>
      <c r="G486" s="36">
        <v>8500</v>
      </c>
      <c r="H486" s="36">
        <v>3232019</v>
      </c>
      <c r="I486" s="36">
        <v>0</v>
      </c>
      <c r="J486" s="36">
        <v>962635</v>
      </c>
      <c r="K486" s="36"/>
      <c r="L486" s="100">
        <v>20140110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783557</v>
      </c>
      <c r="G487" s="36">
        <v>0</v>
      </c>
      <c r="H487" s="36">
        <v>655557</v>
      </c>
      <c r="I487" s="36">
        <v>0</v>
      </c>
      <c r="J487" s="36">
        <v>128000</v>
      </c>
      <c r="K487" s="36"/>
      <c r="L487" s="100">
        <v>20140110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6796042</v>
      </c>
      <c r="G488" s="36">
        <v>223000</v>
      </c>
      <c r="H488" s="36">
        <v>4318889</v>
      </c>
      <c r="I488" s="36">
        <v>86452</v>
      </c>
      <c r="J488" s="36">
        <v>2167701</v>
      </c>
      <c r="K488" s="36"/>
      <c r="L488" s="100">
        <v>20131209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11965319</v>
      </c>
      <c r="G489" s="36">
        <v>0</v>
      </c>
      <c r="H489" s="36">
        <v>3243932</v>
      </c>
      <c r="I489" s="36">
        <v>205000</v>
      </c>
      <c r="J489" s="36">
        <v>8516387</v>
      </c>
      <c r="K489" s="36"/>
      <c r="L489" s="100">
        <v>20131209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15522602</v>
      </c>
      <c r="G490" s="36">
        <v>5812500</v>
      </c>
      <c r="H490" s="36">
        <v>2767932</v>
      </c>
      <c r="I490" s="36">
        <v>5775000</v>
      </c>
      <c r="J490" s="36">
        <v>1167170</v>
      </c>
      <c r="K490" s="36"/>
      <c r="L490" s="100">
        <v>20131209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56098539</v>
      </c>
      <c r="G491" s="36">
        <v>8268349</v>
      </c>
      <c r="H491" s="36">
        <v>22240636</v>
      </c>
      <c r="I491" s="36">
        <v>2671004</v>
      </c>
      <c r="J491" s="36">
        <v>22918550</v>
      </c>
      <c r="K491" s="36"/>
      <c r="L491" s="100">
        <v>20131209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17384949</v>
      </c>
      <c r="G492" s="36">
        <v>1569500</v>
      </c>
      <c r="H492" s="36">
        <v>10308748</v>
      </c>
      <c r="I492" s="36">
        <v>856532</v>
      </c>
      <c r="J492" s="36">
        <v>4650169</v>
      </c>
      <c r="K492" s="36"/>
      <c r="L492" s="100">
        <v>20140110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19714124</v>
      </c>
      <c r="G493" s="36">
        <v>4283841</v>
      </c>
      <c r="H493" s="36">
        <v>2276358</v>
      </c>
      <c r="I493" s="36">
        <v>183000</v>
      </c>
      <c r="J493" s="36">
        <v>12970925</v>
      </c>
      <c r="K493" s="36"/>
      <c r="L493" s="100">
        <v>20131209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1115600</v>
      </c>
      <c r="G494" s="36">
        <v>470000</v>
      </c>
      <c r="H494" s="36">
        <v>324800</v>
      </c>
      <c r="I494" s="36">
        <v>28000</v>
      </c>
      <c r="J494" s="36">
        <v>292800</v>
      </c>
      <c r="K494" s="36"/>
      <c r="L494" s="100">
        <v>20131209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955122</v>
      </c>
      <c r="G495" s="36">
        <v>122300</v>
      </c>
      <c r="H495" s="36">
        <v>71645</v>
      </c>
      <c r="I495" s="36">
        <v>479500</v>
      </c>
      <c r="J495" s="36">
        <v>281677</v>
      </c>
      <c r="K495" s="36"/>
      <c r="L495" s="100">
        <v>20140110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308940</v>
      </c>
      <c r="G496" s="36">
        <v>0</v>
      </c>
      <c r="H496" s="36">
        <v>205340</v>
      </c>
      <c r="I496" s="36">
        <v>92600</v>
      </c>
      <c r="J496" s="36">
        <v>11000</v>
      </c>
      <c r="K496" s="36"/>
      <c r="L496" s="100">
        <v>20131209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2087489</v>
      </c>
      <c r="G497" s="36">
        <v>321800</v>
      </c>
      <c r="H497" s="36">
        <v>441627</v>
      </c>
      <c r="I497" s="36">
        <v>147100</v>
      </c>
      <c r="J497" s="36">
        <v>1176962</v>
      </c>
      <c r="K497" s="36"/>
      <c r="L497" s="100">
        <v>20131209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1129089</v>
      </c>
      <c r="G498" s="36">
        <v>300</v>
      </c>
      <c r="H498" s="36">
        <v>376213</v>
      </c>
      <c r="I498" s="36">
        <v>453550</v>
      </c>
      <c r="J498" s="36">
        <v>299026</v>
      </c>
      <c r="K498" s="36"/>
      <c r="L498" s="100">
        <v>20131209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12455562</v>
      </c>
      <c r="G499" s="36">
        <v>250000</v>
      </c>
      <c r="H499" s="36">
        <v>493677</v>
      </c>
      <c r="I499" s="36">
        <v>11411032</v>
      </c>
      <c r="J499" s="36">
        <v>300853</v>
      </c>
      <c r="K499" s="36"/>
      <c r="L499" s="100">
        <v>20131209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473949</v>
      </c>
      <c r="G500" s="36">
        <v>0</v>
      </c>
      <c r="H500" s="36">
        <v>321948</v>
      </c>
      <c r="I500" s="36">
        <v>0</v>
      </c>
      <c r="J500" s="36">
        <v>152001</v>
      </c>
      <c r="K500" s="36"/>
      <c r="L500" s="100">
        <v>20131209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6080092</v>
      </c>
      <c r="G501" s="36">
        <v>3000</v>
      </c>
      <c r="H501" s="36">
        <v>2076391</v>
      </c>
      <c r="I501" s="36">
        <v>76209</v>
      </c>
      <c r="J501" s="36">
        <v>3924492</v>
      </c>
      <c r="K501" s="36"/>
      <c r="L501" s="100">
        <v>20131209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5434745</v>
      </c>
      <c r="G502" s="36">
        <v>400785</v>
      </c>
      <c r="H502" s="36">
        <v>1485175</v>
      </c>
      <c r="I502" s="36">
        <v>2901271</v>
      </c>
      <c r="J502" s="36">
        <v>647514</v>
      </c>
      <c r="K502" s="36"/>
      <c r="L502" s="100">
        <v>20140110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3593520</v>
      </c>
      <c r="G503" s="36">
        <v>1002116</v>
      </c>
      <c r="H503" s="36">
        <v>1051920</v>
      </c>
      <c r="I503" s="36">
        <v>244600</v>
      </c>
      <c r="J503" s="36">
        <v>1294884</v>
      </c>
      <c r="K503" s="36"/>
      <c r="L503" s="100">
        <v>20140110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816711</v>
      </c>
      <c r="G504" s="36">
        <v>171000</v>
      </c>
      <c r="H504" s="36">
        <v>278930</v>
      </c>
      <c r="I504" s="36">
        <v>52270</v>
      </c>
      <c r="J504" s="36">
        <v>314511</v>
      </c>
      <c r="K504" s="36"/>
      <c r="L504" s="100">
        <v>20131209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2888194</v>
      </c>
      <c r="G505" s="36">
        <v>0</v>
      </c>
      <c r="H505" s="36">
        <v>2687584</v>
      </c>
      <c r="I505" s="36">
        <v>45325</v>
      </c>
      <c r="J505" s="36">
        <v>155285</v>
      </c>
      <c r="K505" s="36"/>
      <c r="L505" s="100">
        <v>20131209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17700763</v>
      </c>
      <c r="G506" s="36">
        <v>648516</v>
      </c>
      <c r="H506" s="36">
        <v>1489185</v>
      </c>
      <c r="I506" s="36">
        <v>6809386</v>
      </c>
      <c r="J506" s="36">
        <v>8753676</v>
      </c>
      <c r="K506" s="36"/>
      <c r="L506" s="100">
        <v>20131209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1395280</v>
      </c>
      <c r="G507" s="36">
        <v>317354</v>
      </c>
      <c r="H507" s="36">
        <v>346102</v>
      </c>
      <c r="I507" s="36">
        <v>209935</v>
      </c>
      <c r="J507" s="36">
        <v>521889</v>
      </c>
      <c r="K507" s="36"/>
      <c r="L507" s="100">
        <v>20140110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5152078</v>
      </c>
      <c r="G508" s="36">
        <v>0</v>
      </c>
      <c r="H508" s="36">
        <v>992213</v>
      </c>
      <c r="I508" s="36">
        <v>34700</v>
      </c>
      <c r="J508" s="36">
        <v>4125165</v>
      </c>
      <c r="K508" s="36"/>
      <c r="L508" s="100">
        <v>20131209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29975670</v>
      </c>
      <c r="G509" s="36">
        <v>4501056</v>
      </c>
      <c r="H509" s="36">
        <v>4844682</v>
      </c>
      <c r="I509" s="36">
        <v>2576001</v>
      </c>
      <c r="J509" s="36">
        <v>18053931</v>
      </c>
      <c r="K509" s="36"/>
      <c r="L509" s="100">
        <v>20131209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42621514</v>
      </c>
      <c r="G510" s="36">
        <v>6674002</v>
      </c>
      <c r="H510" s="36">
        <v>24104289</v>
      </c>
      <c r="I510" s="36">
        <v>1130976</v>
      </c>
      <c r="J510" s="36">
        <v>10712247</v>
      </c>
      <c r="K510" s="36"/>
      <c r="L510" s="100">
        <v>20131209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19142153</v>
      </c>
      <c r="G511" s="36">
        <v>6914304</v>
      </c>
      <c r="H511" s="36">
        <v>7975809</v>
      </c>
      <c r="I511" s="36">
        <v>406400</v>
      </c>
      <c r="J511" s="36">
        <v>3845640</v>
      </c>
      <c r="K511" s="36"/>
      <c r="L511" s="100">
        <v>20140110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14806823</v>
      </c>
      <c r="G512" s="36">
        <v>10307000</v>
      </c>
      <c r="H512" s="36">
        <v>1767704</v>
      </c>
      <c r="I512" s="36">
        <v>1921295</v>
      </c>
      <c r="J512" s="36">
        <v>810824</v>
      </c>
      <c r="K512" s="36"/>
      <c r="L512" s="100">
        <v>20131209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78473376</v>
      </c>
      <c r="G513" s="36">
        <v>727150</v>
      </c>
      <c r="H513" s="36">
        <v>7653281</v>
      </c>
      <c r="I513" s="36">
        <v>1971247</v>
      </c>
      <c r="J513" s="36">
        <v>68121698</v>
      </c>
      <c r="K513" s="36"/>
      <c r="L513" s="100">
        <v>20131209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77573146</v>
      </c>
      <c r="G514" s="36">
        <v>6590575</v>
      </c>
      <c r="H514" s="36">
        <v>23190557</v>
      </c>
      <c r="I514" s="36">
        <v>7300500</v>
      </c>
      <c r="J514" s="36">
        <v>40491514</v>
      </c>
      <c r="K514" s="36"/>
      <c r="L514" s="100">
        <v>20131209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2932338</v>
      </c>
      <c r="G515" s="36">
        <v>2068150</v>
      </c>
      <c r="H515" s="36">
        <v>814064</v>
      </c>
      <c r="I515" s="36">
        <v>0</v>
      </c>
      <c r="J515" s="36">
        <v>50124</v>
      </c>
      <c r="K515" s="36"/>
      <c r="L515" s="100">
        <v>20140110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118535144</v>
      </c>
      <c r="G516" s="36">
        <v>33366808</v>
      </c>
      <c r="H516" s="36">
        <v>22800845</v>
      </c>
      <c r="I516" s="36">
        <v>10529950</v>
      </c>
      <c r="J516" s="36">
        <v>51837541</v>
      </c>
      <c r="K516" s="36"/>
      <c r="L516" s="100">
        <v>20131209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5297105</v>
      </c>
      <c r="G517" s="36">
        <v>1038100</v>
      </c>
      <c r="H517" s="36">
        <v>3291082</v>
      </c>
      <c r="I517" s="36">
        <v>0</v>
      </c>
      <c r="J517" s="36">
        <v>967923</v>
      </c>
      <c r="K517" s="36"/>
      <c r="L517" s="100">
        <v>20131209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45915535</v>
      </c>
      <c r="G518" s="36">
        <v>20681094</v>
      </c>
      <c r="H518" s="36">
        <v>16520446</v>
      </c>
      <c r="I518" s="36">
        <v>1533016</v>
      </c>
      <c r="J518" s="36">
        <v>7180979</v>
      </c>
      <c r="K518" s="36"/>
      <c r="L518" s="100">
        <v>20131209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13206003</v>
      </c>
      <c r="G519" s="36">
        <v>628400</v>
      </c>
      <c r="H519" s="36">
        <v>2723388</v>
      </c>
      <c r="I519" s="36">
        <v>12210</v>
      </c>
      <c r="J519" s="36">
        <v>9842005</v>
      </c>
      <c r="K519" s="36"/>
      <c r="L519" s="100">
        <v>20140110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652158</v>
      </c>
      <c r="G520" s="36">
        <v>315560</v>
      </c>
      <c r="H520" s="36">
        <v>230669</v>
      </c>
      <c r="I520" s="36">
        <v>27380</v>
      </c>
      <c r="J520" s="36">
        <v>78549</v>
      </c>
      <c r="K520" s="36"/>
      <c r="L520" s="100">
        <v>20131209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34219483</v>
      </c>
      <c r="G521" s="36">
        <v>16359468</v>
      </c>
      <c r="H521" s="36">
        <v>13120930</v>
      </c>
      <c r="I521" s="36">
        <v>173449</v>
      </c>
      <c r="J521" s="36">
        <v>4565636</v>
      </c>
      <c r="K521" s="36"/>
      <c r="L521" s="100">
        <v>20131209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32589072</v>
      </c>
      <c r="G522" s="36">
        <v>289900</v>
      </c>
      <c r="H522" s="36">
        <v>3998693</v>
      </c>
      <c r="I522" s="36">
        <v>24576991</v>
      </c>
      <c r="J522" s="36">
        <v>3723488</v>
      </c>
      <c r="K522" s="36"/>
      <c r="L522" s="100">
        <v>20140110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5544031</v>
      </c>
      <c r="G523" s="36">
        <v>2253360</v>
      </c>
      <c r="H523" s="36">
        <v>2153196</v>
      </c>
      <c r="I523" s="36">
        <v>1350</v>
      </c>
      <c r="J523" s="36">
        <v>1136125</v>
      </c>
      <c r="K523" s="36"/>
      <c r="L523" s="100">
        <v>20131209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22281878</v>
      </c>
      <c r="G524" s="36">
        <v>8564032</v>
      </c>
      <c r="H524" s="36">
        <v>4248734</v>
      </c>
      <c r="I524" s="36">
        <v>572501</v>
      </c>
      <c r="J524" s="36">
        <v>8896611</v>
      </c>
      <c r="K524" s="36"/>
      <c r="L524" s="100">
        <v>20140110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642340</v>
      </c>
      <c r="G525" s="36">
        <v>0</v>
      </c>
      <c r="H525" s="36">
        <v>131150</v>
      </c>
      <c r="I525" s="36">
        <v>0</v>
      </c>
      <c r="J525" s="36">
        <v>511190</v>
      </c>
      <c r="K525" s="36"/>
      <c r="L525" s="100">
        <v>20140110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10660120</v>
      </c>
      <c r="G526" s="36">
        <v>178000</v>
      </c>
      <c r="H526" s="36">
        <v>2657544</v>
      </c>
      <c r="I526" s="36">
        <v>40600</v>
      </c>
      <c r="J526" s="36">
        <v>7783976</v>
      </c>
      <c r="K526" s="36"/>
      <c r="L526" s="100">
        <v>20131209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3469606</v>
      </c>
      <c r="G527" s="36">
        <v>423520</v>
      </c>
      <c r="H527" s="36">
        <v>1535086</v>
      </c>
      <c r="I527" s="36">
        <v>850200</v>
      </c>
      <c r="J527" s="36">
        <v>660800</v>
      </c>
      <c r="K527" s="36"/>
      <c r="L527" s="100">
        <v>20131209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38384092</v>
      </c>
      <c r="G528" s="36">
        <v>13808612</v>
      </c>
      <c r="H528" s="36">
        <v>15981502</v>
      </c>
      <c r="I528" s="36">
        <v>242790</v>
      </c>
      <c r="J528" s="36">
        <v>8351188</v>
      </c>
      <c r="K528" s="36"/>
      <c r="L528" s="100">
        <v>20131209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10546539</v>
      </c>
      <c r="G529" s="36">
        <v>2167140</v>
      </c>
      <c r="H529" s="36">
        <v>3544693</v>
      </c>
      <c r="I529" s="36">
        <v>190000</v>
      </c>
      <c r="J529" s="36">
        <v>4644706</v>
      </c>
      <c r="K529" s="36"/>
      <c r="L529" s="100">
        <v>20140110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655060</v>
      </c>
      <c r="G530" s="36">
        <v>0</v>
      </c>
      <c r="H530" s="36">
        <v>260760</v>
      </c>
      <c r="I530" s="36">
        <v>0</v>
      </c>
      <c r="J530" s="36">
        <v>394300</v>
      </c>
      <c r="K530" s="36"/>
      <c r="L530" s="109" t="s">
        <v>2303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3138614</v>
      </c>
      <c r="G531" s="36">
        <v>0</v>
      </c>
      <c r="H531" s="36">
        <v>1736975</v>
      </c>
      <c r="I531" s="36">
        <v>49400</v>
      </c>
      <c r="J531" s="36">
        <v>1352239</v>
      </c>
      <c r="K531" s="36"/>
      <c r="L531" s="100">
        <v>20131209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711117</v>
      </c>
      <c r="G532" s="36">
        <v>0</v>
      </c>
      <c r="H532" s="36">
        <v>270970</v>
      </c>
      <c r="I532" s="36">
        <v>251000</v>
      </c>
      <c r="J532" s="36">
        <v>189147</v>
      </c>
      <c r="K532" s="36"/>
      <c r="L532" s="100">
        <v>20131209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3403485</v>
      </c>
      <c r="G533" s="36">
        <v>351900</v>
      </c>
      <c r="H533" s="36">
        <v>2513110</v>
      </c>
      <c r="I533" s="36">
        <v>27607</v>
      </c>
      <c r="J533" s="36">
        <v>510868</v>
      </c>
      <c r="K533" s="36"/>
      <c r="L533" s="100">
        <v>20131209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6230582</v>
      </c>
      <c r="G534" s="36">
        <v>1787400</v>
      </c>
      <c r="H534" s="36">
        <v>3477253</v>
      </c>
      <c r="I534" s="36">
        <v>125700</v>
      </c>
      <c r="J534" s="36">
        <v>840229</v>
      </c>
      <c r="K534" s="36"/>
      <c r="L534" s="100">
        <v>20131209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1470679</v>
      </c>
      <c r="G535" s="36">
        <v>14</v>
      </c>
      <c r="H535" s="36">
        <v>643985</v>
      </c>
      <c r="I535" s="36">
        <v>12648</v>
      </c>
      <c r="J535" s="36">
        <v>814032</v>
      </c>
      <c r="K535" s="36"/>
      <c r="L535" s="100">
        <v>20131209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4416659</v>
      </c>
      <c r="G536" s="36">
        <v>0</v>
      </c>
      <c r="H536" s="36">
        <v>929066</v>
      </c>
      <c r="I536" s="36">
        <v>3268123</v>
      </c>
      <c r="J536" s="36">
        <v>219470</v>
      </c>
      <c r="K536" s="36"/>
      <c r="L536" s="100">
        <v>20131209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2534529</v>
      </c>
      <c r="G537" s="36">
        <v>870300</v>
      </c>
      <c r="H537" s="36">
        <v>609292</v>
      </c>
      <c r="I537" s="36">
        <v>117036</v>
      </c>
      <c r="J537" s="36">
        <v>937901</v>
      </c>
      <c r="K537" s="36"/>
      <c r="L537" s="100">
        <v>20131209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1927529</v>
      </c>
      <c r="G538" s="36">
        <v>1027050</v>
      </c>
      <c r="H538" s="36">
        <v>674750</v>
      </c>
      <c r="I538" s="36">
        <v>10500</v>
      </c>
      <c r="J538" s="36">
        <v>215229</v>
      </c>
      <c r="K538" s="64"/>
      <c r="L538" s="100">
        <v>20131209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6325881</v>
      </c>
      <c r="G539" s="36">
        <v>220500</v>
      </c>
      <c r="H539" s="36">
        <v>1793500</v>
      </c>
      <c r="I539" s="36">
        <v>3544790</v>
      </c>
      <c r="J539" s="36">
        <v>767091</v>
      </c>
      <c r="K539" s="36"/>
      <c r="L539" s="100">
        <v>20131209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7679322</v>
      </c>
      <c r="G540" s="36">
        <v>1411999</v>
      </c>
      <c r="H540" s="36">
        <v>2565051</v>
      </c>
      <c r="I540" s="36">
        <v>651563</v>
      </c>
      <c r="J540" s="36">
        <v>3050709</v>
      </c>
      <c r="K540" s="36"/>
      <c r="L540" s="100">
        <v>20131209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14468681</v>
      </c>
      <c r="G541" s="36">
        <v>757200</v>
      </c>
      <c r="H541" s="36">
        <v>5459186</v>
      </c>
      <c r="I541" s="36">
        <v>5885621</v>
      </c>
      <c r="J541" s="36">
        <v>2366674</v>
      </c>
      <c r="K541" s="36"/>
      <c r="L541" s="100">
        <v>20131209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1197897</v>
      </c>
      <c r="G542" s="36">
        <v>0</v>
      </c>
      <c r="H542" s="36">
        <v>918972</v>
      </c>
      <c r="I542" s="36">
        <v>120100</v>
      </c>
      <c r="J542" s="36">
        <v>158825</v>
      </c>
      <c r="K542" s="36"/>
      <c r="L542" s="100">
        <v>20131209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1024910</v>
      </c>
      <c r="G543" s="36">
        <v>316600</v>
      </c>
      <c r="H543" s="36">
        <v>523181</v>
      </c>
      <c r="I543" s="36">
        <v>0</v>
      </c>
      <c r="J543" s="36">
        <v>185129</v>
      </c>
      <c r="K543" s="36"/>
      <c r="L543" s="100">
        <v>20131209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9239807</v>
      </c>
      <c r="G544" s="36">
        <v>0</v>
      </c>
      <c r="H544" s="36">
        <v>1128968</v>
      </c>
      <c r="I544" s="36">
        <v>71708</v>
      </c>
      <c r="J544" s="36">
        <v>8039131</v>
      </c>
      <c r="K544" s="36"/>
      <c r="L544" s="100">
        <v>20131209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527769</v>
      </c>
      <c r="G545" s="36">
        <v>0</v>
      </c>
      <c r="H545" s="36">
        <v>374062</v>
      </c>
      <c r="I545" s="36">
        <v>9060</v>
      </c>
      <c r="J545" s="36">
        <v>144647</v>
      </c>
      <c r="K545" s="36"/>
      <c r="L545" s="100">
        <v>20131209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1107257</v>
      </c>
      <c r="G546" s="36">
        <v>14000</v>
      </c>
      <c r="H546" s="36">
        <v>712619</v>
      </c>
      <c r="I546" s="36">
        <v>242563</v>
      </c>
      <c r="J546" s="36">
        <v>138075</v>
      </c>
      <c r="K546" s="36"/>
      <c r="L546" s="100">
        <v>20131209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26639517</v>
      </c>
      <c r="G547" s="36">
        <v>3838152</v>
      </c>
      <c r="H547" s="36">
        <v>15896346</v>
      </c>
      <c r="I547" s="36">
        <v>425100</v>
      </c>
      <c r="J547" s="36">
        <v>6479919</v>
      </c>
      <c r="K547" s="36"/>
      <c r="L547" s="100">
        <v>20131209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2474446</v>
      </c>
      <c r="G548" s="36">
        <v>0</v>
      </c>
      <c r="H548" s="36">
        <v>1323041</v>
      </c>
      <c r="I548" s="36">
        <v>0</v>
      </c>
      <c r="J548" s="36">
        <v>1151405</v>
      </c>
      <c r="K548" s="36"/>
      <c r="L548" s="100">
        <v>20131209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2418211</v>
      </c>
      <c r="G549" s="36">
        <v>300000</v>
      </c>
      <c r="H549" s="36">
        <v>1188504</v>
      </c>
      <c r="I549" s="36">
        <v>374080</v>
      </c>
      <c r="J549" s="36">
        <v>555627</v>
      </c>
      <c r="K549" s="36"/>
      <c r="L549" s="100">
        <v>20131209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483605</v>
      </c>
      <c r="G550" s="36">
        <v>0</v>
      </c>
      <c r="H550" s="36">
        <v>326554</v>
      </c>
      <c r="I550" s="36">
        <v>0</v>
      </c>
      <c r="J550" s="36">
        <v>157051</v>
      </c>
      <c r="K550" s="36"/>
      <c r="L550" s="100">
        <v>20131209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10070623</v>
      </c>
      <c r="G551" s="36">
        <v>1520100</v>
      </c>
      <c r="H551" s="36">
        <v>5804319</v>
      </c>
      <c r="I551" s="36">
        <v>255638</v>
      </c>
      <c r="J551" s="36">
        <v>2490566</v>
      </c>
      <c r="K551" s="36"/>
      <c r="L551" s="100">
        <v>20140110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1</v>
      </c>
      <c r="G552" s="36">
        <v>0</v>
      </c>
      <c r="H552" s="36">
        <v>0</v>
      </c>
      <c r="I552" s="36">
        <v>0</v>
      </c>
      <c r="J552" s="36">
        <v>1</v>
      </c>
      <c r="K552" s="36"/>
      <c r="L552" s="109" t="s">
        <v>2303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16200569</v>
      </c>
      <c r="G553" s="36">
        <v>1163264</v>
      </c>
      <c r="H553" s="36">
        <v>1834962</v>
      </c>
      <c r="I553" s="36">
        <v>368700</v>
      </c>
      <c r="J553" s="36">
        <v>12833643</v>
      </c>
      <c r="K553" s="36"/>
      <c r="L553" s="100">
        <v>20131209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24466178</v>
      </c>
      <c r="G554" s="36">
        <v>3526600</v>
      </c>
      <c r="H554" s="36">
        <v>9104019</v>
      </c>
      <c r="I554" s="36">
        <v>1084000</v>
      </c>
      <c r="J554" s="36">
        <v>10751559</v>
      </c>
      <c r="K554" s="36"/>
      <c r="L554" s="100">
        <v>20140110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14334951</v>
      </c>
      <c r="G555" s="36">
        <v>2569000</v>
      </c>
      <c r="H555" s="36">
        <v>6281714</v>
      </c>
      <c r="I555" s="36">
        <v>1950189</v>
      </c>
      <c r="J555" s="36">
        <v>3534048</v>
      </c>
      <c r="K555" s="36"/>
      <c r="L555" s="100">
        <v>20131209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30780300</v>
      </c>
      <c r="G556" s="36">
        <v>3478550</v>
      </c>
      <c r="H556" s="36">
        <v>19553333</v>
      </c>
      <c r="I556" s="36">
        <v>2211754</v>
      </c>
      <c r="J556" s="36">
        <v>5536663</v>
      </c>
      <c r="K556" s="36"/>
      <c r="L556" s="100">
        <v>20131209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63930498</v>
      </c>
      <c r="G557" s="36">
        <v>12899703</v>
      </c>
      <c r="H557" s="36">
        <v>17083139</v>
      </c>
      <c r="I557" s="36">
        <v>6919711</v>
      </c>
      <c r="J557" s="36">
        <v>27027945</v>
      </c>
      <c r="K557" s="36"/>
      <c r="L557" s="109" t="s">
        <v>2303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6973768</v>
      </c>
      <c r="G558" s="36">
        <v>629301</v>
      </c>
      <c r="H558" s="36">
        <v>4476535</v>
      </c>
      <c r="I558" s="36">
        <v>775900</v>
      </c>
      <c r="J558" s="36">
        <v>1092032</v>
      </c>
      <c r="K558" s="36"/>
      <c r="L558" s="100">
        <v>20131209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18117157</v>
      </c>
      <c r="G559" s="36">
        <v>0</v>
      </c>
      <c r="H559" s="36">
        <v>1618169</v>
      </c>
      <c r="I559" s="36">
        <v>16020757</v>
      </c>
      <c r="J559" s="36">
        <v>478231</v>
      </c>
      <c r="K559" s="36"/>
      <c r="L559" s="100">
        <v>20131209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7209303</v>
      </c>
      <c r="G560" s="36">
        <v>1785652</v>
      </c>
      <c r="H560" s="36">
        <v>3858290</v>
      </c>
      <c r="I560" s="36">
        <v>189600</v>
      </c>
      <c r="J560" s="36">
        <v>1375761</v>
      </c>
      <c r="K560" s="36"/>
      <c r="L560" s="100">
        <v>20140110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6947347</v>
      </c>
      <c r="G561" s="36">
        <v>495600</v>
      </c>
      <c r="H561" s="36">
        <v>2972391</v>
      </c>
      <c r="I561" s="36">
        <v>4480</v>
      </c>
      <c r="J561" s="36">
        <v>3474876</v>
      </c>
      <c r="K561" s="36"/>
      <c r="L561" s="100">
        <v>20131209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57152745</v>
      </c>
      <c r="G562" s="36">
        <v>4724674</v>
      </c>
      <c r="H562" s="36">
        <v>8880911</v>
      </c>
      <c r="I562" s="36">
        <v>8726394</v>
      </c>
      <c r="J562" s="36">
        <v>34820766</v>
      </c>
      <c r="K562" s="36"/>
      <c r="L562" s="100">
        <v>20140110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13834691</v>
      </c>
      <c r="G563" s="36">
        <v>1175000</v>
      </c>
      <c r="H563" s="36">
        <v>7688222</v>
      </c>
      <c r="I563" s="36">
        <v>1267500</v>
      </c>
      <c r="J563" s="36">
        <v>3703969</v>
      </c>
      <c r="K563" s="36"/>
      <c r="L563" s="100">
        <v>20140110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16448004</v>
      </c>
      <c r="G564" s="36">
        <v>3008000</v>
      </c>
      <c r="H564" s="36">
        <v>8996268</v>
      </c>
      <c r="I564" s="36">
        <v>227850</v>
      </c>
      <c r="J564" s="36">
        <v>4215886</v>
      </c>
      <c r="K564" s="36"/>
      <c r="L564" s="100">
        <v>20131209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18036218</v>
      </c>
      <c r="G565" s="36">
        <v>3723296</v>
      </c>
      <c r="H565" s="36">
        <v>13045805</v>
      </c>
      <c r="I565" s="36">
        <v>43300</v>
      </c>
      <c r="J565" s="36">
        <v>1223817</v>
      </c>
      <c r="K565" s="36"/>
      <c r="L565" s="100">
        <v>20140110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16576082</v>
      </c>
      <c r="G566" s="36">
        <v>1046150</v>
      </c>
      <c r="H566" s="36">
        <v>8949573</v>
      </c>
      <c r="I566" s="36">
        <v>117515</v>
      </c>
      <c r="J566" s="36">
        <v>6462844</v>
      </c>
      <c r="K566" s="36"/>
      <c r="L566" s="100">
        <v>20131209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9391474</v>
      </c>
      <c r="G567" s="36">
        <v>0</v>
      </c>
      <c r="H567" s="36">
        <v>5267985</v>
      </c>
      <c r="I567" s="36">
        <v>0</v>
      </c>
      <c r="J567" s="36">
        <v>4123489</v>
      </c>
      <c r="K567" s="36"/>
      <c r="L567" s="100">
        <v>20131209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3144154</v>
      </c>
      <c r="G568" s="36">
        <v>67979</v>
      </c>
      <c r="H568" s="36">
        <v>2687691</v>
      </c>
      <c r="I568" s="36">
        <v>96000</v>
      </c>
      <c r="J568" s="36">
        <v>292484</v>
      </c>
      <c r="K568" s="36"/>
      <c r="L568" s="100">
        <v>20131209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22507350</v>
      </c>
      <c r="G569" s="36">
        <v>2374200</v>
      </c>
      <c r="H569" s="36">
        <v>17931702</v>
      </c>
      <c r="I569" s="36">
        <v>57700</v>
      </c>
      <c r="J569" s="36">
        <v>2143748</v>
      </c>
      <c r="K569" s="36"/>
      <c r="L569" s="100">
        <v>20131209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17654024</v>
      </c>
      <c r="G570" s="36">
        <v>1651150</v>
      </c>
      <c r="H570" s="36">
        <v>8825351</v>
      </c>
      <c r="I570" s="36">
        <v>1522611</v>
      </c>
      <c r="J570" s="36">
        <v>5654912</v>
      </c>
      <c r="K570" s="36"/>
      <c r="L570" s="100">
        <v>20140110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52958931</v>
      </c>
      <c r="G571" s="36">
        <v>8698987</v>
      </c>
      <c r="H571" s="36">
        <v>31041080</v>
      </c>
      <c r="I571" s="36">
        <v>58842</v>
      </c>
      <c r="J571" s="36">
        <v>13160022</v>
      </c>
      <c r="K571" s="36"/>
      <c r="L571" s="100">
        <v>20131209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47379681</v>
      </c>
      <c r="G572" s="36">
        <v>1341600</v>
      </c>
      <c r="H572" s="36">
        <v>16684927</v>
      </c>
      <c r="I572" s="36">
        <v>2079130</v>
      </c>
      <c r="J572" s="36">
        <v>27274024</v>
      </c>
      <c r="K572" s="36"/>
      <c r="L572" s="100">
        <v>20131209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51406612</v>
      </c>
      <c r="G573" s="36">
        <v>13688000</v>
      </c>
      <c r="H573" s="36">
        <v>24998498</v>
      </c>
      <c r="I573" s="36">
        <v>748171</v>
      </c>
      <c r="J573" s="36">
        <v>11971943</v>
      </c>
      <c r="K573" s="36"/>
      <c r="L573" s="100">
        <v>20140110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284497</v>
      </c>
      <c r="G574" s="36">
        <v>0</v>
      </c>
      <c r="H574" s="36">
        <v>284497</v>
      </c>
      <c r="I574" s="36">
        <v>0</v>
      </c>
      <c r="J574" s="36">
        <v>0</v>
      </c>
      <c r="K574" s="36"/>
      <c r="L574" s="100">
        <v>20140110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8659229</v>
      </c>
      <c r="G575" s="36">
        <v>7240708</v>
      </c>
      <c r="H575" s="36">
        <v>598599</v>
      </c>
      <c r="I575" s="36">
        <v>17750</v>
      </c>
      <c r="J575" s="36">
        <v>802172</v>
      </c>
      <c r="K575" s="36"/>
      <c r="L575" s="100">
        <v>20131209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887873</v>
      </c>
      <c r="G576" s="36">
        <v>0</v>
      </c>
      <c r="H576" s="36">
        <v>484390</v>
      </c>
      <c r="I576" s="36">
        <v>147000</v>
      </c>
      <c r="J576" s="36">
        <v>256483</v>
      </c>
      <c r="K576" s="36"/>
      <c r="L576" s="100">
        <v>20131209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1257950</v>
      </c>
      <c r="G577" s="36">
        <v>0</v>
      </c>
      <c r="H577" s="36">
        <v>544913</v>
      </c>
      <c r="I577" s="36">
        <v>0</v>
      </c>
      <c r="J577" s="36">
        <v>713037</v>
      </c>
      <c r="K577" s="36"/>
      <c r="L577" s="100">
        <v>20140110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3163094</v>
      </c>
      <c r="G578" s="36">
        <v>13725</v>
      </c>
      <c r="H578" s="36">
        <v>1347144</v>
      </c>
      <c r="I578" s="36">
        <v>1020956</v>
      </c>
      <c r="J578" s="36">
        <v>781269</v>
      </c>
      <c r="K578" s="36"/>
      <c r="L578" s="100">
        <v>20131209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3169425</v>
      </c>
      <c r="G579" s="36">
        <v>0</v>
      </c>
      <c r="H579" s="36">
        <v>1062631</v>
      </c>
      <c r="I579" s="36">
        <v>121500</v>
      </c>
      <c r="J579" s="36">
        <v>1985294</v>
      </c>
      <c r="K579" s="36"/>
      <c r="L579" s="100">
        <v>20131209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>G580+H580+I580+J580</f>
        <v>1040939</v>
      </c>
      <c r="G580" s="36">
        <v>287250</v>
      </c>
      <c r="H580" s="36">
        <v>155115</v>
      </c>
      <c r="I580" s="36">
        <v>20000</v>
      </c>
      <c r="J580" s="36">
        <v>578574</v>
      </c>
      <c r="K580" s="36"/>
      <c r="L580" s="100">
        <v>20131209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>G581+H581+I581+J581</f>
        <v>2213320</v>
      </c>
      <c r="G581" s="36">
        <v>985</v>
      </c>
      <c r="H581" s="36">
        <v>876680</v>
      </c>
      <c r="I581" s="36">
        <v>183160</v>
      </c>
      <c r="J581" s="36">
        <v>1152495</v>
      </c>
      <c r="K581" s="36"/>
      <c r="L581" s="100">
        <v>20131209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>G582+H582+I582+J582</f>
        <v>5593879</v>
      </c>
      <c r="G582" s="36">
        <v>0</v>
      </c>
      <c r="H582" s="36">
        <v>1232676</v>
      </c>
      <c r="I582" s="36">
        <v>297000</v>
      </c>
      <c r="J582" s="36">
        <v>4064203</v>
      </c>
      <c r="K582" s="36"/>
      <c r="L582" s="100">
        <v>20140110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>G583+H583+I583+J583</f>
        <v>1460126</v>
      </c>
      <c r="G583" s="36">
        <v>311480</v>
      </c>
      <c r="H583" s="36">
        <v>484984</v>
      </c>
      <c r="I583" s="36">
        <v>50030</v>
      </c>
      <c r="J583" s="36">
        <v>613632</v>
      </c>
      <c r="K583" s="36"/>
      <c r="L583" s="100">
        <v>20131209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>G584+H584+I584+J584</f>
        <v>1665006</v>
      </c>
      <c r="G584" s="36">
        <v>523595</v>
      </c>
      <c r="H584" s="36">
        <v>445657</v>
      </c>
      <c r="I584" s="36">
        <v>59855</v>
      </c>
      <c r="J584" s="36">
        <v>635899</v>
      </c>
      <c r="K584" s="36"/>
      <c r="L584" s="100">
        <v>20131209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>G585+H585+I585+J585</f>
        <v>1117807</v>
      </c>
      <c r="G585" s="36">
        <v>0</v>
      </c>
      <c r="H585" s="36">
        <v>825757</v>
      </c>
      <c r="I585" s="36">
        <v>159400</v>
      </c>
      <c r="J585" s="36">
        <v>132650</v>
      </c>
      <c r="K585" s="36"/>
      <c r="L585" s="100">
        <v>20131209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>G586+H586+I586+J586</f>
        <v>1698664</v>
      </c>
      <c r="G586" s="36">
        <v>615400</v>
      </c>
      <c r="H586" s="36">
        <v>855014</v>
      </c>
      <c r="I586" s="36">
        <v>34400</v>
      </c>
      <c r="J586" s="36">
        <v>193850</v>
      </c>
      <c r="K586" s="36"/>
      <c r="L586" s="100">
        <v>20131209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>G587+H587+I587+J587</f>
        <v>1204398</v>
      </c>
      <c r="G587" s="36">
        <v>200</v>
      </c>
      <c r="H587" s="36">
        <v>574217</v>
      </c>
      <c r="I587" s="36">
        <v>179761</v>
      </c>
      <c r="J587" s="36">
        <v>450220</v>
      </c>
      <c r="K587" s="36"/>
      <c r="L587" s="100">
        <v>20131209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>G588+H588+I588+J588</f>
        <v>646750</v>
      </c>
      <c r="G588" s="36">
        <v>9000</v>
      </c>
      <c r="H588" s="36">
        <v>506523</v>
      </c>
      <c r="I588" s="36">
        <v>13000</v>
      </c>
      <c r="J588" s="36">
        <v>118227</v>
      </c>
      <c r="K588" s="36"/>
      <c r="L588" s="100">
        <v>20131209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>G589+H589+I589+J589</f>
        <v>8665232</v>
      </c>
      <c r="G589" s="36">
        <v>5974600</v>
      </c>
      <c r="H589" s="36">
        <v>913972</v>
      </c>
      <c r="I589" s="36">
        <v>36907</v>
      </c>
      <c r="J589" s="36">
        <v>1739753</v>
      </c>
      <c r="K589" s="36"/>
      <c r="L589" s="100">
        <v>20131209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>G590+H590+I590+J590</f>
        <v>2602731</v>
      </c>
      <c r="G590" s="36">
        <v>0</v>
      </c>
      <c r="H590" s="36">
        <v>1822627</v>
      </c>
      <c r="I590" s="36">
        <v>0</v>
      </c>
      <c r="J590" s="36">
        <v>780104</v>
      </c>
      <c r="K590" s="36"/>
      <c r="L590" s="100">
        <v>20131209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>G591+H591+I591+J591</f>
        <v>758280</v>
      </c>
      <c r="G591" s="36">
        <v>0</v>
      </c>
      <c r="H591" s="36">
        <v>260756</v>
      </c>
      <c r="I591" s="36">
        <v>12833</v>
      </c>
      <c r="J591" s="36">
        <v>484691</v>
      </c>
      <c r="K591" s="36"/>
      <c r="L591" s="100">
        <v>20131209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79" t="s">
        <v>2307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9" ref="F593:F598">G593+H593+I593+J593</f>
        <v>6935562</v>
      </c>
      <c r="G593" s="36">
        <v>757000</v>
      </c>
      <c r="H593" s="36">
        <v>3089594</v>
      </c>
      <c r="I593" s="36">
        <v>27227</v>
      </c>
      <c r="J593" s="36">
        <v>3061741</v>
      </c>
      <c r="K593" s="36"/>
      <c r="L593" s="100">
        <v>20131209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9"/>
        <v>2111529</v>
      </c>
      <c r="G594" s="36">
        <v>0</v>
      </c>
      <c r="H594" s="36">
        <v>768811</v>
      </c>
      <c r="I594" s="36">
        <v>61400</v>
      </c>
      <c r="J594" s="36">
        <v>1281318</v>
      </c>
      <c r="K594" s="36"/>
      <c r="L594" s="100">
        <v>20140110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9"/>
        <v>6864665</v>
      </c>
      <c r="G595" s="36">
        <v>4447094</v>
      </c>
      <c r="H595" s="36">
        <v>993997</v>
      </c>
      <c r="I595" s="36">
        <v>523000</v>
      </c>
      <c r="J595" s="36">
        <v>900574</v>
      </c>
      <c r="K595" s="36"/>
      <c r="L595" s="100">
        <v>20140110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9"/>
        <v>2830269</v>
      </c>
      <c r="G596" s="36">
        <v>0</v>
      </c>
      <c r="H596" s="36">
        <v>1901887</v>
      </c>
      <c r="I596" s="36">
        <v>111413</v>
      </c>
      <c r="J596" s="36">
        <v>816969</v>
      </c>
      <c r="K596" s="36"/>
      <c r="L596" s="100">
        <v>20140110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9"/>
        <v>3301075</v>
      </c>
      <c r="G597" s="36">
        <v>107000</v>
      </c>
      <c r="H597" s="36">
        <v>1002273</v>
      </c>
      <c r="I597" s="36">
        <v>791150</v>
      </c>
      <c r="J597" s="36">
        <v>1400652</v>
      </c>
      <c r="K597" s="36"/>
      <c r="L597" s="100">
        <v>20131209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9"/>
        <v>403883823</v>
      </c>
      <c r="G598" s="36">
        <v>2959000</v>
      </c>
      <c r="H598" s="36">
        <v>1209811</v>
      </c>
      <c r="I598" s="36">
        <v>185266246</v>
      </c>
      <c r="J598" s="36">
        <v>214448766</v>
      </c>
      <c r="K598" s="36"/>
      <c r="L598" s="100">
        <v>20140110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2014-01-28T15:17:42Z</dcterms:modified>
  <cp:category/>
  <cp:version/>
  <cp:contentType/>
  <cp:contentStatus/>
</cp:coreProperties>
</file>