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<sst xmlns="http://schemas.openxmlformats.org/spreadsheetml/2006/main" count="12173" uniqueCount="2352">
  <si>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</si>
  <si>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</si>
  <si>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</si>
  <si>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</si>
  <si>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</si>
  <si>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</si>
  <si>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</si>
  <si>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</si>
  <si>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</si>
  <si>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</si>
  <si>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</si>
  <si>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</si>
  <si>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</si>
  <si>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</si>
  <si>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</si>
  <si>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</si>
  <si>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</si>
  <si>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</si>
  <si>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</si>
  <si>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</si>
  <si>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</si>
  <si>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</si>
  <si>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</si>
  <si>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</si>
  <si>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</si>
  <si>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</si>
  <si>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</si>
  <si>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</si>
  <si>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</si>
  <si>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</si>
  <si>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</si>
  <si>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</si>
  <si>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</si>
  <si>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</si>
  <si>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</si>
  <si>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</si>
  <si>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</si>
  <si>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</si>
  <si>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</si>
  <si>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</si>
  <si>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</si>
  <si>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</si>
  <si>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</si>
  <si>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</si>
  <si>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</si>
  <si>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</si>
  <si>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</si>
  <si>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</si>
  <si>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</si>
  <si>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</si>
  <si>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</si>
  <si>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</si>
  <si>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</si>
  <si>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</si>
  <si>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</si>
  <si>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</si>
  <si>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</si>
  <si>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</si>
  <si>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</si>
  <si>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</si>
  <si>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</si>
  <si>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</si>
  <si>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</si>
  <si>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</si>
  <si>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</si>
  <si>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</si>
  <si>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</si>
  <si>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</si>
  <si>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</si>
  <si>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</si>
  <si>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</si>
  <si>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</si>
  <si>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</si>
  <si>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</si>
  <si>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</si>
  <si>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</si>
  <si>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</si>
  <si>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</si>
  <si>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</si>
  <si>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</si>
  <si>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</si>
  <si>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</si>
  <si>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</si>
  <si>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</si>
  <si>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</si>
  <si>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</si>
  <si>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</si>
  <si>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</si>
  <si>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</si>
  <si>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</si>
  <si>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</si>
  <si>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</si>
  <si>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</si>
  <si>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</si>
  <si>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</si>
  <si>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</si>
  <si>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</si>
  <si>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</si>
  <si>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</si>
  <si>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</si>
  <si>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</si>
  <si>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</si>
  <si>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</si>
  <si>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</si>
  <si>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</si>
  <si>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</si>
  <si>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</si>
  <si>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</si>
  <si>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</si>
  <si>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</si>
  <si>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</si>
  <si>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</si>
  <si>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</si>
  <si>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</si>
  <si>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</si>
  <si>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</si>
  <si>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</si>
  <si>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</si>
  <si>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</si>
  <si>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</si>
  <si>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</si>
  <si>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</si>
  <si>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</si>
  <si>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</si>
  <si>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</si>
  <si>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</si>
  <si>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</si>
  <si>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</si>
  <si>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</si>
  <si>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</si>
  <si>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</si>
  <si>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</si>
  <si>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</si>
  <si>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</si>
  <si>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</si>
  <si>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</si>
  <si>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</si>
  <si>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</si>
  <si>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</si>
  <si>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</si>
  <si>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</si>
  <si>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</si>
  <si>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</si>
  <si>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</si>
  <si>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</si>
  <si>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</si>
  <si>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</si>
  <si>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</si>
  <si>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</si>
  <si>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</si>
  <si>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</si>
  <si>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</si>
  <si>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</si>
  <si>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</si>
  <si>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</si>
  <si>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</si>
  <si>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</si>
  <si>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</si>
  <si>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</si>
  <si>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</si>
  <si>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</si>
  <si>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</si>
  <si>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</si>
  <si>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</si>
  <si>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</si>
  <si>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</si>
  <si>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</si>
  <si>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</si>
  <si>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</si>
  <si>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</si>
  <si>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</si>
  <si>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</si>
  <si>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</si>
  <si>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</si>
  <si>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</si>
  <si>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</si>
  <si>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</si>
  <si>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</si>
  <si>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</si>
  <si>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</si>
  <si>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</si>
  <si>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</si>
  <si>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</si>
  <si>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</si>
  <si>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</si>
  <si>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</si>
  <si>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</si>
  <si>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</si>
  <si>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</si>
  <si>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</si>
  <si>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</si>
  <si>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</si>
  <si>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</si>
  <si>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</si>
  <si>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</si>
  <si>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</si>
  <si>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</si>
  <si>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</si>
  <si>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</si>
  <si>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</si>
  <si>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</si>
  <si>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</si>
  <si>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</si>
  <si>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</si>
  <si>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</si>
  <si>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</si>
  <si>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</si>
  <si>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</si>
  <si>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</si>
  <si>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</si>
  <si>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</si>
  <si>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</si>
  <si>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</si>
  <si>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</si>
  <si>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</si>
  <si>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</si>
  <si>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</si>
  <si>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</si>
  <si>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</si>
  <si>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</si>
  <si>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</si>
  <si>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</si>
  <si>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</si>
  <si>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</si>
  <si>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</si>
  <si>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</si>
  <si>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</si>
  <si>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</si>
  <si>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</si>
  <si>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</si>
  <si>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</si>
  <si>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</si>
  <si>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</si>
  <si>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</si>
  <si>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</si>
  <si>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</si>
  <si>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</si>
  <si>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</si>
  <si>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</si>
  <si>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</si>
  <si>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</si>
  <si>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</si>
  <si>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</si>
  <si>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</si>
  <si>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</si>
  <si>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</si>
  <si>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</si>
  <si>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</si>
  <si>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</si>
  <si>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</si>
  <si>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</si>
  <si>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</si>
  <si>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</si>
  <si>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</si>
  <si>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</si>
  <si>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</si>
  <si>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</si>
  <si>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</si>
  <si>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</si>
  <si>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</si>
  <si>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</si>
  <si>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</si>
  <si>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</si>
  <si>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</si>
  <si>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</si>
  <si>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</si>
  <si>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</si>
  <si>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</si>
  <si>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</si>
  <si>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</si>
  <si>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</si>
  <si>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</si>
  <si>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</si>
  <si>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</si>
  <si>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</si>
  <si>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</si>
  <si>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</si>
  <si>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</si>
  <si>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</si>
  <si>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</si>
  <si>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</si>
  <si>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</si>
  <si>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</si>
  <si>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</si>
  <si>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</si>
  <si>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</si>
  <si>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</si>
  <si>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</si>
  <si>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</si>
  <si>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</si>
  <si>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</si>
  <si>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</si>
  <si>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</si>
  <si>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</si>
  <si>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</si>
  <si>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</si>
  <si>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</si>
  <si>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</si>
  <si>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</si>
  <si>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</si>
  <si>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</si>
  <si>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</si>
  <si>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</si>
  <si>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</si>
  <si>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</si>
  <si>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</si>
  <si>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</si>
  <si>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</si>
  <si>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</si>
  <si>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</si>
  <si>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</si>
  <si>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</si>
  <si>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</si>
  <si>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</si>
  <si>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</si>
  <si>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</si>
  <si>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</si>
  <si>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</si>
  <si>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</si>
  <si>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</si>
  <si>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</si>
  <si>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</si>
  <si>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</si>
  <si>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</si>
  <si>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</si>
  <si>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</si>
  <si>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</si>
  <si>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</si>
  <si>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</si>
  <si>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</si>
  <si>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</si>
  <si>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</si>
  <si>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</si>
  <si>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</si>
  <si>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</si>
  <si>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</si>
  <si>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</si>
  <si>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</si>
  <si>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</si>
  <si>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</si>
  <si>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</si>
  <si>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</si>
  <si>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</si>
  <si>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</si>
  <si>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</si>
  <si>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</si>
  <si>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</si>
  <si>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</si>
  <si>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</si>
  <si>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</si>
  <si>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</si>
  <si>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</si>
  <si>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</si>
  <si>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</si>
  <si>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</si>
  <si>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</si>
  <si>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</si>
  <si>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</si>
  <si>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</si>
  <si>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</si>
  <si>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</si>
  <si>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</si>
  <si>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</si>
  <si>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</si>
  <si>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</si>
  <si>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</si>
  <si>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</si>
  <si>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</si>
  <si>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</si>
  <si>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</si>
  <si>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</si>
  <si>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</si>
  <si>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</si>
  <si>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</si>
  <si>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</si>
  <si>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</si>
  <si>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</si>
  <si>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</si>
  <si>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</si>
  <si>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</si>
  <si>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</si>
  <si>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</si>
  <si>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</si>
  <si>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</si>
  <si>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</si>
  <si>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</si>
  <si>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</si>
  <si>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</si>
  <si>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</si>
  <si>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</si>
  <si>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</si>
  <si>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</si>
  <si>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</si>
  <si>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</si>
  <si>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</si>
  <si>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</si>
  <si>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</si>
  <si>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</si>
  <si>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</si>
  <si>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</si>
  <si>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</si>
  <si>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</si>
  <si>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</si>
  <si>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</si>
  <si>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</si>
  <si>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</si>
  <si>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</si>
  <si>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</si>
  <si>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</si>
  <si>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</si>
  <si>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</si>
  <si>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</si>
  <si>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</si>
  <si>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</si>
  <si>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</si>
  <si>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</si>
  <si>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</si>
  <si>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</si>
  <si>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</si>
  <si>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</si>
  <si>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</si>
  <si>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</si>
  <si>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</si>
  <si>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</si>
  <si>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</si>
  <si>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</si>
  <si>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</si>
  <si>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</si>
  <si>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</si>
  <si>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</si>
  <si>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</si>
  <si>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</si>
  <si>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</si>
  <si>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</si>
  <si>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</si>
  <si>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</si>
  <si>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</si>
  <si>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</si>
  <si>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</si>
  <si>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</si>
  <si>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</si>
  <si>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</si>
  <si>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</si>
  <si>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</si>
  <si>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</si>
  <si>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</si>
  <si>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</si>
  <si>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</si>
  <si>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</si>
  <si>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</si>
  <si>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</si>
  <si>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</si>
  <si>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</si>
  <si>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</si>
  <si>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</si>
  <si>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</si>
  <si>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</si>
  <si>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</si>
  <si>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</si>
  <si>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</si>
  <si>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</si>
  <si>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</si>
  <si>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</si>
  <si>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</si>
  <si>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</si>
  <si>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</si>
  <si>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</si>
  <si>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</si>
  <si>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</si>
  <si>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</si>
  <si>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</si>
  <si>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</si>
  <si>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</si>
  <si>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</si>
  <si>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</si>
  <si>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</si>
  <si>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</si>
  <si>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</si>
  <si>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</si>
  <si>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</si>
  <si>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</si>
  <si>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</si>
  <si>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</si>
  <si>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</si>
  <si>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</si>
  <si>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</si>
  <si>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</si>
  <si>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</si>
  <si>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</si>
  <si>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</si>
  <si>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</si>
  <si>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</si>
  <si>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</si>
  <si>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</si>
  <si>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</si>
  <si>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</si>
  <si>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</si>
  <si>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</si>
  <si>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</si>
  <si>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</si>
  <si>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</si>
  <si>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</si>
  <si>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</si>
  <si>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</si>
  <si>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</si>
  <si>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</si>
  <si>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</si>
  <si>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</si>
  <si>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</si>
  <si>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</si>
  <si>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</si>
  <si>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</si>
  <si>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</si>
  <si>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</si>
  <si>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</si>
  <si>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</si>
  <si>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</si>
  <si>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</si>
  <si>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</si>
  <si>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</si>
  <si>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</si>
  <si>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</si>
  <si>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</si>
  <si>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</si>
  <si>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</si>
  <si>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</si>
  <si>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</si>
  <si>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</si>
  <si>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</si>
  <si>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</si>
  <si>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</si>
  <si>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</si>
  <si>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</si>
  <si>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</si>
  <si>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</si>
  <si>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</si>
  <si>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</si>
  <si>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</si>
  <si>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</si>
  <si>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</si>
  <si>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</si>
  <si>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</si>
  <si>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</si>
  <si>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</si>
  <si>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</si>
  <si>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</si>
  <si>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</si>
  <si>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</si>
  <si>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</si>
  <si>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</si>
  <si>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</si>
  <si>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</si>
  <si>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</si>
  <si>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</si>
  <si>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</si>
  <si>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</si>
  <si>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</si>
  <si>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</si>
  <si>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</si>
  <si>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</si>
  <si>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</si>
  <si>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</si>
  <si>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</si>
  <si>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</si>
  <si>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</si>
  <si>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</si>
  <si>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</si>
  <si>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</si>
  <si>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</si>
  <si>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</si>
  <si>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</si>
  <si>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</si>
  <si>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</si>
  <si>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</si>
  <si>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</si>
  <si>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</si>
  <si>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</si>
  <si>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</si>
  <si>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</si>
  <si>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</si>
  <si>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</si>
  <si>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</si>
  <si>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</si>
  <si>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</si>
  <si>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</si>
  <si>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</si>
  <si>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</si>
  <si>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</si>
  <si>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</si>
  <si>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</si>
  <si>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</si>
  <si>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</si>
  <si>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</si>
  <si>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</si>
  <si>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</si>
  <si>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</si>
  <si>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</si>
  <si>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</si>
  <si>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</si>
  <si>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</si>
  <si>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</si>
  <si>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</si>
  <si>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</si>
  <si>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</si>
  <si>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</si>
  <si>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</si>
  <si>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</si>
  <si>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</si>
  <si>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</si>
  <si>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</si>
  <si>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</si>
  <si>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</si>
  <si>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</si>
  <si>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</si>
  <si>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</si>
  <si>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</si>
  <si>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</si>
  <si>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</si>
  <si>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</si>
  <si>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</si>
  <si>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</si>
  <si>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</si>
  <si>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</si>
  <si>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</si>
  <si>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</si>
  <si>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</si>
  <si>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</si>
  <si>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</si>
  <si>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</si>
  <si>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</si>
  <si>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</si>
  <si>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</si>
  <si>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</si>
  <si>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</si>
  <si>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</si>
  <si>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</si>
  <si>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</si>
  <si>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</si>
  <si>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</si>
  <si>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</si>
  <si>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</si>
  <si>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</si>
  <si>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</si>
  <si>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</si>
  <si>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</si>
  <si>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</si>
  <si>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</si>
  <si>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</si>
  <si>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</si>
  <si>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</si>
  <si>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</si>
  <si>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</si>
  <si>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</si>
  <si>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</si>
  <si>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</si>
  <si>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</si>
  <si>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</si>
  <si>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</si>
  <si>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</si>
  <si>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</si>
  <si>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</si>
  <si>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</si>
  <si>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</si>
  <si>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</si>
  <si>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</si>
  <si>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</si>
  <si>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</si>
  <si>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</si>
  <si>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</si>
  <si>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</si>
  <si>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</si>
  <si>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</si>
  <si>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</si>
  <si>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</si>
  <si>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</si>
  <si>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</si>
  <si>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</si>
  <si>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</si>
  <si>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</si>
  <si>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</si>
  <si>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</si>
  <si>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</si>
  <si>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</si>
  <si>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</si>
  <si>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</si>
  <si>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</si>
  <si>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</si>
  <si>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</si>
  <si>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</si>
  <si>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</si>
  <si>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</si>
  <si>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</si>
  <si>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</si>
  <si>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</si>
  <si>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</si>
  <si>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</si>
  <si>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</si>
  <si>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</si>
  <si>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</si>
  <si>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</si>
  <si>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</si>
  <si>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</si>
  <si>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</si>
  <si>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</si>
  <si>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</si>
  <si>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</si>
  <si>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</si>
  <si>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</si>
  <si>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</si>
  <si>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</si>
  <si>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</si>
  <si>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</si>
  <si>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</si>
  <si>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</si>
  <si>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</si>
  <si>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</si>
  <si>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</si>
  <si>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</si>
  <si>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</si>
  <si>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</si>
  <si>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</si>
  <si>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</si>
  <si>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</si>
  <si>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</si>
  <si>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</si>
  <si>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</si>
  <si>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</si>
  <si>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</si>
  <si>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</si>
  <si>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</si>
  <si>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</si>
  <si>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</si>
  <si>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</si>
  <si>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</si>
  <si>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</si>
  <si>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</si>
  <si>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</si>
  <si>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</si>
  <si>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</si>
  <si>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</si>
  <si>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</si>
  <si>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</si>
  <si>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</si>
  <si>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</si>
  <si>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</si>
  <si>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</si>
  <si>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</si>
  <si>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</si>
  <si>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</si>
  <si>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</si>
  <si>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</si>
  <si>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</si>
  <si>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</si>
  <si>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</si>
  <si>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</si>
  <si>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</si>
  <si>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</si>
  <si>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</si>
  <si>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</si>
  <si>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</si>
  <si>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</si>
  <si>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</si>
  <si>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</si>
  <si>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</si>
  <si>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</si>
  <si>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</si>
  <si>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</si>
  <si>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</si>
  <si>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</si>
  <si>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</si>
  <si>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</si>
  <si>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</si>
  <si>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</si>
  <si>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</si>
  <si>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</si>
  <si>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</si>
  <si>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</si>
  <si>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</si>
  <si>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</si>
  <si>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</si>
  <si>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</si>
  <si>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</si>
  <si>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</si>
  <si>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</si>
  <si>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</si>
  <si>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</si>
  <si>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</si>
  <si>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</si>
  <si>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</si>
  <si>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</si>
  <si>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</si>
  <si>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</si>
  <si>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</si>
  <si>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</si>
  <si>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</si>
  <si>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</si>
  <si>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</si>
  <si>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</si>
  <si>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</si>
  <si>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</si>
  <si>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</si>
  <si>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</si>
  <si>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</si>
  <si>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</si>
  <si>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</si>
  <si>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</si>
  <si>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</si>
  <si>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</si>
  <si>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</si>
  <si>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</si>
  <si>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</si>
  <si>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</si>
  <si>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</si>
  <si>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</si>
  <si>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</si>
  <si>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</si>
  <si>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</si>
  <si>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</si>
  <si>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</si>
  <si>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</si>
  <si>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</si>
  <si>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</si>
  <si>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</si>
  <si>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</si>
  <si>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</si>
  <si>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</si>
  <si>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</si>
  <si>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</si>
  <si>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</si>
  <si>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</si>
  <si>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</si>
  <si>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</si>
  <si>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</si>
  <si>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</si>
  <si>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</si>
  <si>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</si>
  <si>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</si>
  <si>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</si>
  <si>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</si>
  <si>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</si>
  <si>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</si>
  <si>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</si>
  <si>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</si>
  <si>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</si>
  <si>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</si>
  <si>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</si>
  <si>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</si>
  <si>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</si>
  <si>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</si>
  <si>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</si>
  <si>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</si>
  <si>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</si>
  <si>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</si>
  <si>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</si>
  <si>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</si>
  <si>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</si>
  <si>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</si>
  <si>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</si>
  <si>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</si>
  <si>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</si>
  <si>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</si>
  <si>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</si>
  <si>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</si>
  <si>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</si>
  <si>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</si>
  <si>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</si>
  <si>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</si>
  <si>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</si>
  <si>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</si>
  <si>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</si>
  <si>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</si>
  <si>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</si>
  <si>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</si>
  <si>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</si>
  <si>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</si>
  <si>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</si>
  <si>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</si>
  <si>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</si>
  <si>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</si>
  <si>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</si>
  <si>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</si>
  <si>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</si>
  <si>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</si>
  <si>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</si>
  <si>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</si>
  <si>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</si>
  <si>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</si>
  <si>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</si>
  <si>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</si>
  <si>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</si>
  <si>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</si>
  <si>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</si>
  <si>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</si>
  <si>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</si>
  <si>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</si>
  <si>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</si>
  <si>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</si>
  <si>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</si>
  <si>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</si>
  <si>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</si>
  <si>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</si>
  <si>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</si>
  <si>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</si>
  <si>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</si>
  <si>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</si>
  <si>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</si>
  <si>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</si>
  <si>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</si>
  <si>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</si>
  <si>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</si>
  <si>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</si>
  <si>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</si>
  <si>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</si>
  <si>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</si>
  <si>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</si>
  <si>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</si>
  <si>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</si>
  <si>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</si>
  <si>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</si>
  <si>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</si>
  <si>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</si>
  <si>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</si>
  <si>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</si>
  <si>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</si>
  <si>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</si>
  <si>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</si>
  <si>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</si>
  <si>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</si>
  <si>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</si>
  <si>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</si>
  <si>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</si>
  <si>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</si>
  <si>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</si>
  <si>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</si>
  <si>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</si>
  <si>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</si>
  <si>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</si>
  <si>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</si>
  <si>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</si>
  <si>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</si>
  <si>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</si>
  <si>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</si>
  <si>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</si>
  <si>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</si>
  <si>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</si>
  <si>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</si>
  <si>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</si>
  <si>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</si>
  <si>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</si>
  <si>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</si>
  <si>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</si>
  <si>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</si>
  <si>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</si>
  <si>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</si>
  <si>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</si>
  <si>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</si>
  <si>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</si>
  <si>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</si>
  <si>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</si>
  <si>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</si>
  <si>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</si>
  <si>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</si>
  <si>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</si>
  <si>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</si>
  <si>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</si>
  <si>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</si>
  <si>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</si>
  <si>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</si>
  <si>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</si>
  <si>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</si>
  <si>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</si>
  <si>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</si>
  <si>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</si>
  <si>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</si>
  <si>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</si>
  <si>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</si>
  <si>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</si>
  <si>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</si>
  <si>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</si>
  <si>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</si>
  <si>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</si>
  <si>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</si>
  <si>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</si>
  <si>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</si>
  <si>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</si>
  <si>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</si>
  <si>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</si>
  <si>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</si>
  <si>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</si>
  <si>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</si>
  <si>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</si>
  <si>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</si>
  <si>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</si>
  <si>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</si>
  <si>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</si>
  <si>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</si>
  <si>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</si>
  <si>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</si>
  <si>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</si>
  <si>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</si>
  <si>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</si>
  <si>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</si>
  <si>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</si>
  <si>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</si>
  <si>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</si>
  <si>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</si>
  <si>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</si>
  <si>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</si>
  <si>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</si>
  <si>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</si>
  <si>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</si>
  <si>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</si>
  <si>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</si>
  <si>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</si>
  <si>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</si>
  <si>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</si>
  <si>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</si>
  <si>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</si>
  <si>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</si>
  <si>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</si>
  <si>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</si>
  <si>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</si>
  <si>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</si>
  <si>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</si>
  <si>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</si>
  <si>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</si>
  <si>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</si>
  <si>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</si>
  <si>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</si>
  <si>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</si>
  <si>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</si>
  <si>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</si>
  <si>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</si>
  <si>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</si>
  <si>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</si>
  <si>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</si>
  <si>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</si>
  <si>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</si>
  <si>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</si>
  <si>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</si>
  <si>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</si>
  <si>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</si>
  <si>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</si>
  <si>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</si>
  <si>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</si>
  <si>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</si>
  <si>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</si>
  <si>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</si>
  <si>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</si>
  <si>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</si>
  <si>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</si>
  <si>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</si>
  <si>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</si>
  <si>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</si>
  <si>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</si>
  <si>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</si>
  <si>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</si>
  <si>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</si>
  <si>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</si>
  <si>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</si>
  <si>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</si>
  <si>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</si>
  <si>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</si>
  <si>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</si>
  <si>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</si>
  <si>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</si>
  <si>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</si>
  <si>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</si>
  <si>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</si>
  <si>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</si>
  <si>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</si>
  <si>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</si>
  <si>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</si>
  <si>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</si>
  <si>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</si>
  <si>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</si>
  <si>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</si>
  <si>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</si>
  <si>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</si>
  <si>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</si>
  <si>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</si>
  <si>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</si>
  <si>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</si>
  <si>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</si>
  <si>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</si>
  <si>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</si>
  <si>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</si>
  <si>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</si>
  <si>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</si>
  <si>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</si>
  <si>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</si>
  <si>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</si>
  <si>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</si>
  <si>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</si>
  <si>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</si>
  <si>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</si>
  <si>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</si>
  <si>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</si>
  <si>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</si>
  <si>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</si>
  <si>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</si>
  <si>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</si>
  <si>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</si>
  <si>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</si>
  <si>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</si>
  <si>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</si>
  <si>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</si>
  <si>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</si>
  <si>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</si>
  <si>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</si>
  <si>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</si>
  <si>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</si>
  <si>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</si>
  <si>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</si>
  <si>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</si>
  <si>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</si>
  <si>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</si>
  <si>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</si>
  <si>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</si>
  <si>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</si>
  <si>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</si>
  <si>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</si>
  <si>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</si>
  <si>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</si>
  <si>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</si>
  <si>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</si>
  <si>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</si>
  <si>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</si>
  <si>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</si>
  <si>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</si>
  <si>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</si>
  <si>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</si>
  <si>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</si>
  <si>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</si>
  <si>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</si>
  <si>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</si>
  <si>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</si>
  <si>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</si>
  <si>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</si>
  <si>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</si>
  <si>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</si>
  <si>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</si>
  <si>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</si>
  <si>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</si>
  <si>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</si>
  <si>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</si>
  <si>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</si>
  <si>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</si>
  <si>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</si>
  <si>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</si>
  <si>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</si>
  <si>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</si>
  <si>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</si>
  <si>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</si>
  <si>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</si>
  <si>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</si>
  <si>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</si>
  <si>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</si>
  <si>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</si>
  <si>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</si>
  <si>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</si>
  <si>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</si>
  <si>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</si>
  <si>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</si>
  <si>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</si>
  <si>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</si>
  <si>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</si>
  <si>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</si>
  <si>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</si>
  <si>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</si>
  <si>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</si>
  <si>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</si>
  <si>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</si>
  <si>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</si>
  <si>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</si>
  <si>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</si>
  <si>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</si>
  <si>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</si>
  <si>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</si>
  <si>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</si>
  <si>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</si>
  <si>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</si>
  <si>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</si>
  <si>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</si>
  <si>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</si>
  <si>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</si>
  <si>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</si>
  <si>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</si>
  <si>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</si>
  <si>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</si>
  <si>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</si>
  <si>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</si>
  <si>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</si>
  <si>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</si>
  <si>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</si>
  <si>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</si>
  <si>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</si>
  <si>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</si>
  <si>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</si>
  <si>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</si>
  <si>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</si>
  <si>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</si>
  <si>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</si>
  <si>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</si>
  <si>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</si>
  <si>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</si>
  <si>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</si>
  <si>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</si>
  <si>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</si>
  <si>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</si>
  <si>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</si>
  <si>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</si>
  <si>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</si>
  <si>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</si>
  <si>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</si>
  <si>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</si>
  <si>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</si>
  <si>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</si>
  <si>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</si>
  <si>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</si>
  <si>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</si>
  <si>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</si>
  <si>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</si>
  <si>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</si>
  <si>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</si>
  <si>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</si>
  <si>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</si>
  <si>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</si>
  <si>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</si>
  <si>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</si>
  <si>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</si>
  <si>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</si>
  <si>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</si>
  <si>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</si>
  <si>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</si>
  <si>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</si>
  <si>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</si>
  <si>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</si>
  <si>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</si>
  <si>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</si>
  <si>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</si>
  <si>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</si>
  <si>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</si>
  <si>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</si>
  <si>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</si>
  <si>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</si>
  <si>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</si>
  <si>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</si>
  <si>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</si>
  <si>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</si>
  <si>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</si>
  <si>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</si>
  <si>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</si>
  <si>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</si>
  <si>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</si>
  <si>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</si>
  <si>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</si>
  <si>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</si>
  <si>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</si>
  <si>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</si>
  <si>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</si>
  <si>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</si>
  <si>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</si>
  <si>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</si>
  <si>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</si>
  <si>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</si>
  <si>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</si>
  <si>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</si>
  <si>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</si>
  <si>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</si>
  <si>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</si>
  <si>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</si>
  <si>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</si>
  <si>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</si>
  <si>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</si>
  <si>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</si>
  <si>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</si>
  <si>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</si>
  <si>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</si>
  <si>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</si>
  <si>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</si>
  <si>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</si>
  <si>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</si>
  <si>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</si>
  <si>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</si>
  <si>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</si>
  <si>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</si>
  <si>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</si>
  <si>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</si>
  <si>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</si>
  <si>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</si>
  <si>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</si>
  <si>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</si>
  <si>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</si>
  <si>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</si>
  <si>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</si>
  <si>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</si>
  <si>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</si>
  <si>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</si>
  <si>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</si>
  <si>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</si>
  <si>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</si>
  <si>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</si>
  <si>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</si>
  <si>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</si>
  <si>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</si>
  <si>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</si>
  <si>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</si>
  <si>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</si>
  <si>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</si>
  <si>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</si>
  <si>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</si>
  <si>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</si>
  <si>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</si>
  <si>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</si>
  <si>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</si>
  <si>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</si>
  <si>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</si>
  <si>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</si>
  <si>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</si>
  <si>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</si>
  <si>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</si>
  <si>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</si>
  <si>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</si>
  <si>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</si>
  <si>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</si>
  <si>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</si>
  <si>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</si>
  <si>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</si>
  <si>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</si>
  <si>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</si>
  <si>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</si>
  <si>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</si>
  <si>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</si>
  <si>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</si>
  <si>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</si>
  <si>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</si>
  <si>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</si>
  <si>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</si>
  <si>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</si>
  <si>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</si>
  <si>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</si>
  <si>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</si>
  <si>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</si>
  <si>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</si>
  <si>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</si>
  <si>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</si>
  <si>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</si>
  <si>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</si>
  <si>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</si>
  <si>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</si>
  <si>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</si>
  <si>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</si>
  <si>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</si>
  <si>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</si>
  <si>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</si>
  <si>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</si>
  <si>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</si>
  <si>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</si>
  <si>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</si>
  <si>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</si>
  <si>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</si>
  <si>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</si>
  <si>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</si>
  <si>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</si>
  <si>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</si>
  <si>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</si>
  <si>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</si>
  <si>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</si>
  <si>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</si>
  <si>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</si>
  <si>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</si>
  <si>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</si>
  <si>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</si>
  <si>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</si>
  <si>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</si>
  <si>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</si>
  <si>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</si>
  <si>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</si>
  <si>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</si>
  <si>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</si>
  <si>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</si>
  <si>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</si>
  <si>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</si>
  <si>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</si>
  <si>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</si>
  <si>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</si>
  <si>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</si>
  <si>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</si>
  <si>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</si>
  <si>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</si>
  <si>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</si>
  <si>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</si>
  <si>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</si>
  <si>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</si>
  <si>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</si>
  <si>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</si>
  <si>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</si>
  <si>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</si>
  <si>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</si>
  <si>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</si>
  <si>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</si>
  <si>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</si>
  <si>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</si>
  <si>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</si>
  <si>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</si>
  <si>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</si>
  <si>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</si>
  <si>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</si>
  <si>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</si>
  <si>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</si>
  <si>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</si>
  <si>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</si>
  <si>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</si>
  <si>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</si>
  <si>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</si>
  <si>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</si>
  <si>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</si>
  <si>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</si>
  <si>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</si>
  <si>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</si>
  <si>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</si>
  <si>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</si>
  <si>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</si>
  <si>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</si>
  <si>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</si>
  <si>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</si>
  <si>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</si>
  <si>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</si>
  <si>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</si>
  <si>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</si>
  <si>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</si>
  <si>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</si>
  <si>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</si>
  <si>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</si>
  <si>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</si>
  <si>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</si>
  <si>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</si>
  <si>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</si>
  <si>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</si>
  <si>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</si>
  <si>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</si>
  <si>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</si>
  <si>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</si>
  <si>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</si>
  <si>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</si>
  <si>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</si>
  <si>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</si>
  <si>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</si>
  <si>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</si>
  <si>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</si>
  <si>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</si>
  <si>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</si>
  <si>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</si>
  <si>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</si>
  <si>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</si>
  <si>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</si>
  <si>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</si>
  <si>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</si>
  <si>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</si>
  <si>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</si>
  <si>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</si>
  <si>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</si>
  <si>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</si>
  <si>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</si>
  <si>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</si>
  <si>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</si>
  <si>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</si>
  <si>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</si>
  <si>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</si>
  <si>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</si>
  <si>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</si>
  <si>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</si>
  <si>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</si>
  <si>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</si>
  <si>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</si>
  <si>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</si>
  <si>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</si>
  <si>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</si>
  <si>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</si>
  <si>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</si>
  <si>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</si>
  <si>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</si>
  <si>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</si>
  <si>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</si>
  <si>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</si>
  <si>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</si>
  <si>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</si>
  <si>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</si>
  <si>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</si>
  <si>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</si>
  <si>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</si>
  <si>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</si>
  <si>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</si>
  <si>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</si>
  <si>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</si>
  <si>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</si>
  <si>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</si>
  <si>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</si>
  <si>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</si>
  <si>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</si>
  <si>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</si>
  <si>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</si>
  <si>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</si>
  <si>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</si>
  <si>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</si>
  <si>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</si>
  <si>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</si>
  <si>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</si>
  <si>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</si>
  <si>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</si>
  <si>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</si>
  <si>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</si>
  <si>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</si>
  <si>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</si>
  <si>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</si>
  <si>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</si>
  <si>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</si>
  <si>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</si>
  <si>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</si>
  <si>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</si>
  <si>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</si>
  <si>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</si>
  <si>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</si>
  <si>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</si>
  <si>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</si>
  <si>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</si>
  <si>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</si>
  <si>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</si>
  <si>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</si>
  <si>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</si>
  <si>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</si>
  <si>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</si>
  <si>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</si>
  <si>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</si>
  <si>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</si>
  <si>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</si>
  <si>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</si>
  <si>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</si>
  <si>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</si>
  <si>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</si>
  <si>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</si>
  <si>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</si>
  <si>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</si>
  <si>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</si>
  <si>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</si>
  <si>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</si>
  <si>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</si>
  <si>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</si>
  <si>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</si>
  <si>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</si>
  <si>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</si>
  <si>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</si>
  <si>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</si>
  <si>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</si>
  <si>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</si>
  <si>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</si>
  <si>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</si>
  <si>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</si>
  <si>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</si>
  <si>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</si>
  <si>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</si>
  <si>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</si>
  <si>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</si>
  <si>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</si>
  <si>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</si>
  <si>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</si>
  <si>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</si>
  <si>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</si>
  <si>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</si>
  <si>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</si>
  <si>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</si>
  <si>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</si>
  <si>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</si>
  <si>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</si>
  <si>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</si>
  <si>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</si>
  <si>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</si>
  <si>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</si>
  <si>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</si>
  <si>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</si>
  <si>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</si>
  <si>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</si>
  <si>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</si>
  <si>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</si>
  <si>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</si>
  <si>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</si>
  <si>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</si>
  <si>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</si>
  <si>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</si>
  <si>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</si>
  <si>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</si>
  <si>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</si>
  <si>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</si>
  <si>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</si>
  <si>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</si>
  <si>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</si>
  <si>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</si>
  <si>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</si>
  <si>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</si>
  <si>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</si>
  <si>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</si>
  <si>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</si>
  <si>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</si>
  <si>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</si>
  <si>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</si>
  <si>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</si>
  <si>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</si>
  <si>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</si>
  <si>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</si>
  <si>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</si>
  <si>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</si>
  <si>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</si>
  <si>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</si>
  <si>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</si>
  <si>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</si>
  <si>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</si>
  <si>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</si>
  <si>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</si>
  <si>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</si>
  <si>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</si>
  <si>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</si>
  <si>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</si>
  <si>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</si>
  <si>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</si>
  <si>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</si>
  <si>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</si>
  <si>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</si>
  <si>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</si>
  <si>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</si>
  <si>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</si>
  <si>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</si>
  <si>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</si>
  <si>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</si>
  <si>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</si>
  <si>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</si>
  <si>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</si>
  <si>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</si>
  <si>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</si>
  <si>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</si>
  <si>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</si>
  <si>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</si>
  <si>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</si>
  <si>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</si>
  <si>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</si>
  <si>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</si>
  <si>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</si>
  <si>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</si>
  <si>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</si>
  <si>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</si>
  <si>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</si>
  <si>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</si>
  <si>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</si>
  <si>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</si>
  <si>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</si>
  <si>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</si>
  <si>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</si>
  <si>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</si>
  <si>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</si>
  <si>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</si>
  <si>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</si>
  <si>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</si>
  <si>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</si>
  <si>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</si>
  <si>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</si>
  <si>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</si>
  <si>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</si>
  <si>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</si>
  <si>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</si>
  <si>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</si>
  <si>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</si>
  <si>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</si>
  <si>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</si>
  <si>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</si>
  <si>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</si>
  <si>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</si>
  <si>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</si>
  <si>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</si>
  <si>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</si>
  <si>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</si>
  <si>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</si>
  <si>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</si>
  <si>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</si>
  <si>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</si>
  <si>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</si>
  <si>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</si>
  <si>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</si>
  <si>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</si>
  <si>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</si>
  <si>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</si>
  <si>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</si>
  <si>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</si>
  <si>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</si>
  <si>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</si>
  <si>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</si>
  <si>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</si>
  <si>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</si>
  <si>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</si>
  <si>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</si>
  <si>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</si>
  <si>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</si>
  <si>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</si>
  <si>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</si>
  <si>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</si>
  <si>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</si>
  <si>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</si>
  <si>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</si>
  <si>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</si>
  <si>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</si>
  <si>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</si>
  <si>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</si>
  <si>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</si>
  <si>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</si>
  <si>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</si>
  <si>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</si>
  <si>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</si>
  <si>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</si>
  <si>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</si>
  <si>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</si>
  <si>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</si>
  <si>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</si>
  <si>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</si>
  <si>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</si>
  <si>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</si>
  <si>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</si>
  <si>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</si>
  <si>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</si>
  <si>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</si>
  <si>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</si>
  <si>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</si>
  <si>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</si>
  <si>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</si>
  <si>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</si>
  <si>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</si>
  <si>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</si>
  <si>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</si>
  <si>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</si>
  <si>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</si>
  <si>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</si>
  <si>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</si>
  <si>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</si>
  <si>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</si>
  <si>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</si>
  <si>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</si>
  <si>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</si>
  <si>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</si>
  <si>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</si>
  <si>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</si>
  <si>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</si>
  <si>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</si>
  <si>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</si>
  <si>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</si>
  <si>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</si>
  <si>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</si>
  <si>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</si>
  <si>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</si>
  <si>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</si>
  <si>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</si>
  <si>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</si>
  <si>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</si>
  <si>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</si>
  <si>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</si>
  <si>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</si>
  <si>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</si>
  <si>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</si>
  <si>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</si>
  <si>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</si>
  <si>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</si>
  <si>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</si>
  <si>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</si>
  <si>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</si>
  <si>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</si>
  <si>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</si>
  <si>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</si>
  <si>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</si>
  <si>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</si>
  <si>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</si>
  <si>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</si>
  <si>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</si>
  <si>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</si>
  <si>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</si>
  <si>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</si>
  <si>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</si>
  <si>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</si>
  <si>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</si>
  <si>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</si>
  <si>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</si>
  <si>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</si>
  <si>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</si>
  <si>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</si>
  <si>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</si>
  <si>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</si>
  <si>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</si>
  <si>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</si>
  <si>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</si>
  <si>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</si>
  <si>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</si>
  <si>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</si>
  <si>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</si>
  <si>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</si>
  <si>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</si>
  <si>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</si>
  <si>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</si>
  <si>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</si>
  <si>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</si>
  <si>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</si>
  <si>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</si>
  <si>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</si>
  <si>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</si>
  <si>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</si>
  <si>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</si>
  <si>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</si>
  <si>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</si>
  <si>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</si>
  <si>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</si>
  <si>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</si>
  <si>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</si>
  <si>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</si>
  <si>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</si>
  <si>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</si>
  <si>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</si>
  <si>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</si>
  <si>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</si>
  <si>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</si>
  <si>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</si>
  <si>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</si>
  <si>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</si>
  <si>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</si>
  <si>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</si>
  <si>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</si>
  <si>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</si>
  <si>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</si>
  <si>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</si>
  <si>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</si>
  <si>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</si>
  <si>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</si>
  <si>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</si>
  <si>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</si>
  <si>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</si>
  <si>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</si>
  <si>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</si>
  <si>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</si>
  <si>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</si>
  <si>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</si>
  <si>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</si>
  <si>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</si>
  <si>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</si>
  <si>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</si>
  <si>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</si>
  <si>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</si>
  <si>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</si>
  <si>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</si>
  <si>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</si>
  <si>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</si>
  <si>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</si>
  <si>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</si>
  <si>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</si>
  <si>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</si>
  <si>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</si>
  <si>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</si>
  <si>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</si>
  <si>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</si>
  <si>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</si>
  <si>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</si>
  <si>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</si>
  <si>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</si>
  <si>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</si>
  <si>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</si>
  <si>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</si>
  <si>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</si>
  <si>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</si>
  <si>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</si>
  <si>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</si>
  <si>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</si>
  <si>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</si>
  <si>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</si>
  <si>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</si>
  <si>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</si>
  <si>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</si>
  <si>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</si>
  <si>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</si>
  <si>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</si>
  <si>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</si>
  <si>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</si>
  <si>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</si>
  <si>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</si>
  <si>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</si>
  <si>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</si>
  <si>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</si>
  <si>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</si>
  <si>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</si>
  <si>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</si>
  <si>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</si>
  <si>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</si>
  <si>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</si>
  <si>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</si>
  <si>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</si>
  <si>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</si>
  <si>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</si>
  <si>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</si>
  <si>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</si>
  <si>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</si>
  <si>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</si>
  <si>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</si>
  <si>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</si>
  <si>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</si>
  <si>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</si>
  <si>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</si>
  <si>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</si>
  <si>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</si>
  <si>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</si>
  <si>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</si>
  <si>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</si>
  <si>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</si>
  <si>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</si>
  <si>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</si>
  <si>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</si>
  <si>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</si>
  <si>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</si>
  <si>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</si>
  <si>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</si>
  <si>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</si>
  <si>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</si>
  <si>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</si>
  <si>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</si>
  <si>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</si>
  <si>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</si>
  <si>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</si>
  <si>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</si>
  <si>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</si>
  <si>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</si>
  <si>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</si>
  <si>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</si>
  <si>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</si>
  <si>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</si>
  <si>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</si>
  <si>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</si>
  <si>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</si>
  <si>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</si>
  <si>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</si>
  <si>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</si>
  <si>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</si>
  <si>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</si>
  <si>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</si>
  <si>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</si>
  <si>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</si>
  <si>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</si>
  <si>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</si>
  <si>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</si>
  <si>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</si>
  <si>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</si>
  <si>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</si>
  <si>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</si>
  <si>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</si>
  <si>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</si>
  <si>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</si>
  <si>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</si>
  <si>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</si>
  <si>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</si>
  <si>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</si>
  <si>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</si>
  <si>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</si>
  <si>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</si>
  <si>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</si>
  <si>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</si>
  <si>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</si>
  <si>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</si>
  <si>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</si>
  <si>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</si>
  <si>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</si>
  <si>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</si>
  <si>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</si>
  <si>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</si>
  <si>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</si>
  <si>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</si>
  <si>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</si>
  <si>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</si>
  <si>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</si>
  <si>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</si>
  <si>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</si>
  <si>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</si>
  <si>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</si>
  <si>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</si>
  <si>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</si>
  <si>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</si>
  <si>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</si>
  <si>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</si>
  <si>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</si>
  <si>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</si>
  <si>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</si>
  <si>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</si>
  <si>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</si>
  <si>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</si>
  <si>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</si>
  <si>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</si>
  <si>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</si>
  <si>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</si>
  <si>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</si>
  <si>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</si>
  <si>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</si>
  <si>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</si>
  <si>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</si>
  <si>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</si>
  <si>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</si>
  <si>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</si>
  <si>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</si>
  <si>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</si>
  <si>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</si>
  <si>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</si>
  <si>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</si>
  <si>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</si>
  <si>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</si>
  <si>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</si>
  <si>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</si>
  <si>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</si>
  <si>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</si>
  <si>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</si>
  <si>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</si>
  <si>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</si>
  <si>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</si>
  <si>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</si>
  <si>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</si>
  <si>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</si>
  <si>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</si>
  <si>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</si>
  <si>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</si>
  <si>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</si>
  <si>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</si>
  <si>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</si>
  <si>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</si>
  <si>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</si>
  <si>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</si>
  <si>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</si>
  <si>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</si>
  <si>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</si>
  <si>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</si>
  <si>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</si>
  <si>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</si>
  <si>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</si>
  <si>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</si>
  <si>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</si>
  <si>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</si>
  <si>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</si>
  <si>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</si>
  <si>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</si>
  <si>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</si>
  <si>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</si>
  <si>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</si>
  <si>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</si>
  <si>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</si>
  <si>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</si>
  <si>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</si>
  <si>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</si>
  <si>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</si>
  <si>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</si>
  <si>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</si>
  <si>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</si>
  <si>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</si>
  <si>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</si>
  <si>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</si>
  <si>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</si>
  <si>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</si>
  <si>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</si>
  <si>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</si>
  <si>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</si>
  <si>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</si>
  <si>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</si>
  <si>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</si>
  <si>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</si>
  <si>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</si>
  <si>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</si>
  <si>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</si>
  <si>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</si>
  <si>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</si>
  <si>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</si>
  <si>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</si>
  <si>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</si>
  <si>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</si>
  <si>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</si>
  <si>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</si>
  <si>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</si>
  <si>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</si>
  <si>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</si>
  <si>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</si>
  <si>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</si>
  <si>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</si>
  <si>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</si>
  <si>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</si>
  <si>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</si>
  <si>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</si>
  <si>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</si>
  <si>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</si>
  <si>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</si>
  <si>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</si>
  <si>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</si>
  <si>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</si>
  <si>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</si>
  <si>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</si>
  <si>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</si>
  <si>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</si>
  <si>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</si>
  <si>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</si>
  <si>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</si>
  <si>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</si>
  <si>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</si>
  <si>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</si>
  <si>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</si>
  <si>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</si>
  <si>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</si>
  <si>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</si>
  <si>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</si>
  <si>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</si>
  <si>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</si>
  <si>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</si>
  <si>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</si>
  <si>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</si>
  <si>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</si>
  <si>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</si>
  <si>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</si>
  <si>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</si>
  <si>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</si>
  <si>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</si>
  <si>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</si>
  <si>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</si>
  <si>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</si>
  <si>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</si>
  <si>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</si>
  <si>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</si>
  <si>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</si>
  <si>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</si>
  <si>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</si>
  <si>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</si>
  <si>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</si>
  <si>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</si>
  <si>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</si>
  <si>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</si>
  <si>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</si>
  <si>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</si>
  <si>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</si>
  <si>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</si>
  <si>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</si>
  <si>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</si>
  <si>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</si>
  <si>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</si>
  <si>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</si>
  <si>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</si>
  <si>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</si>
  <si>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</si>
  <si>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</si>
  <si>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</si>
  <si>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</si>
  <si>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</si>
  <si>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</si>
  <si>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</si>
  <si>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</si>
  <si>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</si>
  <si>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</si>
  <si>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</si>
  <si>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</si>
  <si>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</si>
  <si>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</si>
  <si>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</si>
  <si>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</si>
  <si>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</si>
  <si>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</si>
  <si>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</si>
  <si>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</si>
  <si>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</si>
  <si>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</si>
  <si>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</si>
  <si>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</si>
  <si>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</si>
  <si>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</si>
  <si>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</si>
  <si>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</si>
  <si>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</si>
  <si>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</si>
  <si>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</si>
  <si>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</si>
  <si>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</si>
  <si>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</si>
  <si>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</si>
  <si>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</si>
  <si>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</si>
  <si>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</si>
  <si>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</si>
  <si>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</si>
  <si>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</si>
  <si>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</si>
  <si>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</si>
  <si>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</si>
  <si>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</si>
  <si>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</si>
  <si>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</si>
  <si>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</si>
  <si>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</si>
  <si>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</si>
  <si>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</si>
  <si>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</si>
  <si>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</si>
  <si>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</si>
  <si>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</si>
  <si>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</si>
  <si>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</si>
  <si>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</si>
  <si>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</si>
  <si>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</si>
  <si>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</si>
  <si>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</si>
  <si>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</si>
  <si>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</si>
  <si>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</si>
  <si>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</si>
  <si>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</si>
  <si>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</si>
  <si>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</si>
  <si>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</si>
  <si>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</si>
  <si>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</si>
  <si>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</si>
  <si>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</si>
  <si>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</si>
  <si>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</si>
  <si>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</si>
  <si>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</si>
  <si>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</si>
  <si>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</si>
  <si>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</si>
  <si>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</si>
  <si>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</si>
  <si>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</si>
  <si>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</si>
  <si>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</si>
  <si>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</si>
  <si>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</si>
  <si>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</si>
  <si>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</si>
  <si>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</si>
  <si>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</si>
  <si>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</si>
  <si>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</si>
  <si>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</si>
  <si>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</si>
  <si>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</si>
  <si>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</si>
  <si>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</si>
  <si>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</si>
  <si>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</si>
  <si>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</si>
  <si>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</si>
  <si>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</si>
  <si>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</si>
  <si>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</si>
  <si>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</si>
  <si>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</si>
  <si>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</si>
  <si>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</si>
  <si>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</si>
  <si>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</si>
  <si>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</si>
  <si>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</si>
  <si>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</si>
  <si>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</si>
  <si>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</si>
  <si>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</si>
  <si>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</si>
  <si>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</si>
  <si>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</si>
  <si>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</si>
  <si>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</si>
  <si>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</si>
  <si>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</si>
  <si>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</si>
  <si>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</si>
  <si>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</si>
  <si>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</si>
  <si>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</si>
  <si>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</si>
  <si>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</si>
  <si>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</si>
  <si>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</si>
  <si>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</si>
  <si>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</si>
  <si>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</si>
  <si>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</si>
  <si>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</si>
  <si>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</si>
  <si>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</si>
  <si>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</si>
  <si>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</si>
  <si>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</si>
  <si>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</si>
  <si>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</si>
  <si>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</si>
  <si>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</si>
  <si>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</si>
  <si>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</si>
  <si>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</si>
  <si>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</si>
  <si>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</si>
  <si>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</si>
  <si>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</si>
  <si>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</si>
  <si>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</si>
  <si>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</si>
  <si>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</si>
  <si>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</si>
  <si>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</si>
  <si>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</si>
  <si>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</si>
  <si>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</si>
  <si>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</si>
  <si>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</si>
  <si>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</si>
  <si>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</si>
  <si>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</si>
  <si>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</si>
  <si>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</si>
  <si>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</si>
  <si>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</si>
  <si>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</si>
  <si>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</si>
  <si>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</si>
  <si>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</si>
  <si>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</si>
  <si>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</si>
  <si>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</si>
  <si>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</si>
  <si>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</si>
  <si>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</si>
  <si>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</si>
  <si>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</si>
  <si>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</si>
  <si>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</si>
  <si>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</si>
  <si>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</si>
  <si>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</si>
  <si>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</si>
  <si>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</si>
  <si>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</si>
  <si>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</si>
  <si>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</si>
  <si>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</si>
  <si>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20160707</t>
  </si>
  <si>
    <t>20160808</t>
  </si>
  <si>
    <t>Source:  New Jersey Department of Community Affairs, 9/13/16</t>
  </si>
  <si>
    <t>Estimated cost of construction authorized by building permits, January-July 2016</t>
  </si>
  <si>
    <t>20160907</t>
  </si>
  <si>
    <t>20160913</t>
  </si>
  <si>
    <t>Estimated cost of construction authorized by building permits, July 2016</t>
  </si>
  <si>
    <t>July</t>
  </si>
  <si>
    <t xml:space="preserve"> July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</si>
</sst>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15"/>
      <color indexed="8"/>
      <name val="Calibri"/>
      <family val="0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21" fillId="2" borderId="0" xfId="0" applyNumberFormat="1" applyFont="1" applyAlignment="1">
      <alignment horizontal="center"/>
    </xf>
    <xf numFmtId="49" fontId="21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6324670"/>
        <c:axId val="25217927"/>
      </c:barChart>
      <c:catAx>
        <c:axId val="2632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17927"/>
        <c:crosses val="autoZero"/>
        <c:auto val="1"/>
        <c:lblOffset val="100"/>
        <c:tickLblSkip val="1"/>
        <c:noMultiLvlLbl val="0"/>
      </c:catAx>
      <c:valAx>
        <c:axId val="25217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3246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36160831</v>
      </c>
      <c r="G7" s="39">
        <f>SUM(G31:G53)</f>
        <v>15286782</v>
      </c>
      <c r="H7" s="39">
        <f>SUM(H31:H53)</f>
        <v>14091711</v>
      </c>
      <c r="I7" s="39">
        <f>SUM(I31:I53)</f>
        <v>1201061</v>
      </c>
      <c r="J7" s="39">
        <f>SUM(J31:J53)</f>
        <v>5581277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185355110</v>
      </c>
      <c r="G8" s="37">
        <f>SUM(G54:G123)</f>
        <v>24826709</v>
      </c>
      <c r="H8" s="37">
        <f>SUM(H54:H123)</f>
        <v>39300753</v>
      </c>
      <c r="I8" s="37">
        <f>SUM(I54:I123)</f>
        <v>28580421</v>
      </c>
      <c r="J8" s="37">
        <f>SUM(J54:J123)</f>
        <v>92647227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38208233</v>
      </c>
      <c r="G9" s="37">
        <f>SUM(G124:G163)</f>
        <v>7361827</v>
      </c>
      <c r="H9" s="37">
        <f>SUM(H124:H163)</f>
        <v>13129754</v>
      </c>
      <c r="I9" s="37">
        <f>SUM(I124:I163)</f>
        <v>4776656</v>
      </c>
      <c r="J9" s="37">
        <f>SUM(J124:J163)</f>
        <v>12939996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33728853</v>
      </c>
      <c r="G10" s="37">
        <f>SUM(G164:G200)</f>
        <v>3588484</v>
      </c>
      <c r="H10" s="37">
        <f>SUM(H164:H200)</f>
        <v>11747048</v>
      </c>
      <c r="I10" s="37">
        <f>SUM(I164:I200)</f>
        <v>5206619</v>
      </c>
      <c r="J10" s="37">
        <f>SUM(J164:J200)</f>
        <v>13186702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22745002</v>
      </c>
      <c r="G11" s="37">
        <f>SUM(G201:G216)</f>
        <v>10486659</v>
      </c>
      <c r="H11" s="37">
        <f>SUM(H201:H216)</f>
        <v>7736259</v>
      </c>
      <c r="I11" s="37">
        <f>SUM(I201:I216)</f>
        <v>433301</v>
      </c>
      <c r="J11" s="37">
        <f>SUM(J201:J216)</f>
        <v>4088783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5438011</v>
      </c>
      <c r="G12" s="37">
        <f>SUM(G217:G230)</f>
        <v>184150</v>
      </c>
      <c r="H12" s="37">
        <f>SUM(H217:H230)</f>
        <v>1946969</v>
      </c>
      <c r="I12" s="37">
        <f>SUM(I217:I230)</f>
        <v>972396</v>
      </c>
      <c r="J12" s="37">
        <f>SUM(J217:J230)</f>
        <v>2334496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117300816</v>
      </c>
      <c r="G13" s="37">
        <f>SUM(G231:G252)</f>
        <v>12118632</v>
      </c>
      <c r="H13" s="37">
        <f>SUM(H231:H252)</f>
        <v>24564266</v>
      </c>
      <c r="I13" s="37">
        <f>SUM(I231:I252)</f>
        <v>47478425</v>
      </c>
      <c r="J13" s="37">
        <f>SUM(J231:J252)</f>
        <v>33139493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55019066</v>
      </c>
      <c r="G14" s="37">
        <f>SUM(G253:G276)</f>
        <v>5056894</v>
      </c>
      <c r="H14" s="37">
        <f>SUM(H253:H276)</f>
        <v>8182712</v>
      </c>
      <c r="I14" s="37">
        <f>SUM(I253:I276)</f>
        <v>27363140</v>
      </c>
      <c r="J14" s="37">
        <f>SUM(J253:J276)</f>
        <v>14416320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340157875</v>
      </c>
      <c r="G15" s="37">
        <f>SUM(G277:G288)</f>
        <v>259876539</v>
      </c>
      <c r="H15" s="37">
        <f>SUM(H277:H288)</f>
        <v>55352435</v>
      </c>
      <c r="I15" s="37">
        <f>SUM(I277:I288)</f>
        <v>7201500</v>
      </c>
      <c r="J15" s="37">
        <f>SUM(J277:J288)</f>
        <v>17727401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13581788</v>
      </c>
      <c r="G16" s="37">
        <f>SUM(G289:G314)</f>
        <v>2861130</v>
      </c>
      <c r="H16" s="37">
        <f>SUM(H289:H314)</f>
        <v>4856659</v>
      </c>
      <c r="I16" s="37">
        <f>SUM(I289:I314)</f>
        <v>2310361</v>
      </c>
      <c r="J16" s="37">
        <f>SUM(J289:J314)</f>
        <v>3553638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60673715</v>
      </c>
      <c r="G17" s="37">
        <f>SUM(G315:G327)</f>
        <v>14873087</v>
      </c>
      <c r="H17" s="37">
        <f>SUM(H315:H327)</f>
        <v>17129234</v>
      </c>
      <c r="I17" s="37">
        <f>SUM(I315:I327)</f>
        <v>1456760</v>
      </c>
      <c r="J17" s="37">
        <f>SUM(J315:J327)</f>
        <v>27214634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94014366</v>
      </c>
      <c r="G18" s="37">
        <f>SUM(G328:G352)</f>
        <v>16657370</v>
      </c>
      <c r="H18" s="37">
        <f>SUM(H328:H352)</f>
        <v>23232580</v>
      </c>
      <c r="I18" s="37">
        <f>SUM(I328:I352)</f>
        <v>22873251</v>
      </c>
      <c r="J18" s="37">
        <f>SUM(J328:J352)</f>
        <v>31251165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72698541</v>
      </c>
      <c r="G19" s="37">
        <f>SUM(G353:G405)</f>
        <v>21862549</v>
      </c>
      <c r="H19" s="37">
        <f>SUM(H353:H405)</f>
        <v>26795143</v>
      </c>
      <c r="I19" s="37">
        <f>SUM(I353:I405)</f>
        <v>4709053</v>
      </c>
      <c r="J19" s="37">
        <f>SUM(J353:J405)</f>
        <v>19331796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84891384</v>
      </c>
      <c r="G20" s="37">
        <f>SUM(G406:G444)</f>
        <v>19339892</v>
      </c>
      <c r="H20" s="37">
        <f>SUM(H406:H444)</f>
        <v>24093943</v>
      </c>
      <c r="I20" s="37">
        <f>SUM(I406:I444)</f>
        <v>5292188</v>
      </c>
      <c r="J20" s="37">
        <f>SUM(J406:J444)</f>
        <v>36165361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83415046</v>
      </c>
      <c r="G21" s="37">
        <f>SUM(G445:G477)</f>
        <v>40924777</v>
      </c>
      <c r="H21" s="37">
        <f>SUM(H445:H477)</f>
        <v>25759501</v>
      </c>
      <c r="I21" s="37">
        <f>SUM(I445:I477)</f>
        <v>5846105</v>
      </c>
      <c r="J21" s="37">
        <f>SUM(J445:J477)</f>
        <v>10884663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53083744</v>
      </c>
      <c r="G22" s="37">
        <f>SUM(G478:G493)</f>
        <v>668600</v>
      </c>
      <c r="H22" s="37">
        <f>SUM(H478:H493)</f>
        <v>9983152</v>
      </c>
      <c r="I22" s="37">
        <f>SUM(I478:I493)</f>
        <v>56601</v>
      </c>
      <c r="J22" s="37">
        <f>SUM(J478:J493)</f>
        <v>42375391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4127793</v>
      </c>
      <c r="G23" s="37">
        <f>SUM(G494:G508)</f>
        <v>170167</v>
      </c>
      <c r="H23" s="37">
        <f>SUM(H494:H508)</f>
        <v>1151209</v>
      </c>
      <c r="I23" s="37">
        <f>SUM(I494:I508)</f>
        <v>298646</v>
      </c>
      <c r="J23" s="37">
        <f>SUM(J494:J508)</f>
        <v>2507771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65389309</v>
      </c>
      <c r="G24" s="37">
        <f>SUM(G509:G529)</f>
        <v>13532032</v>
      </c>
      <c r="H24" s="37">
        <f>SUM(H509:H529)</f>
        <v>15949381</v>
      </c>
      <c r="I24" s="37">
        <f>SUM(I509:I529)</f>
        <v>3831717</v>
      </c>
      <c r="J24" s="37">
        <f>SUM(J509:J529)</f>
        <v>32076179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7522078</v>
      </c>
      <c r="G25" s="37">
        <f>SUM(G530:G553)</f>
        <v>382201</v>
      </c>
      <c r="H25" s="37">
        <f>SUM(H530:H553)</f>
        <v>3558231</v>
      </c>
      <c r="I25" s="37">
        <f>SUM(I530:I553)</f>
        <v>2602401</v>
      </c>
      <c r="J25" s="37">
        <f>SUM(J530:J553)</f>
        <v>979245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59711735</v>
      </c>
      <c r="G26" s="37">
        <f>SUM(G554:G574)</f>
        <v>9048730</v>
      </c>
      <c r="H26" s="37">
        <f>SUM(H554:H574)</f>
        <v>16802896</v>
      </c>
      <c r="I26" s="37">
        <f>SUM(I554:I574)</f>
        <v>2263367</v>
      </c>
      <c r="J26" s="37">
        <f>SUM(J554:J574)</f>
        <v>31596742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10047166</v>
      </c>
      <c r="G27" s="37">
        <f>SUM(G575:G597)</f>
        <v>783179</v>
      </c>
      <c r="H27" s="37">
        <f>SUM(H575:H597)</f>
        <v>1999723</v>
      </c>
      <c r="I27" s="37">
        <f>SUM(I575:I597)</f>
        <v>556597</v>
      </c>
      <c r="J27" s="37">
        <f>SUM(J575:J597)</f>
        <v>6707667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19401203</v>
      </c>
      <c r="G28" s="37">
        <f>G598</f>
        <v>0</v>
      </c>
      <c r="H28" s="37">
        <f>H598</f>
        <v>43986</v>
      </c>
      <c r="I28" s="37">
        <f>I598</f>
        <v>304804</v>
      </c>
      <c r="J28" s="37">
        <f>J598</f>
        <v>19052413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1462671665</v>
      </c>
      <c r="G29" s="39">
        <f>SUM(G7:G28)</f>
        <v>479890390</v>
      </c>
      <c r="H29" s="39">
        <f>SUM(H7:H28)</f>
        <v>347407545</v>
      </c>
      <c r="I29" s="39">
        <f>SUM(I7:I28)</f>
        <v>175615370</v>
      </c>
      <c r="J29" s="39">
        <f>SUM(J7:J28)</f>
        <v>459758360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378223</v>
      </c>
      <c r="G31" s="106">
        <v>7500</v>
      </c>
      <c r="H31" s="106">
        <v>226073</v>
      </c>
      <c r="I31" s="106">
        <v>125000</v>
      </c>
      <c r="J31" s="106">
        <v>19650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15910729</v>
      </c>
      <c r="G32" s="108">
        <v>9836000</v>
      </c>
      <c r="H32" s="108">
        <v>5698786</v>
      </c>
      <c r="I32" s="108">
        <v>86000</v>
      </c>
      <c r="J32" s="108">
        <v>289943</v>
      </c>
      <c r="K32" s="36"/>
      <c r="L32" s="218" t="s">
        <v>2344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2112714</v>
      </c>
      <c r="G33" s="108">
        <v>364000</v>
      </c>
      <c r="H33" s="108">
        <v>670814</v>
      </c>
      <c r="I33" s="108">
        <v>0</v>
      </c>
      <c r="J33" s="108">
        <v>1077900</v>
      </c>
      <c r="K33" s="36"/>
      <c r="L33" s="218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201794</v>
      </c>
      <c r="G34" s="108">
        <v>0</v>
      </c>
      <c r="H34" s="108">
        <v>182294</v>
      </c>
      <c r="I34" s="108">
        <v>0</v>
      </c>
      <c r="J34" s="108">
        <v>19500</v>
      </c>
      <c r="K34" s="36"/>
      <c r="L34" s="218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304299</v>
      </c>
      <c r="G35" s="108">
        <v>0</v>
      </c>
      <c r="H35" s="108">
        <v>204428</v>
      </c>
      <c r="I35" s="108">
        <v>56850</v>
      </c>
      <c r="J35" s="108">
        <v>43021</v>
      </c>
      <c r="K35" s="36"/>
      <c r="L35" s="218" t="s">
        <v>2347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256403</v>
      </c>
      <c r="G37" s="108">
        <v>0</v>
      </c>
      <c r="H37" s="108">
        <v>164434</v>
      </c>
      <c r="I37" s="108">
        <v>0</v>
      </c>
      <c r="J37" s="108">
        <v>91969</v>
      </c>
      <c r="K37" s="36"/>
      <c r="L37" s="218" t="s">
        <v>2344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2470858</v>
      </c>
      <c r="G38" s="108">
        <v>290450</v>
      </c>
      <c r="H38" s="108">
        <v>1754121</v>
      </c>
      <c r="I38" s="108">
        <v>1</v>
      </c>
      <c r="J38" s="108">
        <v>426286</v>
      </c>
      <c r="K38" s="36"/>
      <c r="L38" s="218" t="s">
        <v>2347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117112</v>
      </c>
      <c r="G39" s="108">
        <v>33120</v>
      </c>
      <c r="H39" s="108">
        <v>64192</v>
      </c>
      <c r="I39" s="108">
        <v>12000</v>
      </c>
      <c r="J39" s="108">
        <v>7800</v>
      </c>
      <c r="K39" s="36"/>
      <c r="L39" s="218" t="s">
        <v>2347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57518</v>
      </c>
      <c r="G40" s="108">
        <v>0</v>
      </c>
      <c r="H40" s="108">
        <v>8461</v>
      </c>
      <c r="I40" s="108">
        <v>24035</v>
      </c>
      <c r="J40" s="108">
        <v>25022</v>
      </c>
      <c r="K40" s="36"/>
      <c r="L40" s="218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1478702</v>
      </c>
      <c r="G41" s="108">
        <v>710</v>
      </c>
      <c r="H41" s="108">
        <v>844528</v>
      </c>
      <c r="I41" s="108">
        <v>71175</v>
      </c>
      <c r="J41" s="108">
        <v>562289</v>
      </c>
      <c r="K41" s="36"/>
      <c r="L41" s="218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3502307</v>
      </c>
      <c r="G42" s="108">
        <v>1174101</v>
      </c>
      <c r="H42" s="108">
        <v>664076</v>
      </c>
      <c r="I42" s="108">
        <v>22800</v>
      </c>
      <c r="J42" s="108">
        <v>1641330</v>
      </c>
      <c r="K42" s="36"/>
      <c r="L42" s="218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1214943</v>
      </c>
      <c r="G43" s="108">
        <v>166700</v>
      </c>
      <c r="H43" s="108">
        <v>315906</v>
      </c>
      <c r="I43" s="108">
        <v>19500</v>
      </c>
      <c r="J43" s="108">
        <v>712837</v>
      </c>
      <c r="K43" s="36"/>
      <c r="L43" s="218" t="s">
        <v>2344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863752</v>
      </c>
      <c r="G44" s="108">
        <v>0</v>
      </c>
      <c r="H44" s="108">
        <v>213727</v>
      </c>
      <c r="I44" s="108">
        <v>500000</v>
      </c>
      <c r="J44" s="108">
        <v>150025</v>
      </c>
      <c r="K44" s="36"/>
      <c r="L44" s="218" t="s">
        <v>2347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2427700</v>
      </c>
      <c r="G45" s="108">
        <v>2224850</v>
      </c>
      <c r="H45" s="108">
        <v>202850</v>
      </c>
      <c r="I45" s="108">
        <v>0</v>
      </c>
      <c r="J45" s="108">
        <v>0</v>
      </c>
      <c r="K45" s="36"/>
      <c r="L45" s="218" t="s">
        <v>2347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1343733</v>
      </c>
      <c r="G46" s="108">
        <v>791451</v>
      </c>
      <c r="H46" s="108">
        <v>478832</v>
      </c>
      <c r="I46" s="108">
        <v>0</v>
      </c>
      <c r="J46" s="108">
        <v>73450</v>
      </c>
      <c r="K46" s="36"/>
      <c r="L46" s="218" t="s">
        <v>2344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297767</v>
      </c>
      <c r="G47" s="108">
        <v>142000</v>
      </c>
      <c r="H47" s="108">
        <v>123176</v>
      </c>
      <c r="I47" s="108">
        <v>0</v>
      </c>
      <c r="J47" s="108">
        <v>32591</v>
      </c>
      <c r="K47" s="36"/>
      <c r="L47" s="218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528431</v>
      </c>
      <c r="G48" s="108">
        <v>0</v>
      </c>
      <c r="H48" s="108">
        <v>450731</v>
      </c>
      <c r="I48" s="108">
        <v>14000</v>
      </c>
      <c r="J48" s="108">
        <v>63700</v>
      </c>
      <c r="K48" s="36"/>
      <c r="L48" s="218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583314</v>
      </c>
      <c r="G49" s="108">
        <v>0</v>
      </c>
      <c r="H49" s="108">
        <v>508615</v>
      </c>
      <c r="I49" s="108">
        <v>0</v>
      </c>
      <c r="J49" s="108">
        <v>74699</v>
      </c>
      <c r="K49" s="36"/>
      <c r="L49" s="218" t="s">
        <v>2344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57282</v>
      </c>
      <c r="G50" s="108">
        <v>0</v>
      </c>
      <c r="H50" s="108">
        <v>57282</v>
      </c>
      <c r="I50" s="108">
        <v>0</v>
      </c>
      <c r="J50" s="108">
        <v>0</v>
      </c>
      <c r="K50" s="36"/>
      <c r="L50" s="218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807864</v>
      </c>
      <c r="G51" s="108">
        <v>0</v>
      </c>
      <c r="H51" s="108">
        <v>335144</v>
      </c>
      <c r="I51" s="108">
        <v>242500</v>
      </c>
      <c r="J51" s="108">
        <v>230220</v>
      </c>
      <c r="K51" s="36"/>
      <c r="L51" s="218" t="s">
        <v>2344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1121032</v>
      </c>
      <c r="G52" s="108">
        <v>248400</v>
      </c>
      <c r="H52" s="108">
        <v>833587</v>
      </c>
      <c r="I52" s="108">
        <v>0</v>
      </c>
      <c r="J52" s="108">
        <v>39045</v>
      </c>
      <c r="K52" s="36"/>
      <c r="L52" s="218" t="s">
        <v>2344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124354</v>
      </c>
      <c r="G53" s="108">
        <v>7500</v>
      </c>
      <c r="H53" s="108">
        <v>89654</v>
      </c>
      <c r="I53" s="108">
        <v>27200</v>
      </c>
      <c r="J53" s="108">
        <v>0</v>
      </c>
      <c r="K53" s="36"/>
      <c r="L53" s="218" t="s">
        <v>2347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2624485</v>
      </c>
      <c r="G54" s="108">
        <v>745900</v>
      </c>
      <c r="H54" s="108">
        <v>560884</v>
      </c>
      <c r="I54" s="108">
        <v>0</v>
      </c>
      <c r="J54" s="108">
        <v>1317701</v>
      </c>
      <c r="K54" s="36"/>
      <c r="L54" s="218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1090026</v>
      </c>
      <c r="G55" s="108">
        <v>5000</v>
      </c>
      <c r="H55" s="108">
        <v>754126</v>
      </c>
      <c r="I55" s="108">
        <v>0</v>
      </c>
      <c r="J55" s="108">
        <v>330900</v>
      </c>
      <c r="K55" s="36"/>
      <c r="L55" s="218" t="s">
        <v>2344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2164156</v>
      </c>
      <c r="G56" s="108">
        <v>1015000</v>
      </c>
      <c r="H56" s="108">
        <v>1075226</v>
      </c>
      <c r="I56" s="108">
        <v>630</v>
      </c>
      <c r="J56" s="108">
        <v>73300</v>
      </c>
      <c r="K56" s="36"/>
      <c r="L56" s="218" t="s">
        <v>2347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505301</v>
      </c>
      <c r="G57" s="108">
        <v>0</v>
      </c>
      <c r="H57" s="108">
        <v>148629</v>
      </c>
      <c r="I57" s="108">
        <v>0</v>
      </c>
      <c r="J57" s="108">
        <v>356672</v>
      </c>
      <c r="K57" s="36"/>
      <c r="L57" s="218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4934793</v>
      </c>
      <c r="G58" s="108">
        <v>600000</v>
      </c>
      <c r="H58" s="108">
        <v>99500</v>
      </c>
      <c r="I58" s="108">
        <v>0</v>
      </c>
      <c r="J58" s="108">
        <v>4235293</v>
      </c>
      <c r="K58" s="36"/>
      <c r="L58" s="218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945306</v>
      </c>
      <c r="G59" s="108">
        <v>121000</v>
      </c>
      <c r="H59" s="108">
        <v>631306</v>
      </c>
      <c r="I59" s="108">
        <v>0</v>
      </c>
      <c r="J59" s="108">
        <v>193000</v>
      </c>
      <c r="K59" s="36"/>
      <c r="L59" s="218" t="s">
        <v>2348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5465916</v>
      </c>
      <c r="G60" s="108">
        <v>402800</v>
      </c>
      <c r="H60" s="108">
        <v>488437</v>
      </c>
      <c r="I60" s="108">
        <v>0</v>
      </c>
      <c r="J60" s="108">
        <v>4574679</v>
      </c>
      <c r="K60" s="36"/>
      <c r="L60" s="218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957483</v>
      </c>
      <c r="G61" s="108">
        <v>431136</v>
      </c>
      <c r="H61" s="108">
        <v>506247</v>
      </c>
      <c r="I61" s="108">
        <v>0</v>
      </c>
      <c r="J61" s="108">
        <v>20100</v>
      </c>
      <c r="K61" s="36"/>
      <c r="L61" s="218" t="s">
        <v>2344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740495</v>
      </c>
      <c r="G62" s="108">
        <v>268500</v>
      </c>
      <c r="H62" s="108">
        <v>471995</v>
      </c>
      <c r="I62" s="108">
        <v>0</v>
      </c>
      <c r="J62" s="108">
        <v>0</v>
      </c>
      <c r="K62" s="36"/>
      <c r="L62" s="218" t="s">
        <v>2344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179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1489709</v>
      </c>
      <c r="G64" s="108">
        <v>0</v>
      </c>
      <c r="H64" s="108">
        <v>590859</v>
      </c>
      <c r="I64" s="108">
        <v>0</v>
      </c>
      <c r="J64" s="108">
        <v>898850</v>
      </c>
      <c r="K64" s="36"/>
      <c r="L64" s="218" t="s">
        <v>2344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500240</v>
      </c>
      <c r="G65" s="108">
        <v>0</v>
      </c>
      <c r="H65" s="108">
        <v>96440</v>
      </c>
      <c r="I65" s="108">
        <v>0</v>
      </c>
      <c r="J65" s="108">
        <v>403800</v>
      </c>
      <c r="K65" s="36"/>
      <c r="L65" s="218" t="s">
        <v>2348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1349157</v>
      </c>
      <c r="G66" s="108">
        <v>15000</v>
      </c>
      <c r="H66" s="108">
        <v>417382</v>
      </c>
      <c r="I66" s="108">
        <v>48000</v>
      </c>
      <c r="J66" s="108">
        <v>868775</v>
      </c>
      <c r="K66" s="36"/>
      <c r="L66" s="218" t="s">
        <v>2344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866235</v>
      </c>
      <c r="G67" s="108">
        <v>124000</v>
      </c>
      <c r="H67" s="108">
        <v>424558</v>
      </c>
      <c r="I67" s="108">
        <v>0</v>
      </c>
      <c r="J67" s="108">
        <v>317677</v>
      </c>
      <c r="K67" s="36"/>
      <c r="L67" s="218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3068130</v>
      </c>
      <c r="G68" s="108">
        <v>1125000</v>
      </c>
      <c r="H68" s="108">
        <v>384545</v>
      </c>
      <c r="I68" s="108">
        <v>2800</v>
      </c>
      <c r="J68" s="108">
        <v>1555785</v>
      </c>
      <c r="K68" s="36"/>
      <c r="L68" s="218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11839011</v>
      </c>
      <c r="G69" s="108">
        <v>566000</v>
      </c>
      <c r="H69" s="108">
        <v>185851</v>
      </c>
      <c r="I69" s="108">
        <v>10173160</v>
      </c>
      <c r="J69" s="108">
        <v>914000</v>
      </c>
      <c r="K69" s="36"/>
      <c r="L69" s="218" t="s">
        <v>2344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948960</v>
      </c>
      <c r="G70" s="108">
        <v>0</v>
      </c>
      <c r="H70" s="108">
        <v>844103</v>
      </c>
      <c r="I70" s="108">
        <v>0</v>
      </c>
      <c r="J70" s="108">
        <v>104857</v>
      </c>
      <c r="K70" s="36"/>
      <c r="L70" s="218" t="s">
        <v>2344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313856</v>
      </c>
      <c r="G71" s="108">
        <v>0</v>
      </c>
      <c r="H71" s="108">
        <v>260516</v>
      </c>
      <c r="I71" s="108">
        <v>0</v>
      </c>
      <c r="J71" s="108">
        <v>53340</v>
      </c>
      <c r="K71" s="36"/>
      <c r="L71" s="218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6423479</v>
      </c>
      <c r="G72" s="108">
        <v>3202501</v>
      </c>
      <c r="H72" s="108">
        <v>2266597</v>
      </c>
      <c r="I72" s="108">
        <v>107400</v>
      </c>
      <c r="J72" s="108">
        <v>846981</v>
      </c>
      <c r="K72" s="36"/>
      <c r="L72" s="218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3658477</v>
      </c>
      <c r="G73" s="108">
        <v>1112001</v>
      </c>
      <c r="H73" s="108">
        <v>797176</v>
      </c>
      <c r="I73" s="108">
        <v>0</v>
      </c>
      <c r="J73" s="108">
        <v>1749300</v>
      </c>
      <c r="K73" s="36"/>
      <c r="L73" s="218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1550254</v>
      </c>
      <c r="G74" s="108">
        <v>0</v>
      </c>
      <c r="H74" s="108">
        <v>294314</v>
      </c>
      <c r="I74" s="108">
        <v>1013750</v>
      </c>
      <c r="J74" s="108">
        <v>242190</v>
      </c>
      <c r="K74" s="36"/>
      <c r="L74" s="218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2099775</v>
      </c>
      <c r="G75" s="108">
        <v>255000</v>
      </c>
      <c r="H75" s="108">
        <v>1538600</v>
      </c>
      <c r="I75" s="108">
        <v>12000</v>
      </c>
      <c r="J75" s="108">
        <v>294175</v>
      </c>
      <c r="K75" s="36"/>
      <c r="L75" s="218" t="s">
        <v>2344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52534</v>
      </c>
      <c r="G76" s="108">
        <v>0</v>
      </c>
      <c r="H76" s="108">
        <v>47534</v>
      </c>
      <c r="I76" s="108">
        <v>0</v>
      </c>
      <c r="J76" s="108">
        <v>5000</v>
      </c>
      <c r="K76" s="36"/>
      <c r="L76" s="218" t="s">
        <v>2348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144398</v>
      </c>
      <c r="G77" s="108">
        <v>0</v>
      </c>
      <c r="H77" s="108">
        <v>144398</v>
      </c>
      <c r="I77" s="108">
        <v>0</v>
      </c>
      <c r="J77" s="108">
        <v>0</v>
      </c>
      <c r="K77" s="36"/>
      <c r="L77" s="218" t="s">
        <v>2344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717488</v>
      </c>
      <c r="G78" s="108">
        <v>0</v>
      </c>
      <c r="H78" s="108">
        <v>262896</v>
      </c>
      <c r="I78" s="108">
        <v>0</v>
      </c>
      <c r="J78" s="108">
        <v>454592</v>
      </c>
      <c r="K78" s="36"/>
      <c r="L78" s="218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718183</v>
      </c>
      <c r="G79" s="108">
        <v>396500</v>
      </c>
      <c r="H79" s="108">
        <v>221683</v>
      </c>
      <c r="I79" s="108">
        <v>100000</v>
      </c>
      <c r="J79" s="108">
        <v>0</v>
      </c>
      <c r="K79" s="36"/>
      <c r="L79" s="218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608108</v>
      </c>
      <c r="G80" s="108">
        <v>0</v>
      </c>
      <c r="H80" s="108">
        <v>466712</v>
      </c>
      <c r="I80" s="108">
        <v>0</v>
      </c>
      <c r="J80" s="108">
        <v>141396</v>
      </c>
      <c r="K80" s="36"/>
      <c r="L80" s="218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217173</v>
      </c>
      <c r="G81" s="108">
        <v>0</v>
      </c>
      <c r="H81" s="108">
        <v>217173</v>
      </c>
      <c r="I81" s="108">
        <v>0</v>
      </c>
      <c r="J81" s="108">
        <v>0</v>
      </c>
      <c r="K81" s="36"/>
      <c r="L81" s="218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411282</v>
      </c>
      <c r="G82" s="108">
        <v>0</v>
      </c>
      <c r="H82" s="108">
        <v>392482</v>
      </c>
      <c r="I82" s="108">
        <v>0</v>
      </c>
      <c r="J82" s="108">
        <v>18800</v>
      </c>
      <c r="K82" s="36"/>
      <c r="L82" s="218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430350</v>
      </c>
      <c r="G83" s="108">
        <v>0</v>
      </c>
      <c r="H83" s="108">
        <v>370215</v>
      </c>
      <c r="I83" s="108">
        <v>0</v>
      </c>
      <c r="J83" s="108">
        <v>60135</v>
      </c>
      <c r="K83" s="36"/>
      <c r="L83" s="218" t="s">
        <v>2344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597940</v>
      </c>
      <c r="G84" s="108">
        <v>0</v>
      </c>
      <c r="H84" s="108">
        <v>326840</v>
      </c>
      <c r="I84" s="108">
        <v>0</v>
      </c>
      <c r="J84" s="108">
        <v>271100</v>
      </c>
      <c r="K84" s="36"/>
      <c r="L84" s="218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2514802</v>
      </c>
      <c r="G85" s="108">
        <v>279500</v>
      </c>
      <c r="H85" s="108">
        <v>617078</v>
      </c>
      <c r="I85" s="108">
        <v>375000</v>
      </c>
      <c r="J85" s="108">
        <v>1243224</v>
      </c>
      <c r="K85" s="36"/>
      <c r="L85" s="218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3414705</v>
      </c>
      <c r="G86" s="108">
        <v>1038000</v>
      </c>
      <c r="H86" s="108">
        <v>2354454</v>
      </c>
      <c r="I86" s="108">
        <v>650</v>
      </c>
      <c r="J86" s="108">
        <v>21601</v>
      </c>
      <c r="K86" s="36"/>
      <c r="L86" s="218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248537</v>
      </c>
      <c r="G87" s="108">
        <v>0</v>
      </c>
      <c r="H87" s="108">
        <v>208036</v>
      </c>
      <c r="I87" s="108">
        <v>0</v>
      </c>
      <c r="J87" s="108">
        <v>40501</v>
      </c>
      <c r="K87" s="36"/>
      <c r="L87" s="218" t="s">
        <v>2344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615411</v>
      </c>
      <c r="G88" s="108">
        <v>0</v>
      </c>
      <c r="H88" s="108">
        <v>367211</v>
      </c>
      <c r="I88" s="108">
        <v>0</v>
      </c>
      <c r="J88" s="108">
        <v>248200</v>
      </c>
      <c r="K88" s="36"/>
      <c r="L88" s="218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56968766</v>
      </c>
      <c r="G89" s="108">
        <v>0</v>
      </c>
      <c r="H89" s="108">
        <v>758325</v>
      </c>
      <c r="I89" s="108">
        <v>0</v>
      </c>
      <c r="J89" s="108">
        <v>56210441</v>
      </c>
      <c r="K89" s="36"/>
      <c r="L89" s="218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475070</v>
      </c>
      <c r="G90" s="108">
        <v>0</v>
      </c>
      <c r="H90" s="108">
        <v>50093</v>
      </c>
      <c r="I90" s="108">
        <v>0</v>
      </c>
      <c r="J90" s="108">
        <v>424977</v>
      </c>
      <c r="K90" s="36"/>
      <c r="L90" s="218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1007014</v>
      </c>
      <c r="G91" s="108">
        <v>0</v>
      </c>
      <c r="H91" s="108">
        <v>764354</v>
      </c>
      <c r="I91" s="108">
        <v>0</v>
      </c>
      <c r="J91" s="108">
        <v>242660</v>
      </c>
      <c r="K91" s="36"/>
      <c r="L91" s="218" t="s">
        <v>2344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332851</v>
      </c>
      <c r="G92" s="108">
        <v>8600</v>
      </c>
      <c r="H92" s="108">
        <v>264701</v>
      </c>
      <c r="I92" s="108">
        <v>0</v>
      </c>
      <c r="J92" s="108">
        <v>59550</v>
      </c>
      <c r="K92" s="36"/>
      <c r="L92" s="218" t="s">
        <v>2344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738580</v>
      </c>
      <c r="G93" s="108">
        <v>0</v>
      </c>
      <c r="H93" s="108">
        <v>478005</v>
      </c>
      <c r="I93" s="108">
        <v>0</v>
      </c>
      <c r="J93" s="108">
        <v>260575</v>
      </c>
      <c r="K93" s="36"/>
      <c r="L93" s="218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1533612</v>
      </c>
      <c r="G94" s="108">
        <v>1014800</v>
      </c>
      <c r="H94" s="108">
        <v>518812</v>
      </c>
      <c r="I94" s="108">
        <v>0</v>
      </c>
      <c r="J94" s="108">
        <v>0</v>
      </c>
      <c r="K94" s="36"/>
      <c r="L94" s="218" t="s">
        <v>2344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823257</v>
      </c>
      <c r="G95" s="108">
        <v>0</v>
      </c>
      <c r="H95" s="108">
        <v>535842</v>
      </c>
      <c r="I95" s="108">
        <v>0</v>
      </c>
      <c r="J95" s="108">
        <v>287415</v>
      </c>
      <c r="K95" s="36"/>
      <c r="L95" s="218" t="s">
        <v>2344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680807</v>
      </c>
      <c r="G96" s="108">
        <v>342800</v>
      </c>
      <c r="H96" s="108">
        <v>296527</v>
      </c>
      <c r="I96" s="108">
        <v>0</v>
      </c>
      <c r="J96" s="108">
        <v>41480</v>
      </c>
      <c r="K96" s="36"/>
      <c r="L96" s="218" t="s">
        <v>2344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973850</v>
      </c>
      <c r="G97" s="108">
        <v>424400</v>
      </c>
      <c r="H97" s="108">
        <v>492650</v>
      </c>
      <c r="I97" s="108">
        <v>0</v>
      </c>
      <c r="J97" s="108">
        <v>56800</v>
      </c>
      <c r="K97" s="36"/>
      <c r="L97" s="218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2634677</v>
      </c>
      <c r="G98" s="108">
        <v>2093000</v>
      </c>
      <c r="H98" s="108">
        <v>260957</v>
      </c>
      <c r="I98" s="108">
        <v>0</v>
      </c>
      <c r="J98" s="108">
        <v>280720</v>
      </c>
      <c r="K98" s="36"/>
      <c r="L98" s="218" t="s">
        <v>2347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6542590</v>
      </c>
      <c r="G99" s="108">
        <v>806600</v>
      </c>
      <c r="H99" s="108">
        <v>1028750</v>
      </c>
      <c r="I99" s="108">
        <v>844500</v>
      </c>
      <c r="J99" s="108">
        <v>3862740</v>
      </c>
      <c r="K99" s="36"/>
      <c r="L99" s="218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883488</v>
      </c>
      <c r="G100" s="108">
        <v>450000</v>
      </c>
      <c r="H100" s="108">
        <v>220125</v>
      </c>
      <c r="I100" s="108">
        <v>0</v>
      </c>
      <c r="J100" s="108">
        <v>213363</v>
      </c>
      <c r="K100" s="36"/>
      <c r="L100" s="218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3983750</v>
      </c>
      <c r="G101" s="108">
        <v>0</v>
      </c>
      <c r="H101" s="108">
        <v>1092445</v>
      </c>
      <c r="I101" s="108">
        <v>46550</v>
      </c>
      <c r="J101" s="108">
        <v>2844755</v>
      </c>
      <c r="K101" s="36"/>
      <c r="L101" s="218" t="s">
        <v>2344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12006485</v>
      </c>
      <c r="G102" s="108">
        <v>0</v>
      </c>
      <c r="H102" s="108">
        <v>197752</v>
      </c>
      <c r="I102" s="108">
        <v>11638226</v>
      </c>
      <c r="J102" s="108">
        <v>170507</v>
      </c>
      <c r="K102" s="36"/>
      <c r="L102" s="218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1138651</v>
      </c>
      <c r="G103" s="108">
        <v>0</v>
      </c>
      <c r="H103" s="108">
        <v>445571</v>
      </c>
      <c r="I103" s="108">
        <v>0</v>
      </c>
      <c r="J103" s="108">
        <v>693080</v>
      </c>
      <c r="K103" s="36"/>
      <c r="L103" s="218" t="s">
        <v>2344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5575756</v>
      </c>
      <c r="G104" s="108">
        <v>0</v>
      </c>
      <c r="H104" s="108">
        <v>2393255</v>
      </c>
      <c r="I104" s="108">
        <v>2470625</v>
      </c>
      <c r="J104" s="108">
        <v>711876</v>
      </c>
      <c r="K104" s="36"/>
      <c r="L104" s="218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630227</v>
      </c>
      <c r="G105" s="108">
        <v>0</v>
      </c>
      <c r="H105" s="108">
        <v>484500</v>
      </c>
      <c r="I105" s="108">
        <v>0</v>
      </c>
      <c r="J105" s="108">
        <v>145727</v>
      </c>
      <c r="K105" s="36"/>
      <c r="L105" s="218" t="s">
        <v>2347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370888</v>
      </c>
      <c r="G106" s="108">
        <v>0</v>
      </c>
      <c r="H106" s="108">
        <v>338321</v>
      </c>
      <c r="I106" s="108">
        <v>0</v>
      </c>
      <c r="J106" s="108">
        <v>32567</v>
      </c>
      <c r="K106" s="36"/>
      <c r="L106" s="218" t="s">
        <v>2344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327031</v>
      </c>
      <c r="G107" s="108">
        <v>0</v>
      </c>
      <c r="H107" s="108">
        <v>79281</v>
      </c>
      <c r="I107" s="108">
        <v>0</v>
      </c>
      <c r="J107" s="108">
        <v>247750</v>
      </c>
      <c r="K107" s="36"/>
      <c r="L107" s="218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102002</v>
      </c>
      <c r="G108" s="108">
        <v>0</v>
      </c>
      <c r="H108" s="108">
        <v>19702</v>
      </c>
      <c r="I108" s="108">
        <v>0</v>
      </c>
      <c r="J108" s="108">
        <v>82300</v>
      </c>
      <c r="K108" s="36"/>
      <c r="L108" s="218" t="s">
        <v>2348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773663</v>
      </c>
      <c r="G109" s="108">
        <v>0</v>
      </c>
      <c r="H109" s="108">
        <v>681214</v>
      </c>
      <c r="I109" s="108">
        <v>2500</v>
      </c>
      <c r="J109" s="108">
        <v>89949</v>
      </c>
      <c r="K109" s="36"/>
      <c r="L109" s="218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565943</v>
      </c>
      <c r="G110" s="108">
        <v>0</v>
      </c>
      <c r="H110" s="108">
        <v>255243</v>
      </c>
      <c r="I110" s="108">
        <v>0</v>
      </c>
      <c r="J110" s="108">
        <v>310700</v>
      </c>
      <c r="K110" s="36"/>
      <c r="L110" s="218" t="s">
        <v>2348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1282145</v>
      </c>
      <c r="G111" s="108">
        <v>683000</v>
      </c>
      <c r="H111" s="108">
        <v>343867</v>
      </c>
      <c r="I111" s="108">
        <v>127110</v>
      </c>
      <c r="J111" s="108">
        <v>128168</v>
      </c>
      <c r="K111" s="36"/>
      <c r="L111" s="218" t="s">
        <v>2347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1101148</v>
      </c>
      <c r="G112" s="108">
        <v>480000</v>
      </c>
      <c r="H112" s="108">
        <v>9658</v>
      </c>
      <c r="I112" s="108">
        <v>0</v>
      </c>
      <c r="J112" s="108">
        <v>611490</v>
      </c>
      <c r="K112" s="36"/>
      <c r="L112" s="218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4707160</v>
      </c>
      <c r="G113" s="108">
        <v>1252250</v>
      </c>
      <c r="H113" s="108">
        <v>3093355</v>
      </c>
      <c r="I113" s="108">
        <v>0</v>
      </c>
      <c r="J113" s="108">
        <v>361555</v>
      </c>
      <c r="K113" s="36"/>
      <c r="L113" s="218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3774000</v>
      </c>
      <c r="G114" s="108">
        <v>1248493</v>
      </c>
      <c r="H114" s="108">
        <v>1096456</v>
      </c>
      <c r="I114" s="108">
        <v>1150000</v>
      </c>
      <c r="J114" s="108">
        <v>279051</v>
      </c>
      <c r="K114" s="36"/>
      <c r="L114" s="218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370388</v>
      </c>
      <c r="G115" s="108">
        <v>0</v>
      </c>
      <c r="H115" s="108">
        <v>0</v>
      </c>
      <c r="I115" s="108">
        <v>107520</v>
      </c>
      <c r="J115" s="108">
        <v>262868</v>
      </c>
      <c r="K115" s="36"/>
      <c r="L115" s="218" t="s">
        <v>2347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3462418</v>
      </c>
      <c r="G116" s="108">
        <v>2580353</v>
      </c>
      <c r="H116" s="108">
        <v>626532</v>
      </c>
      <c r="I116" s="108">
        <v>0</v>
      </c>
      <c r="J116" s="108">
        <v>255533</v>
      </c>
      <c r="K116" s="36"/>
      <c r="L116" s="218" t="s">
        <v>2347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565692</v>
      </c>
      <c r="G117" s="108">
        <v>0</v>
      </c>
      <c r="H117" s="108">
        <v>494392</v>
      </c>
      <c r="I117" s="108">
        <v>0</v>
      </c>
      <c r="J117" s="108">
        <v>71300</v>
      </c>
      <c r="K117" s="36"/>
      <c r="L117" s="218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547619</v>
      </c>
      <c r="G118" s="108">
        <v>480000</v>
      </c>
      <c r="H118" s="108">
        <v>51469</v>
      </c>
      <c r="I118" s="108">
        <v>0</v>
      </c>
      <c r="J118" s="108">
        <v>16150</v>
      </c>
      <c r="K118" s="36"/>
      <c r="L118" s="218" t="s">
        <v>2347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929100</v>
      </c>
      <c r="G119" s="108">
        <v>223075</v>
      </c>
      <c r="H119" s="108">
        <v>706025</v>
      </c>
      <c r="I119" s="108">
        <v>0</v>
      </c>
      <c r="J119" s="108">
        <v>0</v>
      </c>
      <c r="K119" s="36"/>
      <c r="L119" s="218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838242</v>
      </c>
      <c r="G120" s="108">
        <v>0</v>
      </c>
      <c r="H120" s="108">
        <v>370408</v>
      </c>
      <c r="I120" s="108">
        <v>360000</v>
      </c>
      <c r="J120" s="108">
        <v>107834</v>
      </c>
      <c r="K120" s="36"/>
      <c r="L120" s="218" t="s">
        <v>2344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1020582</v>
      </c>
      <c r="G121" s="108">
        <v>300600</v>
      </c>
      <c r="H121" s="108">
        <v>694144</v>
      </c>
      <c r="I121" s="108">
        <v>0</v>
      </c>
      <c r="J121" s="108">
        <v>25838</v>
      </c>
      <c r="K121" s="36"/>
      <c r="L121" s="218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606229</v>
      </c>
      <c r="G122" s="108">
        <v>0</v>
      </c>
      <c r="H122" s="108">
        <v>14399</v>
      </c>
      <c r="I122" s="108">
        <v>0</v>
      </c>
      <c r="J122" s="108">
        <v>591830</v>
      </c>
      <c r="K122" s="36"/>
      <c r="L122" s="218" t="s">
        <v>2344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2855274</v>
      </c>
      <c r="G123" s="108">
        <v>735900</v>
      </c>
      <c r="H123" s="108">
        <v>1309620</v>
      </c>
      <c r="I123" s="108">
        <v>0</v>
      </c>
      <c r="J123" s="108">
        <v>809754</v>
      </c>
      <c r="K123" s="36"/>
      <c r="L123" s="218" t="s">
        <v>2347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92959</v>
      </c>
      <c r="G124" s="108">
        <v>0</v>
      </c>
      <c r="H124" s="108">
        <v>78959</v>
      </c>
      <c r="I124" s="108">
        <v>0</v>
      </c>
      <c r="J124" s="108">
        <v>14000</v>
      </c>
      <c r="K124" s="36"/>
      <c r="L124" s="218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175197</v>
      </c>
      <c r="G125" s="108">
        <v>96200</v>
      </c>
      <c r="H125" s="108">
        <v>75997</v>
      </c>
      <c r="I125" s="108">
        <v>0</v>
      </c>
      <c r="J125" s="108">
        <v>3000</v>
      </c>
      <c r="K125" s="36"/>
      <c r="L125" s="218" t="s">
        <v>2344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143814</v>
      </c>
      <c r="G126" s="108">
        <v>0</v>
      </c>
      <c r="H126" s="108">
        <v>87064</v>
      </c>
      <c r="I126" s="108">
        <v>7000</v>
      </c>
      <c r="J126" s="108">
        <v>49750</v>
      </c>
      <c r="K126" s="36"/>
      <c r="L126" s="218" t="s">
        <v>2347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967198</v>
      </c>
      <c r="G127" s="108">
        <v>396650</v>
      </c>
      <c r="H127" s="108">
        <v>449317</v>
      </c>
      <c r="I127" s="108">
        <v>0</v>
      </c>
      <c r="J127" s="108">
        <v>121231</v>
      </c>
      <c r="K127" s="36"/>
      <c r="L127" s="218" t="s">
        <v>2347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aca="true" t="shared" si="3" ref="F128:F154">G128+H128+I128+J128</f>
        <v>783300</v>
      </c>
      <c r="G128" s="108">
        <v>0</v>
      </c>
      <c r="H128" s="108">
        <v>217496</v>
      </c>
      <c r="I128" s="108">
        <v>0</v>
      </c>
      <c r="J128" s="108">
        <v>565804</v>
      </c>
      <c r="K128" s="36"/>
      <c r="L128" s="218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1476658</v>
      </c>
      <c r="G129" s="108">
        <v>500</v>
      </c>
      <c r="H129" s="108">
        <v>587458</v>
      </c>
      <c r="I129" s="108">
        <v>6500</v>
      </c>
      <c r="J129" s="108">
        <v>882200</v>
      </c>
      <c r="K129" s="36"/>
      <c r="L129" s="218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1725348</v>
      </c>
      <c r="G130" s="108">
        <v>1472750</v>
      </c>
      <c r="H130" s="108">
        <v>166398</v>
      </c>
      <c r="I130" s="108">
        <v>20000</v>
      </c>
      <c r="J130" s="108">
        <v>66200</v>
      </c>
      <c r="K130" s="36"/>
      <c r="L130" s="218" t="s">
        <v>2344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834561</v>
      </c>
      <c r="G131" s="108">
        <v>25000</v>
      </c>
      <c r="H131" s="108">
        <v>746972</v>
      </c>
      <c r="I131" s="108">
        <v>0</v>
      </c>
      <c r="J131" s="108">
        <v>62589</v>
      </c>
      <c r="K131" s="36"/>
      <c r="L131" s="218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71201</v>
      </c>
      <c r="G132" s="108">
        <v>0</v>
      </c>
      <c r="H132" s="108">
        <v>48106</v>
      </c>
      <c r="I132" s="108">
        <v>0</v>
      </c>
      <c r="J132" s="108">
        <v>23095</v>
      </c>
      <c r="K132" s="36"/>
      <c r="L132" s="218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728492</v>
      </c>
      <c r="G133" s="108">
        <v>667</v>
      </c>
      <c r="H133" s="108">
        <v>447886</v>
      </c>
      <c r="I133" s="108">
        <v>0</v>
      </c>
      <c r="J133" s="108">
        <v>279939</v>
      </c>
      <c r="K133" s="36"/>
      <c r="L133" s="218" t="s">
        <v>2344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116667</v>
      </c>
      <c r="G134" s="108">
        <v>0</v>
      </c>
      <c r="H134" s="108">
        <v>112667</v>
      </c>
      <c r="I134" s="108">
        <v>4000</v>
      </c>
      <c r="J134" s="108">
        <v>0</v>
      </c>
      <c r="K134" s="36"/>
      <c r="L134" s="218" t="s">
        <v>2344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435509</v>
      </c>
      <c r="G135" s="108">
        <v>0</v>
      </c>
      <c r="H135" s="108">
        <v>178209</v>
      </c>
      <c r="I135" s="108">
        <v>0</v>
      </c>
      <c r="J135" s="108">
        <v>257300</v>
      </c>
      <c r="K135" s="36"/>
      <c r="L135" s="218" t="s">
        <v>2344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4071345</v>
      </c>
      <c r="G136" s="108">
        <v>407165</v>
      </c>
      <c r="H136" s="108">
        <v>48716</v>
      </c>
      <c r="I136" s="108">
        <v>1118500</v>
      </c>
      <c r="J136" s="108">
        <v>2496964</v>
      </c>
      <c r="K136" s="36"/>
      <c r="L136" s="218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26000</v>
      </c>
      <c r="G137" s="108">
        <v>0</v>
      </c>
      <c r="H137" s="108">
        <v>26000</v>
      </c>
      <c r="I137" s="108">
        <v>0</v>
      </c>
      <c r="J137" s="108">
        <v>0</v>
      </c>
      <c r="K137" s="36"/>
      <c r="L137" s="218" t="s">
        <v>2347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2885844</v>
      </c>
      <c r="G138" s="108">
        <v>0</v>
      </c>
      <c r="H138" s="108">
        <v>988305</v>
      </c>
      <c r="I138" s="108">
        <v>1260000</v>
      </c>
      <c r="J138" s="108">
        <v>637539</v>
      </c>
      <c r="K138" s="36"/>
      <c r="L138" s="218" t="s">
        <v>2344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500226</v>
      </c>
      <c r="G139" s="108">
        <v>0</v>
      </c>
      <c r="H139" s="108">
        <v>112823</v>
      </c>
      <c r="I139" s="108">
        <v>600</v>
      </c>
      <c r="J139" s="108">
        <v>386803</v>
      </c>
      <c r="K139" s="36"/>
      <c r="L139" s="218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465387</v>
      </c>
      <c r="G140" s="108">
        <v>0</v>
      </c>
      <c r="H140" s="108">
        <v>371883</v>
      </c>
      <c r="I140" s="108">
        <v>0</v>
      </c>
      <c r="J140" s="108">
        <v>93504</v>
      </c>
      <c r="K140" s="36"/>
      <c r="L140" s="218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504879</v>
      </c>
      <c r="G141" s="108">
        <v>0</v>
      </c>
      <c r="H141" s="108">
        <v>467129</v>
      </c>
      <c r="I141" s="108">
        <v>0</v>
      </c>
      <c r="J141" s="108">
        <v>37750</v>
      </c>
      <c r="K141" s="36"/>
      <c r="L141" s="218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1494445</v>
      </c>
      <c r="G142" s="108">
        <v>3500</v>
      </c>
      <c r="H142" s="108">
        <v>237709</v>
      </c>
      <c r="I142" s="108">
        <v>28000</v>
      </c>
      <c r="J142" s="108">
        <v>1225236</v>
      </c>
      <c r="K142" s="36"/>
      <c r="L142" s="218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4812757</v>
      </c>
      <c r="G143" s="108">
        <v>3661070</v>
      </c>
      <c r="H143" s="108">
        <v>629574</v>
      </c>
      <c r="I143" s="108">
        <v>0</v>
      </c>
      <c r="J143" s="108">
        <v>522113</v>
      </c>
      <c r="K143" s="36"/>
      <c r="L143" s="218" t="s">
        <v>2344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926107</v>
      </c>
      <c r="G144" s="108">
        <v>642600</v>
      </c>
      <c r="H144" s="108">
        <v>283507</v>
      </c>
      <c r="I144" s="108">
        <v>0</v>
      </c>
      <c r="J144" s="108">
        <v>0</v>
      </c>
      <c r="K144" s="36"/>
      <c r="L144" s="218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3936027</v>
      </c>
      <c r="G145" s="108">
        <v>337500</v>
      </c>
      <c r="H145" s="108">
        <v>1628106</v>
      </c>
      <c r="I145" s="108">
        <v>0</v>
      </c>
      <c r="J145" s="108">
        <v>1970421</v>
      </c>
      <c r="K145" s="36"/>
      <c r="L145" s="218" t="s">
        <v>2347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419455</v>
      </c>
      <c r="G146" s="108">
        <v>0</v>
      </c>
      <c r="H146" s="108">
        <v>298805</v>
      </c>
      <c r="I146" s="108">
        <v>0</v>
      </c>
      <c r="J146" s="108">
        <v>120650</v>
      </c>
      <c r="K146" s="36"/>
      <c r="L146" s="218" t="s">
        <v>2347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3893275</v>
      </c>
      <c r="G147" s="108">
        <v>289940</v>
      </c>
      <c r="H147" s="108">
        <v>1610969</v>
      </c>
      <c r="I147" s="108">
        <v>158688</v>
      </c>
      <c r="J147" s="108">
        <v>1833678</v>
      </c>
      <c r="K147" s="36"/>
      <c r="L147" s="218" t="s">
        <v>2344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8000</v>
      </c>
      <c r="G148" s="108">
        <v>0</v>
      </c>
      <c r="H148" s="108">
        <v>8000</v>
      </c>
      <c r="I148" s="108">
        <v>0</v>
      </c>
      <c r="J148" s="108">
        <v>0</v>
      </c>
      <c r="K148" s="36"/>
      <c r="L148" s="218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114959</v>
      </c>
      <c r="G149" s="108">
        <v>0</v>
      </c>
      <c r="H149" s="108">
        <v>87459</v>
      </c>
      <c r="I149" s="108">
        <v>15000</v>
      </c>
      <c r="J149" s="108">
        <v>12500</v>
      </c>
      <c r="K149" s="36"/>
      <c r="L149" s="218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152982</v>
      </c>
      <c r="G150" s="108">
        <v>0</v>
      </c>
      <c r="H150" s="108">
        <v>127482</v>
      </c>
      <c r="I150" s="108">
        <v>0</v>
      </c>
      <c r="J150" s="108">
        <v>25500</v>
      </c>
      <c r="K150" s="36"/>
      <c r="L150" s="218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7500</v>
      </c>
      <c r="G151" s="108">
        <v>0</v>
      </c>
      <c r="H151" s="108">
        <v>7500</v>
      </c>
      <c r="I151" s="108">
        <v>0</v>
      </c>
      <c r="J151" s="108">
        <v>0</v>
      </c>
      <c r="K151" s="36"/>
      <c r="L151" s="218" t="s">
        <v>2344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1558625</v>
      </c>
      <c r="G152" s="108">
        <v>0</v>
      </c>
      <c r="H152" s="108">
        <v>563010</v>
      </c>
      <c r="I152" s="108">
        <v>281154</v>
      </c>
      <c r="J152" s="108">
        <v>714461</v>
      </c>
      <c r="K152" s="63"/>
      <c r="L152" s="218" t="s">
        <v>2344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145619</v>
      </c>
      <c r="G153" s="108">
        <v>0</v>
      </c>
      <c r="H153" s="108">
        <v>143869</v>
      </c>
      <c r="I153" s="108">
        <v>0</v>
      </c>
      <c r="J153" s="108">
        <v>1750</v>
      </c>
      <c r="K153" s="36"/>
      <c r="L153" s="218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209696</v>
      </c>
      <c r="G154" s="108">
        <v>0</v>
      </c>
      <c r="H154" s="108">
        <v>197546</v>
      </c>
      <c r="I154" s="108">
        <v>12150</v>
      </c>
      <c r="J154" s="108">
        <v>0</v>
      </c>
      <c r="K154" s="36"/>
      <c r="L154" s="218" t="s">
        <v>2348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 t="s">
        <v>9</v>
      </c>
      <c r="G155" s="107" t="s">
        <v>9</v>
      </c>
      <c r="H155" s="107" t="s">
        <v>9</v>
      </c>
      <c r="I155" s="107" t="s">
        <v>9</v>
      </c>
      <c r="J155" s="107" t="s">
        <v>9</v>
      </c>
      <c r="K155" s="36"/>
      <c r="L155" s="179" t="s">
        <v>9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aca="true" t="shared" si="4" ref="F156:F179">G156+H156+I156+J156</f>
        <v>517108</v>
      </c>
      <c r="G156" s="108">
        <v>0</v>
      </c>
      <c r="H156" s="108">
        <v>449458</v>
      </c>
      <c r="I156" s="108">
        <v>37000</v>
      </c>
      <c r="J156" s="108">
        <v>30650</v>
      </c>
      <c r="K156" s="36"/>
      <c r="L156" s="218" t="s">
        <v>2344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147988</v>
      </c>
      <c r="G157" s="108">
        <v>0</v>
      </c>
      <c r="H157" s="108">
        <v>50250</v>
      </c>
      <c r="I157" s="108">
        <v>2500</v>
      </c>
      <c r="J157" s="108">
        <v>95238</v>
      </c>
      <c r="K157" s="36"/>
      <c r="L157" s="218" t="s">
        <v>2347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74649</v>
      </c>
      <c r="G158" s="108">
        <v>0</v>
      </c>
      <c r="H158" s="108">
        <v>68463</v>
      </c>
      <c r="I158" s="108">
        <v>0</v>
      </c>
      <c r="J158" s="108">
        <v>6186</v>
      </c>
      <c r="K158" s="36"/>
      <c r="L158" s="218" t="s">
        <v>2347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28285</v>
      </c>
      <c r="G159" s="108">
        <v>28285</v>
      </c>
      <c r="H159" s="108">
        <v>0</v>
      </c>
      <c r="I159" s="108">
        <v>0</v>
      </c>
      <c r="J159" s="108">
        <v>0</v>
      </c>
      <c r="K159" s="36"/>
      <c r="L159" s="218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2125619</v>
      </c>
      <c r="G160" s="108">
        <v>0</v>
      </c>
      <c r="H160" s="108">
        <v>284790</v>
      </c>
      <c r="I160" s="108">
        <v>1747479</v>
      </c>
      <c r="J160" s="108">
        <v>93350</v>
      </c>
      <c r="K160" s="36"/>
      <c r="L160" s="218" t="s">
        <v>2344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1379002</v>
      </c>
      <c r="G161" s="108">
        <v>0</v>
      </c>
      <c r="H161" s="108">
        <v>1228307</v>
      </c>
      <c r="I161" s="108">
        <v>0</v>
      </c>
      <c r="J161" s="108">
        <v>150695</v>
      </c>
      <c r="K161" s="36"/>
      <c r="L161" s="218" t="s">
        <v>2347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225150</v>
      </c>
      <c r="G162" s="108">
        <v>0</v>
      </c>
      <c r="H162" s="108">
        <v>12665</v>
      </c>
      <c r="I162" s="108">
        <v>78085</v>
      </c>
      <c r="J162" s="108">
        <v>134400</v>
      </c>
      <c r="K162" s="36"/>
      <c r="L162" s="218" t="s">
        <v>2347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26400</v>
      </c>
      <c r="G163" s="108">
        <v>0</v>
      </c>
      <c r="H163" s="108">
        <v>900</v>
      </c>
      <c r="I163" s="108">
        <v>0</v>
      </c>
      <c r="J163" s="108">
        <v>25500</v>
      </c>
      <c r="K163" s="36"/>
      <c r="L163" s="218" t="s">
        <v>2348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62682</v>
      </c>
      <c r="G164" s="108">
        <v>0</v>
      </c>
      <c r="H164" s="108">
        <v>55782</v>
      </c>
      <c r="I164" s="108">
        <v>0</v>
      </c>
      <c r="J164" s="108">
        <v>6900</v>
      </c>
      <c r="K164" s="36"/>
      <c r="L164" s="218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87584</v>
      </c>
      <c r="G165" s="108">
        <v>0</v>
      </c>
      <c r="H165" s="108">
        <v>2584</v>
      </c>
      <c r="I165" s="108">
        <v>0</v>
      </c>
      <c r="J165" s="108">
        <v>85000</v>
      </c>
      <c r="K165" s="36"/>
      <c r="L165" s="218" t="s">
        <v>2344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96000</v>
      </c>
      <c r="G166" s="108">
        <v>0</v>
      </c>
      <c r="H166" s="108">
        <v>95998</v>
      </c>
      <c r="I166" s="108">
        <v>0</v>
      </c>
      <c r="J166" s="108">
        <v>2</v>
      </c>
      <c r="K166" s="36"/>
      <c r="L166" s="218" t="s">
        <v>2344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437037</v>
      </c>
      <c r="G167" s="108">
        <v>6600</v>
      </c>
      <c r="H167" s="108">
        <v>323195</v>
      </c>
      <c r="I167" s="108">
        <v>0</v>
      </c>
      <c r="J167" s="108">
        <v>107242</v>
      </c>
      <c r="K167" s="36"/>
      <c r="L167" s="218" t="s">
        <v>2344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227110</v>
      </c>
      <c r="G168" s="108">
        <v>107900</v>
      </c>
      <c r="H168" s="108">
        <v>53806</v>
      </c>
      <c r="I168" s="108">
        <v>0</v>
      </c>
      <c r="J168" s="108">
        <v>65404</v>
      </c>
      <c r="K168" s="36"/>
      <c r="L168" s="218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989591</v>
      </c>
      <c r="G169" s="108">
        <v>105425</v>
      </c>
      <c r="H169" s="108">
        <v>114466</v>
      </c>
      <c r="I169" s="108">
        <v>635700</v>
      </c>
      <c r="J169" s="108">
        <v>134000</v>
      </c>
      <c r="K169" s="36"/>
      <c r="L169" s="218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15454</v>
      </c>
      <c r="G170" s="108">
        <v>0</v>
      </c>
      <c r="H170" s="108">
        <v>15454</v>
      </c>
      <c r="I170" s="108">
        <v>0</v>
      </c>
      <c r="J170" s="108">
        <v>0</v>
      </c>
      <c r="K170" s="36"/>
      <c r="L170" s="218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3016680</v>
      </c>
      <c r="G171" s="108">
        <v>0</v>
      </c>
      <c r="H171" s="108">
        <v>266504</v>
      </c>
      <c r="I171" s="108">
        <v>2501500</v>
      </c>
      <c r="J171" s="108">
        <v>248676</v>
      </c>
      <c r="K171" s="36"/>
      <c r="L171" s="218" t="s">
        <v>2344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6321064</v>
      </c>
      <c r="G172" s="108">
        <v>269301</v>
      </c>
      <c r="H172" s="108">
        <v>1973146</v>
      </c>
      <c r="I172" s="108">
        <v>5890</v>
      </c>
      <c r="J172" s="108">
        <v>4072727</v>
      </c>
      <c r="K172" s="36"/>
      <c r="L172" s="218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86082</v>
      </c>
      <c r="G173" s="108">
        <v>0</v>
      </c>
      <c r="H173" s="108">
        <v>65332</v>
      </c>
      <c r="I173" s="108">
        <v>0</v>
      </c>
      <c r="J173" s="108">
        <v>20750</v>
      </c>
      <c r="K173" s="36"/>
      <c r="L173" s="218" t="s">
        <v>2347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70870</v>
      </c>
      <c r="G174" s="108">
        <v>0</v>
      </c>
      <c r="H174" s="108">
        <v>66670</v>
      </c>
      <c r="I174" s="108">
        <v>0</v>
      </c>
      <c r="J174" s="108">
        <v>4200</v>
      </c>
      <c r="K174" s="36"/>
      <c r="L174" s="218" t="s">
        <v>2347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788888</v>
      </c>
      <c r="G175" s="108">
        <v>0</v>
      </c>
      <c r="H175" s="108">
        <v>437458</v>
      </c>
      <c r="I175" s="108">
        <v>5500</v>
      </c>
      <c r="J175" s="108">
        <v>345930</v>
      </c>
      <c r="K175" s="36"/>
      <c r="L175" s="218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206770</v>
      </c>
      <c r="G176" s="108">
        <v>0</v>
      </c>
      <c r="H176" s="108">
        <v>145345</v>
      </c>
      <c r="I176" s="108">
        <v>0</v>
      </c>
      <c r="J176" s="108">
        <v>61425</v>
      </c>
      <c r="K176" s="36"/>
      <c r="L176" s="218" t="s">
        <v>2344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191627</v>
      </c>
      <c r="G177" s="108">
        <v>0</v>
      </c>
      <c r="H177" s="108">
        <v>108277</v>
      </c>
      <c r="I177" s="108">
        <v>0</v>
      </c>
      <c r="J177" s="108">
        <v>83350</v>
      </c>
      <c r="K177" s="36"/>
      <c r="L177" s="218" t="s">
        <v>2347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4785675</v>
      </c>
      <c r="G178" s="108">
        <v>877000</v>
      </c>
      <c r="H178" s="108">
        <v>2713514</v>
      </c>
      <c r="I178" s="108">
        <v>14429</v>
      </c>
      <c r="J178" s="108">
        <v>1180732</v>
      </c>
      <c r="K178" s="36"/>
      <c r="L178" s="218" t="s">
        <v>2347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2502898</v>
      </c>
      <c r="G179" s="108">
        <v>0</v>
      </c>
      <c r="H179" s="108">
        <v>452148</v>
      </c>
      <c r="I179" s="108">
        <v>2009600</v>
      </c>
      <c r="J179" s="108">
        <v>41150</v>
      </c>
      <c r="K179" s="36"/>
      <c r="L179" s="218" t="s">
        <v>2344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 t="s">
        <v>9</v>
      </c>
      <c r="G180" s="107" t="s">
        <v>9</v>
      </c>
      <c r="H180" s="107" t="s">
        <v>9</v>
      </c>
      <c r="I180" s="107" t="s">
        <v>9</v>
      </c>
      <c r="J180" s="107" t="s">
        <v>9</v>
      </c>
      <c r="K180" s="36"/>
      <c r="L180" s="179" t="s">
        <v>9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aca="true" t="shared" si="5" ref="F181:F187">G181+H181+I181+J181</f>
        <v>208139</v>
      </c>
      <c r="G181" s="108">
        <v>0</v>
      </c>
      <c r="H181" s="108">
        <v>190819</v>
      </c>
      <c r="I181" s="108">
        <v>0</v>
      </c>
      <c r="J181" s="108">
        <v>17320</v>
      </c>
      <c r="K181" s="36"/>
      <c r="L181" s="218" t="s">
        <v>2344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135637</v>
      </c>
      <c r="G182" s="108">
        <v>0</v>
      </c>
      <c r="H182" s="108">
        <v>126637</v>
      </c>
      <c r="I182" s="108">
        <v>9000</v>
      </c>
      <c r="J182" s="108">
        <v>0</v>
      </c>
      <c r="K182" s="36"/>
      <c r="L182" s="218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77000</v>
      </c>
      <c r="G183" s="108">
        <v>0</v>
      </c>
      <c r="H183" s="108">
        <v>77000</v>
      </c>
      <c r="I183" s="108">
        <v>0</v>
      </c>
      <c r="J183" s="108">
        <v>0</v>
      </c>
      <c r="K183" s="36"/>
      <c r="L183" s="218" t="s">
        <v>2343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51349</v>
      </c>
      <c r="G184" s="108">
        <v>0</v>
      </c>
      <c r="H184" s="108">
        <v>51349</v>
      </c>
      <c r="I184" s="108">
        <v>0</v>
      </c>
      <c r="J184" s="108">
        <v>0</v>
      </c>
      <c r="K184" s="36"/>
      <c r="L184" s="218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536136</v>
      </c>
      <c r="G185" s="108">
        <v>0</v>
      </c>
      <c r="H185" s="108">
        <v>333136</v>
      </c>
      <c r="I185" s="108">
        <v>0</v>
      </c>
      <c r="J185" s="108">
        <v>203000</v>
      </c>
      <c r="K185" s="36"/>
      <c r="L185" s="218" t="s">
        <v>2347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159109</v>
      </c>
      <c r="G186" s="108">
        <v>0</v>
      </c>
      <c r="H186" s="108">
        <v>130412</v>
      </c>
      <c r="I186" s="108">
        <v>0</v>
      </c>
      <c r="J186" s="108">
        <v>28697</v>
      </c>
      <c r="K186" s="36"/>
      <c r="L186" s="218" t="s">
        <v>2344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54348</v>
      </c>
      <c r="G187" s="108">
        <v>0</v>
      </c>
      <c r="H187" s="108">
        <v>54348</v>
      </c>
      <c r="I187" s="108">
        <v>0</v>
      </c>
      <c r="J187" s="108">
        <v>0</v>
      </c>
      <c r="K187" s="36"/>
      <c r="L187" s="218" t="s">
        <v>2347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179" t="s">
        <v>9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>G189+H189+I189+J189</f>
        <v>80795</v>
      </c>
      <c r="G189" s="108">
        <v>0</v>
      </c>
      <c r="H189" s="108">
        <v>76635</v>
      </c>
      <c r="I189" s="108">
        <v>0</v>
      </c>
      <c r="J189" s="108">
        <v>4160</v>
      </c>
      <c r="K189" s="36"/>
      <c r="L189" s="218" t="s">
        <v>2347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>G190+H190+I190+J190</f>
        <v>2663777</v>
      </c>
      <c r="G190" s="108">
        <v>0</v>
      </c>
      <c r="H190" s="108">
        <v>953372</v>
      </c>
      <c r="I190" s="108">
        <v>0</v>
      </c>
      <c r="J190" s="108">
        <v>1710405</v>
      </c>
      <c r="K190" s="36"/>
      <c r="L190" s="218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>G191+H191+I191+J191</f>
        <v>147401</v>
      </c>
      <c r="G191" s="108">
        <v>0</v>
      </c>
      <c r="H191" s="108">
        <v>139252</v>
      </c>
      <c r="I191" s="108">
        <v>0</v>
      </c>
      <c r="J191" s="108">
        <v>8149</v>
      </c>
      <c r="K191" s="36"/>
      <c r="L191" s="218" t="s">
        <v>2344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179" t="s">
        <v>9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344860</v>
      </c>
      <c r="G193" s="108">
        <v>0</v>
      </c>
      <c r="H193" s="108">
        <v>337700</v>
      </c>
      <c r="I193" s="108">
        <v>0</v>
      </c>
      <c r="J193" s="108">
        <v>7160</v>
      </c>
      <c r="K193" s="36"/>
      <c r="L193" s="218" t="s">
        <v>2344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2893798</v>
      </c>
      <c r="G194" s="108">
        <v>517800</v>
      </c>
      <c r="H194" s="108">
        <v>168001</v>
      </c>
      <c r="I194" s="108">
        <v>0</v>
      </c>
      <c r="J194" s="108">
        <v>2207997</v>
      </c>
      <c r="K194" s="36"/>
      <c r="L194" s="218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112943</v>
      </c>
      <c r="G195" s="108">
        <v>0</v>
      </c>
      <c r="H195" s="108">
        <v>77893</v>
      </c>
      <c r="I195" s="108">
        <v>0</v>
      </c>
      <c r="J195" s="108">
        <v>35050</v>
      </c>
      <c r="K195" s="36"/>
      <c r="L195" s="218" t="s">
        <v>2344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8" t="s">
        <v>2347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2772568</v>
      </c>
      <c r="G197" s="108">
        <v>152565</v>
      </c>
      <c r="H197" s="108">
        <v>877090</v>
      </c>
      <c r="I197" s="108">
        <v>25000</v>
      </c>
      <c r="J197" s="108">
        <v>1717913</v>
      </c>
      <c r="K197" s="36"/>
      <c r="L197" s="218" t="s">
        <v>2348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43790</v>
      </c>
      <c r="G198" s="108">
        <v>0</v>
      </c>
      <c r="H198" s="108">
        <v>24290</v>
      </c>
      <c r="I198" s="108">
        <v>0</v>
      </c>
      <c r="J198" s="108">
        <v>19500</v>
      </c>
      <c r="K198" s="36"/>
      <c r="L198" s="218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3561191</v>
      </c>
      <c r="G199" s="108">
        <v>1551893</v>
      </c>
      <c r="H199" s="108">
        <v>1239435</v>
      </c>
      <c r="I199" s="108">
        <v>0</v>
      </c>
      <c r="J199" s="108">
        <v>769863</v>
      </c>
      <c r="K199" s="36"/>
      <c r="L199" s="218" t="s">
        <v>2344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179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32">G201+H201+I201+J201</f>
        <v>3283857</v>
      </c>
      <c r="G201" s="108">
        <v>2940680</v>
      </c>
      <c r="H201" s="108">
        <v>248177</v>
      </c>
      <c r="I201" s="108">
        <v>0</v>
      </c>
      <c r="J201" s="108">
        <v>95000</v>
      </c>
      <c r="K201" s="36"/>
      <c r="L201" s="218" t="s">
        <v>2344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630250</v>
      </c>
      <c r="G202" s="108">
        <v>79000</v>
      </c>
      <c r="H202" s="108">
        <v>441391</v>
      </c>
      <c r="I202" s="108">
        <v>0</v>
      </c>
      <c r="J202" s="108">
        <v>109859</v>
      </c>
      <c r="K202" s="36"/>
      <c r="L202" s="218" t="s">
        <v>2344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37295</v>
      </c>
      <c r="G203" s="108">
        <v>0</v>
      </c>
      <c r="H203" s="108">
        <v>20295</v>
      </c>
      <c r="I203" s="108">
        <v>0</v>
      </c>
      <c r="J203" s="108">
        <v>17000</v>
      </c>
      <c r="K203" s="36"/>
      <c r="L203" s="218" t="s">
        <v>2344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1164448</v>
      </c>
      <c r="G204" s="108">
        <v>789000</v>
      </c>
      <c r="H204" s="108">
        <v>356398</v>
      </c>
      <c r="I204" s="108">
        <v>15600</v>
      </c>
      <c r="J204" s="108">
        <v>3450</v>
      </c>
      <c r="K204" s="36"/>
      <c r="L204" s="218" t="s">
        <v>2347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2288111</v>
      </c>
      <c r="G205" s="108">
        <v>121700</v>
      </c>
      <c r="H205" s="108">
        <v>764061</v>
      </c>
      <c r="I205" s="108">
        <v>141801</v>
      </c>
      <c r="J205" s="108">
        <v>1260549</v>
      </c>
      <c r="K205" s="36"/>
      <c r="L205" s="218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4628750</v>
      </c>
      <c r="G206" s="108">
        <v>981500</v>
      </c>
      <c r="H206" s="108">
        <v>2220060</v>
      </c>
      <c r="I206" s="108">
        <v>61300</v>
      </c>
      <c r="J206" s="108">
        <v>1365890</v>
      </c>
      <c r="K206" s="36"/>
      <c r="L206" s="218" t="s">
        <v>2344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1510026</v>
      </c>
      <c r="G207" s="108">
        <v>581101</v>
      </c>
      <c r="H207" s="108">
        <v>813145</v>
      </c>
      <c r="I207" s="108">
        <v>0</v>
      </c>
      <c r="J207" s="108">
        <v>115780</v>
      </c>
      <c r="K207" s="36"/>
      <c r="L207" s="218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4909585</v>
      </c>
      <c r="G208" s="108">
        <v>3680668</v>
      </c>
      <c r="H208" s="108">
        <v>964006</v>
      </c>
      <c r="I208" s="108">
        <v>44000</v>
      </c>
      <c r="J208" s="108">
        <v>220911</v>
      </c>
      <c r="K208" s="36"/>
      <c r="L208" s="218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1003718</v>
      </c>
      <c r="G209" s="108">
        <v>307970</v>
      </c>
      <c r="H209" s="108">
        <v>674359</v>
      </c>
      <c r="I209" s="108">
        <v>10600</v>
      </c>
      <c r="J209" s="108">
        <v>10789</v>
      </c>
      <c r="K209" s="36"/>
      <c r="L209" s="218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688686</v>
      </c>
      <c r="G210" s="108">
        <v>529490</v>
      </c>
      <c r="H210" s="108">
        <v>92693</v>
      </c>
      <c r="I210" s="108">
        <v>0</v>
      </c>
      <c r="J210" s="108">
        <v>66503</v>
      </c>
      <c r="K210" s="36"/>
      <c r="L210" s="218" t="s">
        <v>2344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1213774</v>
      </c>
      <c r="G211" s="108">
        <v>18250</v>
      </c>
      <c r="H211" s="108">
        <v>542985</v>
      </c>
      <c r="I211" s="108">
        <v>0</v>
      </c>
      <c r="J211" s="108">
        <v>652539</v>
      </c>
      <c r="K211" s="36"/>
      <c r="L211" s="218" t="s">
        <v>2344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199001</v>
      </c>
      <c r="G212" s="108">
        <v>0</v>
      </c>
      <c r="H212" s="108">
        <v>75501</v>
      </c>
      <c r="I212" s="108">
        <v>0</v>
      </c>
      <c r="J212" s="108">
        <v>123500</v>
      </c>
      <c r="K212" s="36"/>
      <c r="L212" s="218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385028</v>
      </c>
      <c r="G213" s="108">
        <v>285000</v>
      </c>
      <c r="H213" s="108">
        <v>99927</v>
      </c>
      <c r="I213" s="108">
        <v>0</v>
      </c>
      <c r="J213" s="108">
        <v>101</v>
      </c>
      <c r="K213" s="36"/>
      <c r="L213" s="218" t="s">
        <v>2344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262251</v>
      </c>
      <c r="G214" s="108">
        <v>29700</v>
      </c>
      <c r="H214" s="108">
        <v>187889</v>
      </c>
      <c r="I214" s="108">
        <v>0</v>
      </c>
      <c r="J214" s="108">
        <v>44662</v>
      </c>
      <c r="K214" s="36"/>
      <c r="L214" s="218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308739</v>
      </c>
      <c r="G215" s="108">
        <v>140100</v>
      </c>
      <c r="H215" s="108">
        <v>168139</v>
      </c>
      <c r="I215" s="108">
        <v>0</v>
      </c>
      <c r="J215" s="108">
        <v>500</v>
      </c>
      <c r="K215" s="36"/>
      <c r="L215" s="218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231483</v>
      </c>
      <c r="G216" s="108">
        <v>2500</v>
      </c>
      <c r="H216" s="108">
        <v>67233</v>
      </c>
      <c r="I216" s="108">
        <v>160000</v>
      </c>
      <c r="J216" s="108">
        <v>1750</v>
      </c>
      <c r="K216" s="36"/>
      <c r="L216" s="218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244305</v>
      </c>
      <c r="G217" s="108">
        <v>0</v>
      </c>
      <c r="H217" s="108">
        <v>176405</v>
      </c>
      <c r="I217" s="108">
        <v>0</v>
      </c>
      <c r="J217" s="108">
        <v>67900</v>
      </c>
      <c r="K217" s="36"/>
      <c r="L217" s="218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79578</v>
      </c>
      <c r="G218" s="108">
        <v>0</v>
      </c>
      <c r="H218" s="108">
        <v>59378</v>
      </c>
      <c r="I218" s="108">
        <v>0</v>
      </c>
      <c r="J218" s="108">
        <v>20200</v>
      </c>
      <c r="K218" s="36"/>
      <c r="L218" s="218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42504</v>
      </c>
      <c r="G219" s="108">
        <v>0</v>
      </c>
      <c r="H219" s="108">
        <v>30420</v>
      </c>
      <c r="I219" s="108">
        <v>0</v>
      </c>
      <c r="J219" s="108">
        <v>12084</v>
      </c>
      <c r="K219" s="36"/>
      <c r="L219" s="218" t="s">
        <v>2344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37471</v>
      </c>
      <c r="G220" s="108">
        <v>0</v>
      </c>
      <c r="H220" s="108">
        <v>37471</v>
      </c>
      <c r="I220" s="108">
        <v>0</v>
      </c>
      <c r="J220" s="108">
        <v>0</v>
      </c>
      <c r="K220" s="36"/>
      <c r="L220" s="218" t="s">
        <v>2347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59652</v>
      </c>
      <c r="G221" s="108">
        <v>0</v>
      </c>
      <c r="H221" s="108">
        <v>59652</v>
      </c>
      <c r="I221" s="108">
        <v>0</v>
      </c>
      <c r="J221" s="108">
        <v>0</v>
      </c>
      <c r="K221" s="36"/>
      <c r="L221" s="218" t="s">
        <v>2344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26200</v>
      </c>
      <c r="G222" s="108">
        <v>0</v>
      </c>
      <c r="H222" s="108">
        <v>17700</v>
      </c>
      <c r="I222" s="108">
        <v>8500</v>
      </c>
      <c r="J222" s="108">
        <v>0</v>
      </c>
      <c r="K222" s="36"/>
      <c r="L222" s="218" t="s">
        <v>2344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938197</v>
      </c>
      <c r="G223" s="108">
        <v>0</v>
      </c>
      <c r="H223" s="108">
        <v>175697</v>
      </c>
      <c r="I223" s="108">
        <v>753500</v>
      </c>
      <c r="J223" s="108">
        <v>9000</v>
      </c>
      <c r="K223" s="36"/>
      <c r="L223" s="218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71861</v>
      </c>
      <c r="G224" s="108">
        <v>0</v>
      </c>
      <c r="H224" s="108">
        <v>71861</v>
      </c>
      <c r="I224" s="108">
        <v>0</v>
      </c>
      <c r="J224" s="108">
        <v>0</v>
      </c>
      <c r="K224" s="36"/>
      <c r="L224" s="218" t="s">
        <v>2347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48639</v>
      </c>
      <c r="G225" s="108">
        <v>0</v>
      </c>
      <c r="H225" s="108">
        <v>43439</v>
      </c>
      <c r="I225" s="108">
        <v>0</v>
      </c>
      <c r="J225" s="108">
        <v>5200</v>
      </c>
      <c r="K225" s="36"/>
      <c r="L225" s="218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584001</v>
      </c>
      <c r="G226" s="108">
        <v>0</v>
      </c>
      <c r="H226" s="108">
        <v>393773</v>
      </c>
      <c r="I226" s="108">
        <v>117100</v>
      </c>
      <c r="J226" s="108">
        <v>73128</v>
      </c>
      <c r="K226" s="36"/>
      <c r="L226" s="218" t="s">
        <v>2344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1950</v>
      </c>
      <c r="G227" s="108">
        <v>0</v>
      </c>
      <c r="H227" s="108">
        <v>1950</v>
      </c>
      <c r="I227" s="108">
        <v>0</v>
      </c>
      <c r="J227" s="108">
        <v>0</v>
      </c>
      <c r="K227" s="36"/>
      <c r="L227" s="218" t="s">
        <v>2344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43629</v>
      </c>
      <c r="G228" s="108">
        <v>0</v>
      </c>
      <c r="H228" s="108">
        <v>43629</v>
      </c>
      <c r="I228" s="108">
        <v>0</v>
      </c>
      <c r="J228" s="108">
        <v>0</v>
      </c>
      <c r="K228" s="36"/>
      <c r="L228" s="218" t="s">
        <v>2344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237485</v>
      </c>
      <c r="G229" s="108">
        <v>91150</v>
      </c>
      <c r="H229" s="108">
        <v>102632</v>
      </c>
      <c r="I229" s="108">
        <v>17900</v>
      </c>
      <c r="J229" s="108">
        <v>25803</v>
      </c>
      <c r="K229" s="36"/>
      <c r="L229" s="218" t="s">
        <v>2344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3022539</v>
      </c>
      <c r="G230" s="108">
        <v>93000</v>
      </c>
      <c r="H230" s="108">
        <v>732962</v>
      </c>
      <c r="I230" s="108">
        <v>75396</v>
      </c>
      <c r="J230" s="108">
        <v>2121181</v>
      </c>
      <c r="K230" s="36"/>
      <c r="L230" s="218" t="s">
        <v>2347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1238761</v>
      </c>
      <c r="G231" s="108">
        <v>0</v>
      </c>
      <c r="H231" s="108">
        <v>607274</v>
      </c>
      <c r="I231" s="108">
        <v>0</v>
      </c>
      <c r="J231" s="108">
        <v>631487</v>
      </c>
      <c r="K231" s="36"/>
      <c r="L231" s="218" t="s">
        <v>2344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2259106</v>
      </c>
      <c r="G232" s="108">
        <v>0</v>
      </c>
      <c r="H232" s="108">
        <v>1901495</v>
      </c>
      <c r="I232" s="108">
        <v>0</v>
      </c>
      <c r="J232" s="108">
        <v>357611</v>
      </c>
      <c r="K232" s="36"/>
      <c r="L232" s="218" t="s">
        <v>2344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aca="true" t="shared" si="8" ref="F233:F264">G233+H233+I233+J233</f>
        <v>112764</v>
      </c>
      <c r="G233" s="108">
        <v>0</v>
      </c>
      <c r="H233" s="108">
        <v>89763</v>
      </c>
      <c r="I233" s="108">
        <v>0</v>
      </c>
      <c r="J233" s="108">
        <v>23001</v>
      </c>
      <c r="K233" s="36"/>
      <c r="L233" s="218" t="s">
        <v>2344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576686</v>
      </c>
      <c r="G234" s="108">
        <v>23000</v>
      </c>
      <c r="H234" s="108">
        <v>552486</v>
      </c>
      <c r="I234" s="108">
        <v>0</v>
      </c>
      <c r="J234" s="108">
        <v>1200</v>
      </c>
      <c r="K234" s="36"/>
      <c r="L234" s="218" t="s">
        <v>2344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2444301</v>
      </c>
      <c r="G235" s="108">
        <v>199500</v>
      </c>
      <c r="H235" s="108">
        <v>1997301</v>
      </c>
      <c r="I235" s="108">
        <v>176800</v>
      </c>
      <c r="J235" s="108">
        <v>70700</v>
      </c>
      <c r="K235" s="36"/>
      <c r="L235" s="218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134645</v>
      </c>
      <c r="G236" s="108">
        <v>0</v>
      </c>
      <c r="H236" s="108">
        <v>134645</v>
      </c>
      <c r="I236" s="108">
        <v>0</v>
      </c>
      <c r="J236" s="108">
        <v>0</v>
      </c>
      <c r="K236" s="36"/>
      <c r="L236" s="218" t="s">
        <v>2347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31552</v>
      </c>
      <c r="G237" s="108">
        <v>0</v>
      </c>
      <c r="H237" s="108">
        <v>31352</v>
      </c>
      <c r="I237" s="108">
        <v>0</v>
      </c>
      <c r="J237" s="108">
        <v>200</v>
      </c>
      <c r="K237" s="36"/>
      <c r="L237" s="218" t="s">
        <v>2348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1130604</v>
      </c>
      <c r="G238" s="108">
        <v>0</v>
      </c>
      <c r="H238" s="108">
        <v>1130604</v>
      </c>
      <c r="I238" s="108">
        <v>0</v>
      </c>
      <c r="J238" s="108">
        <v>0</v>
      </c>
      <c r="K238" s="36"/>
      <c r="L238" s="218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2957894</v>
      </c>
      <c r="G239" s="108">
        <v>1000001</v>
      </c>
      <c r="H239" s="108">
        <v>1221655</v>
      </c>
      <c r="I239" s="108">
        <v>0</v>
      </c>
      <c r="J239" s="108">
        <v>736238</v>
      </c>
      <c r="K239" s="36"/>
      <c r="L239" s="218" t="s">
        <v>2344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9277759</v>
      </c>
      <c r="G240" s="108">
        <v>0</v>
      </c>
      <c r="H240" s="108">
        <v>2435505</v>
      </c>
      <c r="I240" s="108">
        <v>4937525</v>
      </c>
      <c r="J240" s="108">
        <v>1904729</v>
      </c>
      <c r="K240" s="36"/>
      <c r="L240" s="218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1637413</v>
      </c>
      <c r="G241" s="108">
        <v>0</v>
      </c>
      <c r="H241" s="108">
        <v>1480013</v>
      </c>
      <c r="I241" s="108">
        <v>75000</v>
      </c>
      <c r="J241" s="108">
        <v>82400</v>
      </c>
      <c r="K241" s="50"/>
      <c r="L241" s="218" t="s">
        <v>2347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7604296</v>
      </c>
      <c r="G242" s="108">
        <v>4781450</v>
      </c>
      <c r="H242" s="108">
        <v>1973933</v>
      </c>
      <c r="I242" s="108">
        <v>25050</v>
      </c>
      <c r="J242" s="108">
        <v>823863</v>
      </c>
      <c r="K242" s="36"/>
      <c r="L242" s="218" t="s">
        <v>2344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4210307</v>
      </c>
      <c r="G243" s="108">
        <v>0</v>
      </c>
      <c r="H243" s="108">
        <v>2713857</v>
      </c>
      <c r="I243" s="108">
        <v>30000</v>
      </c>
      <c r="J243" s="108">
        <v>1466450</v>
      </c>
      <c r="K243" s="36"/>
      <c r="L243" s="218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59955103</v>
      </c>
      <c r="G244" s="108">
        <v>5012981</v>
      </c>
      <c r="H244" s="108">
        <v>2723906</v>
      </c>
      <c r="I244" s="108">
        <v>41048750</v>
      </c>
      <c r="J244" s="108">
        <v>11169466</v>
      </c>
      <c r="K244" s="36"/>
      <c r="L244" s="218" t="s">
        <v>2348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1005200</v>
      </c>
      <c r="G245" s="108">
        <v>336500</v>
      </c>
      <c r="H245" s="108">
        <v>668700</v>
      </c>
      <c r="I245" s="108">
        <v>0</v>
      </c>
      <c r="J245" s="108">
        <v>0</v>
      </c>
      <c r="K245" s="36"/>
      <c r="L245" s="218" t="s">
        <v>2347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942954</v>
      </c>
      <c r="G246" s="108">
        <v>300000</v>
      </c>
      <c r="H246" s="108">
        <v>623554</v>
      </c>
      <c r="I246" s="108">
        <v>0</v>
      </c>
      <c r="J246" s="108">
        <v>19400</v>
      </c>
      <c r="K246" s="36"/>
      <c r="L246" s="218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541977</v>
      </c>
      <c r="G247" s="108">
        <v>0</v>
      </c>
      <c r="H247" s="108">
        <v>381148</v>
      </c>
      <c r="I247" s="108">
        <v>0</v>
      </c>
      <c r="J247" s="108">
        <v>160829</v>
      </c>
      <c r="K247" s="36"/>
      <c r="L247" s="218" t="s">
        <v>2347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5420459</v>
      </c>
      <c r="G248" s="108">
        <v>428000</v>
      </c>
      <c r="H248" s="108">
        <v>635169</v>
      </c>
      <c r="I248" s="108">
        <v>0</v>
      </c>
      <c r="J248" s="108">
        <v>4357290</v>
      </c>
      <c r="K248" s="36"/>
      <c r="L248" s="218" t="s">
        <v>2347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1996069</v>
      </c>
      <c r="G249" s="108">
        <v>4000</v>
      </c>
      <c r="H249" s="108">
        <v>897369</v>
      </c>
      <c r="I249" s="108">
        <v>1000</v>
      </c>
      <c r="J249" s="108">
        <v>1093700</v>
      </c>
      <c r="K249" s="36"/>
      <c r="L249" s="218" t="s">
        <v>2344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6613035</v>
      </c>
      <c r="G250" s="108">
        <v>0</v>
      </c>
      <c r="H250" s="108">
        <v>641420</v>
      </c>
      <c r="I250" s="108">
        <v>9300</v>
      </c>
      <c r="J250" s="108">
        <v>5962315</v>
      </c>
      <c r="K250" s="36"/>
      <c r="L250" s="218" t="s">
        <v>2348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844320</v>
      </c>
      <c r="G251" s="108">
        <v>0</v>
      </c>
      <c r="H251" s="108">
        <v>363522</v>
      </c>
      <c r="I251" s="108">
        <v>0</v>
      </c>
      <c r="J251" s="108">
        <v>480798</v>
      </c>
      <c r="K251" s="36"/>
      <c r="L251" s="218" t="s">
        <v>2347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6365611</v>
      </c>
      <c r="G252" s="108">
        <v>33200</v>
      </c>
      <c r="H252" s="108">
        <v>1359595</v>
      </c>
      <c r="I252" s="108">
        <v>1175000</v>
      </c>
      <c r="J252" s="108">
        <v>3797816</v>
      </c>
      <c r="K252" s="36"/>
      <c r="L252" s="218" t="s">
        <v>2344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304493</v>
      </c>
      <c r="G253" s="108">
        <v>0</v>
      </c>
      <c r="H253" s="108">
        <v>300493</v>
      </c>
      <c r="I253" s="108">
        <v>0</v>
      </c>
      <c r="J253" s="108">
        <v>4000</v>
      </c>
      <c r="K253" s="36"/>
      <c r="L253" s="218" t="s">
        <v>2348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3703713</v>
      </c>
      <c r="G254" s="108">
        <v>1562440</v>
      </c>
      <c r="H254" s="108">
        <v>963088</v>
      </c>
      <c r="I254" s="108">
        <v>953540</v>
      </c>
      <c r="J254" s="108">
        <v>224645</v>
      </c>
      <c r="K254" s="36"/>
      <c r="L254" s="218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1384989</v>
      </c>
      <c r="G255" s="108">
        <v>870100</v>
      </c>
      <c r="H255" s="108">
        <v>510639</v>
      </c>
      <c r="I255" s="108">
        <v>0</v>
      </c>
      <c r="J255" s="108">
        <v>4250</v>
      </c>
      <c r="K255" s="36"/>
      <c r="L255" s="218" t="s">
        <v>2344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805648</v>
      </c>
      <c r="G256" s="108">
        <v>560100</v>
      </c>
      <c r="H256" s="108">
        <v>201</v>
      </c>
      <c r="I256" s="108">
        <v>9500</v>
      </c>
      <c r="J256" s="108">
        <v>235847</v>
      </c>
      <c r="K256" s="36"/>
      <c r="L256" s="218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843004</v>
      </c>
      <c r="G257" s="108">
        <v>247095</v>
      </c>
      <c r="H257" s="108">
        <v>388909</v>
      </c>
      <c r="I257" s="108">
        <v>0</v>
      </c>
      <c r="J257" s="108">
        <v>207000</v>
      </c>
      <c r="K257" s="36"/>
      <c r="L257" s="218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3095537</v>
      </c>
      <c r="G258" s="108">
        <v>222200</v>
      </c>
      <c r="H258" s="108">
        <v>558987</v>
      </c>
      <c r="I258" s="108">
        <v>0</v>
      </c>
      <c r="J258" s="108">
        <v>2314350</v>
      </c>
      <c r="K258" s="36"/>
      <c r="L258" s="218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358013</v>
      </c>
      <c r="G259" s="108">
        <v>0</v>
      </c>
      <c r="H259" s="108">
        <v>158638</v>
      </c>
      <c r="I259" s="108">
        <v>0</v>
      </c>
      <c r="J259" s="108">
        <v>199375</v>
      </c>
      <c r="K259" s="36"/>
      <c r="L259" s="218" t="s">
        <v>2344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27068837</v>
      </c>
      <c r="G260" s="108">
        <v>2300</v>
      </c>
      <c r="H260" s="108">
        <v>437531</v>
      </c>
      <c r="I260" s="108">
        <v>26306000</v>
      </c>
      <c r="J260" s="108">
        <v>323006</v>
      </c>
      <c r="K260" s="36"/>
      <c r="L260" s="218" t="s">
        <v>2347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645888</v>
      </c>
      <c r="G261" s="108">
        <v>0</v>
      </c>
      <c r="H261" s="108">
        <v>281463</v>
      </c>
      <c r="I261" s="108">
        <v>0</v>
      </c>
      <c r="J261" s="108">
        <v>364425</v>
      </c>
      <c r="K261" s="36"/>
      <c r="L261" s="218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516746</v>
      </c>
      <c r="G262" s="108">
        <v>40099</v>
      </c>
      <c r="H262" s="108">
        <v>419665</v>
      </c>
      <c r="I262" s="108">
        <v>36500</v>
      </c>
      <c r="J262" s="108">
        <v>20482</v>
      </c>
      <c r="K262" s="36"/>
      <c r="L262" s="218" t="s">
        <v>2347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2250346</v>
      </c>
      <c r="G263" s="108">
        <v>892260</v>
      </c>
      <c r="H263" s="108">
        <v>1224849</v>
      </c>
      <c r="I263" s="108">
        <v>4900</v>
      </c>
      <c r="J263" s="108">
        <v>128337</v>
      </c>
      <c r="K263" s="36"/>
      <c r="L263" s="218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76041</v>
      </c>
      <c r="G264" s="108">
        <v>0</v>
      </c>
      <c r="H264" s="108">
        <v>76041</v>
      </c>
      <c r="I264" s="108">
        <v>0</v>
      </c>
      <c r="J264" s="108">
        <v>0</v>
      </c>
      <c r="K264" s="36"/>
      <c r="L264" s="218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6">G265+H265+I265+J265</f>
        <v>100735</v>
      </c>
      <c r="G265" s="108">
        <v>0</v>
      </c>
      <c r="H265" s="108">
        <v>100735</v>
      </c>
      <c r="I265" s="108">
        <v>0</v>
      </c>
      <c r="J265" s="108">
        <v>0</v>
      </c>
      <c r="K265" s="36"/>
      <c r="L265" s="218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196115</v>
      </c>
      <c r="G266" s="108">
        <v>0</v>
      </c>
      <c r="H266" s="108">
        <v>135675</v>
      </c>
      <c r="I266" s="108">
        <v>0</v>
      </c>
      <c r="J266" s="108">
        <v>60440</v>
      </c>
      <c r="K266" s="36"/>
      <c r="L266" s="218" t="s">
        <v>2347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428731</v>
      </c>
      <c r="G267" s="108">
        <v>250600</v>
      </c>
      <c r="H267" s="108">
        <v>164931</v>
      </c>
      <c r="I267" s="108">
        <v>0</v>
      </c>
      <c r="J267" s="108">
        <v>13200</v>
      </c>
      <c r="K267" s="36"/>
      <c r="L267" s="218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431226</v>
      </c>
      <c r="G268" s="108">
        <v>150000</v>
      </c>
      <c r="H268" s="108">
        <v>281226</v>
      </c>
      <c r="I268" s="108">
        <v>0</v>
      </c>
      <c r="J268" s="108">
        <v>0</v>
      </c>
      <c r="K268" s="36"/>
      <c r="L268" s="218" t="s">
        <v>2344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43066</v>
      </c>
      <c r="G269" s="108">
        <v>0</v>
      </c>
      <c r="H269" s="108">
        <v>0</v>
      </c>
      <c r="I269" s="108">
        <v>0</v>
      </c>
      <c r="J269" s="108">
        <v>43066</v>
      </c>
      <c r="K269" s="36"/>
      <c r="L269" s="218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1637535</v>
      </c>
      <c r="G270" s="108">
        <v>0</v>
      </c>
      <c r="H270" s="108">
        <v>1340800</v>
      </c>
      <c r="I270" s="108">
        <v>0</v>
      </c>
      <c r="J270" s="108">
        <v>296735</v>
      </c>
      <c r="K270" s="36"/>
      <c r="L270" s="218" t="s">
        <v>2348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101679</v>
      </c>
      <c r="G271" s="108">
        <v>0</v>
      </c>
      <c r="H271" s="108">
        <v>101679</v>
      </c>
      <c r="I271" s="108">
        <v>0</v>
      </c>
      <c r="J271" s="108">
        <v>0</v>
      </c>
      <c r="K271" s="36"/>
      <c r="L271" s="218" t="s">
        <v>2347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9701638</v>
      </c>
      <c r="G272" s="108">
        <v>114500</v>
      </c>
      <c r="H272" s="108">
        <v>502626</v>
      </c>
      <c r="I272" s="108">
        <v>35300</v>
      </c>
      <c r="J272" s="108">
        <v>9049212</v>
      </c>
      <c r="K272" s="36"/>
      <c r="L272" s="218" t="s">
        <v>2344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35335</v>
      </c>
      <c r="G273" s="108">
        <v>0</v>
      </c>
      <c r="H273" s="108">
        <v>35335</v>
      </c>
      <c r="I273" s="108">
        <v>0</v>
      </c>
      <c r="J273" s="108">
        <v>0</v>
      </c>
      <c r="K273" s="36"/>
      <c r="L273" s="218" t="s">
        <v>2344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436609</v>
      </c>
      <c r="G274" s="108">
        <v>0</v>
      </c>
      <c r="H274" s="108">
        <v>104424</v>
      </c>
      <c r="I274" s="108">
        <v>0</v>
      </c>
      <c r="J274" s="108">
        <v>332185</v>
      </c>
      <c r="K274" s="36"/>
      <c r="L274" s="218" t="s">
        <v>2344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216477</v>
      </c>
      <c r="G275" s="108">
        <v>0</v>
      </c>
      <c r="H275" s="108">
        <v>88977</v>
      </c>
      <c r="I275" s="108">
        <v>0</v>
      </c>
      <c r="J275" s="108">
        <v>127500</v>
      </c>
      <c r="K275" s="36"/>
      <c r="L275" s="218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636665</v>
      </c>
      <c r="G276" s="108">
        <v>145200</v>
      </c>
      <c r="H276" s="108">
        <v>5800</v>
      </c>
      <c r="I276" s="108">
        <v>17400</v>
      </c>
      <c r="J276" s="108">
        <v>468265</v>
      </c>
      <c r="K276" s="36"/>
      <c r="L276" s="218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1319597</v>
      </c>
      <c r="G277" s="108">
        <v>351000</v>
      </c>
      <c r="H277" s="108">
        <v>743117</v>
      </c>
      <c r="I277" s="108">
        <v>0</v>
      </c>
      <c r="J277" s="108">
        <v>225480</v>
      </c>
      <c r="K277" s="36"/>
      <c r="L277" s="218" t="s">
        <v>2344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6650</v>
      </c>
      <c r="G278" s="108">
        <v>0</v>
      </c>
      <c r="H278" s="108">
        <v>150</v>
      </c>
      <c r="I278" s="108">
        <v>0</v>
      </c>
      <c r="J278" s="108">
        <v>6500</v>
      </c>
      <c r="K278" s="36"/>
      <c r="L278" s="218" t="s">
        <v>2344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289598</v>
      </c>
      <c r="G279" s="108">
        <v>140600</v>
      </c>
      <c r="H279" s="108">
        <v>46050</v>
      </c>
      <c r="I279" s="108">
        <v>0</v>
      </c>
      <c r="J279" s="108">
        <v>102948</v>
      </c>
      <c r="K279" s="36"/>
      <c r="L279" s="218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1770445</v>
      </c>
      <c r="G280" s="108">
        <v>1657050</v>
      </c>
      <c r="H280" s="108">
        <v>110758</v>
      </c>
      <c r="I280" s="108">
        <v>0</v>
      </c>
      <c r="J280" s="108">
        <v>2637</v>
      </c>
      <c r="K280" s="36"/>
      <c r="L280" s="218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11022512</v>
      </c>
      <c r="G281" s="108">
        <v>42000</v>
      </c>
      <c r="H281" s="108">
        <v>9487192</v>
      </c>
      <c r="I281" s="108">
        <v>0</v>
      </c>
      <c r="J281" s="108">
        <v>1493320</v>
      </c>
      <c r="K281" s="36"/>
      <c r="L281" s="218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302638097</v>
      </c>
      <c r="G282" s="108">
        <v>252580639</v>
      </c>
      <c r="H282" s="108">
        <v>39972082</v>
      </c>
      <c r="I282" s="108">
        <v>0</v>
      </c>
      <c r="J282" s="108">
        <v>10085376</v>
      </c>
      <c r="K282" s="36"/>
      <c r="L282" s="218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9125976</v>
      </c>
      <c r="G283" s="108">
        <v>0</v>
      </c>
      <c r="H283" s="108">
        <v>535564</v>
      </c>
      <c r="I283" s="108">
        <v>7201500</v>
      </c>
      <c r="J283" s="108">
        <v>1388912</v>
      </c>
      <c r="K283" s="36"/>
      <c r="L283" s="218" t="s">
        <v>2347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1766298</v>
      </c>
      <c r="G284" s="108">
        <v>0</v>
      </c>
      <c r="H284" s="108">
        <v>571141</v>
      </c>
      <c r="I284" s="108">
        <v>0</v>
      </c>
      <c r="J284" s="108">
        <v>1195157</v>
      </c>
      <c r="K284" s="36"/>
      <c r="L284" s="218" t="s">
        <v>2347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3515835</v>
      </c>
      <c r="G285" s="108">
        <v>0</v>
      </c>
      <c r="H285" s="108">
        <v>1569978</v>
      </c>
      <c r="I285" s="108">
        <v>0</v>
      </c>
      <c r="J285" s="108">
        <v>1945857</v>
      </c>
      <c r="K285" s="36"/>
      <c r="L285" s="218" t="s">
        <v>2344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2100990</v>
      </c>
      <c r="G286" s="108">
        <v>1351750</v>
      </c>
      <c r="H286" s="108">
        <v>619551</v>
      </c>
      <c r="I286" s="108">
        <v>0</v>
      </c>
      <c r="J286" s="108">
        <v>129689</v>
      </c>
      <c r="K286" s="36"/>
      <c r="L286" s="218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2268167</v>
      </c>
      <c r="G287" s="108">
        <v>323500</v>
      </c>
      <c r="H287" s="108">
        <v>1062067</v>
      </c>
      <c r="I287" s="108">
        <v>0</v>
      </c>
      <c r="J287" s="108">
        <v>882600</v>
      </c>
      <c r="K287" s="36"/>
      <c r="L287" s="218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4333710</v>
      </c>
      <c r="G288" s="108">
        <v>3430000</v>
      </c>
      <c r="H288" s="108">
        <v>634785</v>
      </c>
      <c r="I288" s="108">
        <v>0</v>
      </c>
      <c r="J288" s="108">
        <v>268925</v>
      </c>
      <c r="K288" s="36"/>
      <c r="L288" s="218" t="s">
        <v>2344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676681</v>
      </c>
      <c r="G289" s="108">
        <v>0</v>
      </c>
      <c r="H289" s="108">
        <v>113981</v>
      </c>
      <c r="I289" s="108">
        <v>537500</v>
      </c>
      <c r="J289" s="108">
        <v>25200</v>
      </c>
      <c r="K289" s="36"/>
      <c r="L289" s="218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42750</v>
      </c>
      <c r="G290" s="108">
        <v>0</v>
      </c>
      <c r="H290" s="108">
        <v>29050</v>
      </c>
      <c r="I290" s="108">
        <v>0</v>
      </c>
      <c r="J290" s="108">
        <v>13700</v>
      </c>
      <c r="K290" s="36"/>
      <c r="L290" s="218" t="s">
        <v>2347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1079063</v>
      </c>
      <c r="G291" s="108">
        <v>0</v>
      </c>
      <c r="H291" s="108">
        <v>9000</v>
      </c>
      <c r="I291" s="108">
        <v>1038700</v>
      </c>
      <c r="J291" s="108">
        <v>31363</v>
      </c>
      <c r="K291" s="36"/>
      <c r="L291" s="218" t="s">
        <v>2347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7194</v>
      </c>
      <c r="G292" s="108">
        <v>0</v>
      </c>
      <c r="H292" s="108">
        <v>5193</v>
      </c>
      <c r="I292" s="108">
        <v>0</v>
      </c>
      <c r="J292" s="108">
        <v>2001</v>
      </c>
      <c r="K292" s="36"/>
      <c r="L292" s="218" t="s">
        <v>2344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148528</v>
      </c>
      <c r="G293" s="108">
        <v>0</v>
      </c>
      <c r="H293" s="108">
        <v>95028</v>
      </c>
      <c r="I293" s="108">
        <v>0</v>
      </c>
      <c r="J293" s="108">
        <v>53500</v>
      </c>
      <c r="K293" s="36"/>
      <c r="L293" s="218" t="s">
        <v>2344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1009411</v>
      </c>
      <c r="G294" s="108">
        <v>0</v>
      </c>
      <c r="H294" s="108">
        <v>665494</v>
      </c>
      <c r="I294" s="108">
        <v>30810</v>
      </c>
      <c r="J294" s="108">
        <v>313107</v>
      </c>
      <c r="K294" s="36"/>
      <c r="L294" s="218" t="s">
        <v>2344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688366</v>
      </c>
      <c r="G295" s="108">
        <v>69000</v>
      </c>
      <c r="H295" s="108">
        <v>529766</v>
      </c>
      <c r="I295" s="108">
        <v>42100</v>
      </c>
      <c r="J295" s="108">
        <v>47500</v>
      </c>
      <c r="K295" s="36"/>
      <c r="L295" s="218" t="s">
        <v>2344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552339</v>
      </c>
      <c r="G296" s="108">
        <v>0</v>
      </c>
      <c r="H296" s="108">
        <v>289318</v>
      </c>
      <c r="I296" s="108">
        <v>54850</v>
      </c>
      <c r="J296" s="108">
        <v>208171</v>
      </c>
      <c r="K296" s="36"/>
      <c r="L296" s="218" t="s">
        <v>2347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aca="true" t="shared" si="10" ref="F297:F322">G297+H297+I297+J297</f>
        <v>136310</v>
      </c>
      <c r="G297" s="108">
        <v>0</v>
      </c>
      <c r="H297" s="108">
        <v>93248</v>
      </c>
      <c r="I297" s="108">
        <v>0</v>
      </c>
      <c r="J297" s="108">
        <v>43062</v>
      </c>
      <c r="K297" s="36"/>
      <c r="L297" s="218" t="s">
        <v>2344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328114</v>
      </c>
      <c r="G298" s="108">
        <v>0</v>
      </c>
      <c r="H298" s="108">
        <v>202015</v>
      </c>
      <c r="I298" s="108">
        <v>0</v>
      </c>
      <c r="J298" s="108">
        <v>126099</v>
      </c>
      <c r="K298" s="36"/>
      <c r="L298" s="218" t="s">
        <v>2347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208912</v>
      </c>
      <c r="G299" s="108">
        <v>1480</v>
      </c>
      <c r="H299" s="108">
        <v>55682</v>
      </c>
      <c r="I299" s="108">
        <v>0</v>
      </c>
      <c r="J299" s="108">
        <v>151750</v>
      </c>
      <c r="K299" s="36"/>
      <c r="L299" s="218" t="s">
        <v>2344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37660</v>
      </c>
      <c r="G300" s="108">
        <v>0</v>
      </c>
      <c r="H300" s="108">
        <v>30800</v>
      </c>
      <c r="I300" s="108">
        <v>0</v>
      </c>
      <c r="J300" s="108">
        <v>6860</v>
      </c>
      <c r="K300" s="36"/>
      <c r="L300" s="218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78725</v>
      </c>
      <c r="G301" s="108">
        <v>0</v>
      </c>
      <c r="H301" s="108">
        <v>31375</v>
      </c>
      <c r="I301" s="108">
        <v>1000</v>
      </c>
      <c r="J301" s="108">
        <v>46350</v>
      </c>
      <c r="K301" s="36"/>
      <c r="L301" s="218" t="s">
        <v>2344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340291</v>
      </c>
      <c r="G302" s="108">
        <v>180000</v>
      </c>
      <c r="H302" s="108">
        <v>160291</v>
      </c>
      <c r="I302" s="108">
        <v>0</v>
      </c>
      <c r="J302" s="108">
        <v>0</v>
      </c>
      <c r="K302" s="36"/>
      <c r="L302" s="218" t="s">
        <v>2347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185892</v>
      </c>
      <c r="G303" s="108">
        <v>0</v>
      </c>
      <c r="H303" s="108">
        <v>61541</v>
      </c>
      <c r="I303" s="108">
        <v>0</v>
      </c>
      <c r="J303" s="108">
        <v>124351</v>
      </c>
      <c r="K303" s="36"/>
      <c r="L303" s="218" t="s">
        <v>2347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199666</v>
      </c>
      <c r="G304" s="108">
        <v>0</v>
      </c>
      <c r="H304" s="108">
        <v>103766</v>
      </c>
      <c r="I304" s="108">
        <v>77250</v>
      </c>
      <c r="J304" s="108">
        <v>18650</v>
      </c>
      <c r="K304" s="36"/>
      <c r="L304" s="218" t="s">
        <v>2344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346678</v>
      </c>
      <c r="G305" s="108">
        <v>0</v>
      </c>
      <c r="H305" s="108">
        <v>249578</v>
      </c>
      <c r="I305" s="108">
        <v>0</v>
      </c>
      <c r="J305" s="108">
        <v>97100</v>
      </c>
      <c r="K305" s="36"/>
      <c r="L305" s="218" t="s">
        <v>2344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28822</v>
      </c>
      <c r="G306" s="108">
        <v>0</v>
      </c>
      <c r="H306" s="108">
        <v>9400</v>
      </c>
      <c r="I306" s="108">
        <v>0</v>
      </c>
      <c r="J306" s="108">
        <v>19422</v>
      </c>
      <c r="K306" s="36"/>
      <c r="L306" s="218" t="s">
        <v>2344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321771</v>
      </c>
      <c r="G307" s="108">
        <v>0</v>
      </c>
      <c r="H307" s="108">
        <v>318921</v>
      </c>
      <c r="I307" s="108">
        <v>2500</v>
      </c>
      <c r="J307" s="108">
        <v>350</v>
      </c>
      <c r="K307" s="36"/>
      <c r="L307" s="218" t="s">
        <v>2344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70500</v>
      </c>
      <c r="G308" s="108">
        <v>0</v>
      </c>
      <c r="H308" s="108">
        <v>25500</v>
      </c>
      <c r="I308" s="108">
        <v>0</v>
      </c>
      <c r="J308" s="108">
        <v>45000</v>
      </c>
      <c r="K308" s="36"/>
      <c r="L308" s="218" t="s">
        <v>2347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2109594</v>
      </c>
      <c r="G309" s="108">
        <v>2500</v>
      </c>
      <c r="H309" s="108">
        <v>711973</v>
      </c>
      <c r="I309" s="108">
        <v>40150</v>
      </c>
      <c r="J309" s="108">
        <v>1354971</v>
      </c>
      <c r="K309" s="36"/>
      <c r="L309" s="218" t="s">
        <v>2344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2506323</v>
      </c>
      <c r="G310" s="108">
        <v>1142250</v>
      </c>
      <c r="H310" s="108">
        <v>574370</v>
      </c>
      <c r="I310" s="108">
        <v>46500</v>
      </c>
      <c r="J310" s="108">
        <v>743203</v>
      </c>
      <c r="K310" s="36"/>
      <c r="L310" s="218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3709</v>
      </c>
      <c r="G311" s="108">
        <v>0</v>
      </c>
      <c r="H311" s="108">
        <v>3649</v>
      </c>
      <c r="I311" s="108">
        <v>0</v>
      </c>
      <c r="J311" s="108">
        <v>60</v>
      </c>
      <c r="K311" s="36"/>
      <c r="L311" s="218" t="s">
        <v>2347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293237</v>
      </c>
      <c r="G312" s="108">
        <v>51000</v>
      </c>
      <c r="H312" s="108">
        <v>232236</v>
      </c>
      <c r="I312" s="108">
        <v>1</v>
      </c>
      <c r="J312" s="108">
        <v>10000</v>
      </c>
      <c r="K312" s="36"/>
      <c r="L312" s="218" t="s">
        <v>2344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279068</v>
      </c>
      <c r="G313" s="108">
        <v>500</v>
      </c>
      <c r="H313" s="108">
        <v>197800</v>
      </c>
      <c r="I313" s="108">
        <v>12000</v>
      </c>
      <c r="J313" s="108">
        <v>68768</v>
      </c>
      <c r="K313" s="36"/>
      <c r="L313" s="218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1902184</v>
      </c>
      <c r="G314" s="108">
        <v>1414400</v>
      </c>
      <c r="H314" s="108">
        <v>57684</v>
      </c>
      <c r="I314" s="108">
        <v>427000</v>
      </c>
      <c r="J314" s="108">
        <v>3100</v>
      </c>
      <c r="K314" s="36"/>
      <c r="L314" s="218" t="s">
        <v>2344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5454476</v>
      </c>
      <c r="G315" s="108">
        <v>575036</v>
      </c>
      <c r="H315" s="108">
        <v>879386</v>
      </c>
      <c r="I315" s="108">
        <v>0</v>
      </c>
      <c r="J315" s="108">
        <v>4000054</v>
      </c>
      <c r="K315" s="36"/>
      <c r="L315" s="218" t="s">
        <v>2344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16170846</v>
      </c>
      <c r="G316" s="108">
        <v>10780510</v>
      </c>
      <c r="H316" s="108">
        <v>2496177</v>
      </c>
      <c r="I316" s="108">
        <v>269608</v>
      </c>
      <c r="J316" s="108">
        <v>2624551</v>
      </c>
      <c r="K316" s="36"/>
      <c r="L316" s="218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3657215</v>
      </c>
      <c r="G317" s="108">
        <v>177500</v>
      </c>
      <c r="H317" s="108">
        <v>3303091</v>
      </c>
      <c r="I317" s="108">
        <v>5250</v>
      </c>
      <c r="J317" s="108">
        <v>171374</v>
      </c>
      <c r="K317" s="36"/>
      <c r="L317" s="218" t="s">
        <v>2347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190453</v>
      </c>
      <c r="G318" s="108">
        <v>0</v>
      </c>
      <c r="H318" s="108">
        <v>125853</v>
      </c>
      <c r="I318" s="108">
        <v>5000</v>
      </c>
      <c r="J318" s="108">
        <v>59600</v>
      </c>
      <c r="K318" s="36"/>
      <c r="L318" s="218" t="s">
        <v>2344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374730</v>
      </c>
      <c r="G319" s="108">
        <v>26500</v>
      </c>
      <c r="H319" s="108">
        <v>91260</v>
      </c>
      <c r="I319" s="108">
        <v>193000</v>
      </c>
      <c r="J319" s="108">
        <v>63970</v>
      </c>
      <c r="K319" s="36"/>
      <c r="L319" s="218" t="s">
        <v>2347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3490225</v>
      </c>
      <c r="G320" s="108">
        <v>772040</v>
      </c>
      <c r="H320" s="108">
        <v>1263733</v>
      </c>
      <c r="I320" s="108">
        <v>390389</v>
      </c>
      <c r="J320" s="108">
        <v>1064063</v>
      </c>
      <c r="K320" s="36"/>
      <c r="L320" s="218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11882479</v>
      </c>
      <c r="G321" s="108">
        <v>406100</v>
      </c>
      <c r="H321" s="108">
        <v>1634860</v>
      </c>
      <c r="I321" s="108">
        <v>582813</v>
      </c>
      <c r="J321" s="108">
        <v>9258706</v>
      </c>
      <c r="K321" s="36"/>
      <c r="L321" s="218" t="s">
        <v>2344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264240</v>
      </c>
      <c r="G322" s="108">
        <v>0</v>
      </c>
      <c r="H322" s="108">
        <v>234240</v>
      </c>
      <c r="I322" s="108">
        <v>0</v>
      </c>
      <c r="J322" s="108">
        <v>30000</v>
      </c>
      <c r="K322" s="36"/>
      <c r="L322" s="218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1" ref="F324:F333">G324+H324+I324+J324</f>
        <v>7960076</v>
      </c>
      <c r="G324" s="108">
        <v>156401</v>
      </c>
      <c r="H324" s="108">
        <v>3780138</v>
      </c>
      <c r="I324" s="108">
        <v>0</v>
      </c>
      <c r="J324" s="108">
        <v>4023537</v>
      </c>
      <c r="K324" s="36"/>
      <c r="L324" s="218" t="s">
        <v>2344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4044930</v>
      </c>
      <c r="G325" s="108">
        <v>0</v>
      </c>
      <c r="H325" s="108">
        <v>1425944</v>
      </c>
      <c r="I325" s="108">
        <v>0</v>
      </c>
      <c r="J325" s="108">
        <v>2618986</v>
      </c>
      <c r="K325" s="36"/>
      <c r="L325" s="218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2741922</v>
      </c>
      <c r="G326" s="108">
        <v>1979000</v>
      </c>
      <c r="H326" s="108">
        <v>558372</v>
      </c>
      <c r="I326" s="108">
        <v>0</v>
      </c>
      <c r="J326" s="108">
        <v>204550</v>
      </c>
      <c r="K326" s="63"/>
      <c r="L326" s="218" t="s">
        <v>2348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4442123</v>
      </c>
      <c r="G327" s="108">
        <v>0</v>
      </c>
      <c r="H327" s="108">
        <v>1336180</v>
      </c>
      <c r="I327" s="108">
        <v>10700</v>
      </c>
      <c r="J327" s="108">
        <v>3095243</v>
      </c>
      <c r="K327" s="36"/>
      <c r="L327" s="218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2431028</v>
      </c>
      <c r="G328" s="108">
        <v>253475</v>
      </c>
      <c r="H328" s="108">
        <v>401153</v>
      </c>
      <c r="I328" s="108">
        <v>57000</v>
      </c>
      <c r="J328" s="108">
        <v>1719400</v>
      </c>
      <c r="K328" s="36"/>
      <c r="L328" s="218" t="s">
        <v>2347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15386575</v>
      </c>
      <c r="G329" s="108">
        <v>0</v>
      </c>
      <c r="H329" s="108">
        <v>164666</v>
      </c>
      <c r="I329" s="108">
        <v>12530000</v>
      </c>
      <c r="J329" s="108">
        <v>2691909</v>
      </c>
      <c r="K329" s="36"/>
      <c r="L329" s="218" t="s">
        <v>2344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1550</v>
      </c>
      <c r="G330" s="108">
        <v>0</v>
      </c>
      <c r="H330" s="108">
        <v>1550</v>
      </c>
      <c r="I330" s="108">
        <v>0</v>
      </c>
      <c r="J330" s="108">
        <v>0</v>
      </c>
      <c r="K330" s="36"/>
      <c r="L330" s="218" t="s">
        <v>2343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4453929</v>
      </c>
      <c r="G331" s="108">
        <v>445000</v>
      </c>
      <c r="H331" s="108">
        <v>1832006</v>
      </c>
      <c r="I331" s="108">
        <v>0</v>
      </c>
      <c r="J331" s="108">
        <v>2176923</v>
      </c>
      <c r="K331" s="36"/>
      <c r="L331" s="218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7158002</v>
      </c>
      <c r="G332" s="108">
        <v>328904</v>
      </c>
      <c r="H332" s="108">
        <v>3013917</v>
      </c>
      <c r="I332" s="108">
        <v>1585050</v>
      </c>
      <c r="J332" s="108">
        <v>2230131</v>
      </c>
      <c r="K332" s="36"/>
      <c r="L332" s="218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53311</v>
      </c>
      <c r="G333" s="108">
        <v>0</v>
      </c>
      <c r="H333" s="108">
        <v>41311</v>
      </c>
      <c r="I333" s="108">
        <v>0</v>
      </c>
      <c r="J333" s="108">
        <v>12000</v>
      </c>
      <c r="K333" s="36"/>
      <c r="L333" s="218" t="s">
        <v>2344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 t="s">
        <v>9</v>
      </c>
      <c r="G334" s="107" t="s">
        <v>9</v>
      </c>
      <c r="H334" s="107" t="s">
        <v>9</v>
      </c>
      <c r="I334" s="107" t="s">
        <v>9</v>
      </c>
      <c r="J334" s="107" t="s">
        <v>9</v>
      </c>
      <c r="K334" s="36"/>
      <c r="L334" s="179" t="s">
        <v>9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aca="true" t="shared" si="12" ref="F335:F357">G335+H335+I335+J335</f>
        <v>71470</v>
      </c>
      <c r="G335" s="108">
        <v>0</v>
      </c>
      <c r="H335" s="108">
        <v>64875</v>
      </c>
      <c r="I335" s="108">
        <v>4295</v>
      </c>
      <c r="J335" s="108">
        <v>2300</v>
      </c>
      <c r="K335" s="36"/>
      <c r="L335" s="218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2"/>
        <v>2688076</v>
      </c>
      <c r="G336" s="108">
        <v>240000</v>
      </c>
      <c r="H336" s="108">
        <v>1465671</v>
      </c>
      <c r="I336" s="108">
        <v>0</v>
      </c>
      <c r="J336" s="108">
        <v>982405</v>
      </c>
      <c r="K336" s="36"/>
      <c r="L336" s="218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2"/>
        <v>2026598</v>
      </c>
      <c r="G337" s="108">
        <v>997000</v>
      </c>
      <c r="H337" s="108">
        <v>647837</v>
      </c>
      <c r="I337" s="108">
        <v>19800</v>
      </c>
      <c r="J337" s="108">
        <v>361961</v>
      </c>
      <c r="K337" s="36"/>
      <c r="L337" s="218" t="s">
        <v>2344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1428599</v>
      </c>
      <c r="G338" s="108">
        <v>280500</v>
      </c>
      <c r="H338" s="108">
        <v>378306</v>
      </c>
      <c r="I338" s="108">
        <v>0</v>
      </c>
      <c r="J338" s="108">
        <v>769793</v>
      </c>
      <c r="K338" s="36"/>
      <c r="L338" s="218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185823</v>
      </c>
      <c r="G339" s="108">
        <v>0</v>
      </c>
      <c r="H339" s="108">
        <v>99815</v>
      </c>
      <c r="I339" s="108">
        <v>0</v>
      </c>
      <c r="J339" s="108">
        <v>86008</v>
      </c>
      <c r="K339" s="36"/>
      <c r="L339" s="218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8079992</v>
      </c>
      <c r="G340" s="108">
        <v>3730527</v>
      </c>
      <c r="H340" s="108">
        <v>1668951</v>
      </c>
      <c r="I340" s="108">
        <v>1587100</v>
      </c>
      <c r="J340" s="108">
        <v>1093414</v>
      </c>
      <c r="K340" s="36"/>
      <c r="L340" s="218" t="s">
        <v>2344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3138025</v>
      </c>
      <c r="G341" s="108">
        <v>0</v>
      </c>
      <c r="H341" s="108">
        <v>423855</v>
      </c>
      <c r="I341" s="108">
        <v>0</v>
      </c>
      <c r="J341" s="108">
        <v>2714170</v>
      </c>
      <c r="K341" s="36"/>
      <c r="L341" s="218" t="s">
        <v>2344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8216005</v>
      </c>
      <c r="G342" s="108">
        <v>2342484</v>
      </c>
      <c r="H342" s="108">
        <v>4073521</v>
      </c>
      <c r="I342" s="108">
        <v>1800000</v>
      </c>
      <c r="J342" s="108">
        <v>0</v>
      </c>
      <c r="K342" s="36"/>
      <c r="L342" s="218" t="s">
        <v>2348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6376485</v>
      </c>
      <c r="G343" s="108">
        <v>4350001</v>
      </c>
      <c r="H343" s="108">
        <v>1688740</v>
      </c>
      <c r="I343" s="108">
        <v>0</v>
      </c>
      <c r="J343" s="108">
        <v>337744</v>
      </c>
      <c r="K343" s="36"/>
      <c r="L343" s="218" t="s">
        <v>2344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3657054</v>
      </c>
      <c r="G344" s="108">
        <v>406850</v>
      </c>
      <c r="H344" s="108">
        <v>1058714</v>
      </c>
      <c r="I344" s="108">
        <v>1137000</v>
      </c>
      <c r="J344" s="108">
        <v>1054490</v>
      </c>
      <c r="K344" s="36"/>
      <c r="L344" s="218" t="s">
        <v>2344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319907</v>
      </c>
      <c r="G345" s="108">
        <v>0</v>
      </c>
      <c r="H345" s="108">
        <v>245707</v>
      </c>
      <c r="I345" s="108">
        <v>0</v>
      </c>
      <c r="J345" s="108">
        <v>74200</v>
      </c>
      <c r="K345" s="36"/>
      <c r="L345" s="218" t="s">
        <v>2347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1329410</v>
      </c>
      <c r="G346" s="108">
        <v>195750</v>
      </c>
      <c r="H346" s="108">
        <v>924735</v>
      </c>
      <c r="I346" s="108">
        <v>1</v>
      </c>
      <c r="J346" s="108">
        <v>208924</v>
      </c>
      <c r="K346" s="36"/>
      <c r="L346" s="218" t="s">
        <v>2344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243774</v>
      </c>
      <c r="G347" s="108">
        <v>0</v>
      </c>
      <c r="H347" s="108">
        <v>185504</v>
      </c>
      <c r="I347" s="108">
        <v>0</v>
      </c>
      <c r="J347" s="108">
        <v>58270</v>
      </c>
      <c r="K347" s="36"/>
      <c r="L347" s="218" t="s">
        <v>2344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8549699</v>
      </c>
      <c r="G348" s="108">
        <v>2270109</v>
      </c>
      <c r="H348" s="108">
        <v>1570250</v>
      </c>
      <c r="I348" s="108">
        <v>3200005</v>
      </c>
      <c r="J348" s="108">
        <v>1509335</v>
      </c>
      <c r="K348" s="36"/>
      <c r="L348" s="218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3609812</v>
      </c>
      <c r="G349" s="108">
        <v>288120</v>
      </c>
      <c r="H349" s="108">
        <v>579700</v>
      </c>
      <c r="I349" s="108">
        <v>946300</v>
      </c>
      <c r="J349" s="108">
        <v>1795692</v>
      </c>
      <c r="K349" s="36"/>
      <c r="L349" s="218" t="s">
        <v>2344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269836</v>
      </c>
      <c r="G350" s="108">
        <v>0</v>
      </c>
      <c r="H350" s="108">
        <v>252936</v>
      </c>
      <c r="I350" s="108">
        <v>0</v>
      </c>
      <c r="J350" s="108">
        <v>16900</v>
      </c>
      <c r="K350" s="36"/>
      <c r="L350" s="218" t="s">
        <v>2344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336877</v>
      </c>
      <c r="G351" s="108">
        <v>1850</v>
      </c>
      <c r="H351" s="108">
        <v>195523</v>
      </c>
      <c r="I351" s="108">
        <v>0</v>
      </c>
      <c r="J351" s="108">
        <v>139504</v>
      </c>
      <c r="K351" s="36"/>
      <c r="L351" s="218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14002529</v>
      </c>
      <c r="G352" s="108">
        <v>526800</v>
      </c>
      <c r="H352" s="108">
        <v>2253337</v>
      </c>
      <c r="I352" s="108">
        <v>6700</v>
      </c>
      <c r="J352" s="108">
        <v>11215692</v>
      </c>
      <c r="K352" s="36"/>
      <c r="L352" s="218" t="s">
        <v>2347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9500</v>
      </c>
      <c r="G353" s="108">
        <v>0</v>
      </c>
      <c r="H353" s="108">
        <v>9500</v>
      </c>
      <c r="I353" s="108">
        <v>0</v>
      </c>
      <c r="J353" s="108">
        <v>0</v>
      </c>
      <c r="K353" s="36"/>
      <c r="L353" s="218" t="s">
        <v>2344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302492</v>
      </c>
      <c r="G354" s="108">
        <v>0</v>
      </c>
      <c r="H354" s="108">
        <v>94992</v>
      </c>
      <c r="I354" s="108">
        <v>0</v>
      </c>
      <c r="J354" s="108">
        <v>207500</v>
      </c>
      <c r="K354" s="36"/>
      <c r="L354" s="218" t="s">
        <v>2348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949600</v>
      </c>
      <c r="G355" s="108">
        <v>500</v>
      </c>
      <c r="H355" s="108">
        <v>760695</v>
      </c>
      <c r="I355" s="108">
        <v>0</v>
      </c>
      <c r="J355" s="108">
        <v>188405</v>
      </c>
      <c r="K355" s="36"/>
      <c r="L355" s="218" t="s">
        <v>2344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196740</v>
      </c>
      <c r="G356" s="108">
        <v>0</v>
      </c>
      <c r="H356" s="108">
        <v>187846</v>
      </c>
      <c r="I356" s="108">
        <v>0</v>
      </c>
      <c r="J356" s="108">
        <v>8894</v>
      </c>
      <c r="K356" s="36"/>
      <c r="L356" s="218" t="s">
        <v>2344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195821</v>
      </c>
      <c r="G357" s="108">
        <v>500</v>
      </c>
      <c r="H357" s="108">
        <v>113821</v>
      </c>
      <c r="I357" s="108">
        <v>76500</v>
      </c>
      <c r="J357" s="108">
        <v>5000</v>
      </c>
      <c r="K357" s="36"/>
      <c r="L357" s="218" t="s">
        <v>2347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 t="s">
        <v>9</v>
      </c>
      <c r="G358" s="107" t="s">
        <v>9</v>
      </c>
      <c r="H358" s="107" t="s">
        <v>9</v>
      </c>
      <c r="I358" s="107" t="s">
        <v>9</v>
      </c>
      <c r="J358" s="107" t="s">
        <v>9</v>
      </c>
      <c r="K358" s="36"/>
      <c r="L358" s="179" t="s">
        <v>9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aca="true" t="shared" si="13" ref="F359:F390">G359+H359+I359+J359</f>
        <v>877340</v>
      </c>
      <c r="G359" s="108">
        <v>41000</v>
      </c>
      <c r="H359" s="108">
        <v>186457</v>
      </c>
      <c r="I359" s="108">
        <v>0</v>
      </c>
      <c r="J359" s="108">
        <v>649883</v>
      </c>
      <c r="K359" s="36"/>
      <c r="L359" s="218" t="s">
        <v>2344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1650354</v>
      </c>
      <c r="G360" s="108">
        <v>1336930</v>
      </c>
      <c r="H360" s="108">
        <v>147988</v>
      </c>
      <c r="I360" s="108">
        <v>61826</v>
      </c>
      <c r="J360" s="108">
        <v>103610</v>
      </c>
      <c r="K360" s="36"/>
      <c r="L360" s="218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1025667</v>
      </c>
      <c r="G361" s="108">
        <v>502</v>
      </c>
      <c r="H361" s="108">
        <v>621615</v>
      </c>
      <c r="I361" s="108">
        <v>0</v>
      </c>
      <c r="J361" s="108">
        <v>403550</v>
      </c>
      <c r="K361" s="36"/>
      <c r="L361" s="218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147485</v>
      </c>
      <c r="G362" s="108">
        <v>0</v>
      </c>
      <c r="H362" s="108">
        <v>147485</v>
      </c>
      <c r="I362" s="108">
        <v>0</v>
      </c>
      <c r="J362" s="108">
        <v>0</v>
      </c>
      <c r="K362" s="36"/>
      <c r="L362" s="218" t="s">
        <v>2347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573791</v>
      </c>
      <c r="G363" s="108">
        <v>0</v>
      </c>
      <c r="H363" s="108">
        <v>272527</v>
      </c>
      <c r="I363" s="108">
        <v>37900</v>
      </c>
      <c r="J363" s="108">
        <v>263364</v>
      </c>
      <c r="K363" s="36"/>
      <c r="L363" s="218" t="s">
        <v>2344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55871</v>
      </c>
      <c r="G364" s="108">
        <v>0</v>
      </c>
      <c r="H364" s="108">
        <v>51623</v>
      </c>
      <c r="I364" s="108">
        <v>4000</v>
      </c>
      <c r="J364" s="108">
        <v>248</v>
      </c>
      <c r="K364" s="63"/>
      <c r="L364" s="218" t="s">
        <v>2347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283908</v>
      </c>
      <c r="G365" s="108">
        <v>0</v>
      </c>
      <c r="H365" s="108">
        <v>283908</v>
      </c>
      <c r="I365" s="108">
        <v>0</v>
      </c>
      <c r="J365" s="108">
        <v>0</v>
      </c>
      <c r="K365" s="36"/>
      <c r="L365" s="218" t="s">
        <v>2344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56300</v>
      </c>
      <c r="G366" s="108">
        <v>0</v>
      </c>
      <c r="H366" s="108">
        <v>6300</v>
      </c>
      <c r="I366" s="108">
        <v>0</v>
      </c>
      <c r="J366" s="108">
        <v>50000</v>
      </c>
      <c r="K366" s="36"/>
      <c r="L366" s="218" t="s">
        <v>2347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525560</v>
      </c>
      <c r="G367" s="108">
        <v>27000</v>
      </c>
      <c r="H367" s="108">
        <v>84052</v>
      </c>
      <c r="I367" s="108">
        <v>0</v>
      </c>
      <c r="J367" s="108">
        <v>414508</v>
      </c>
      <c r="K367" s="36"/>
      <c r="L367" s="218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7746488</v>
      </c>
      <c r="G368" s="108">
        <v>806975</v>
      </c>
      <c r="H368" s="108">
        <v>1378933</v>
      </c>
      <c r="I368" s="108">
        <v>2124002</v>
      </c>
      <c r="J368" s="108">
        <v>3436578</v>
      </c>
      <c r="K368" s="36"/>
      <c r="L368" s="218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520930</v>
      </c>
      <c r="G369" s="108">
        <v>120250</v>
      </c>
      <c r="H369" s="108">
        <v>400680</v>
      </c>
      <c r="I369" s="108">
        <v>0</v>
      </c>
      <c r="J369" s="108">
        <v>0</v>
      </c>
      <c r="K369" s="36"/>
      <c r="L369" s="218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2333107</v>
      </c>
      <c r="G370" s="108">
        <v>37601</v>
      </c>
      <c r="H370" s="108">
        <v>1009315</v>
      </c>
      <c r="I370" s="108">
        <v>0</v>
      </c>
      <c r="J370" s="108">
        <v>1286191</v>
      </c>
      <c r="K370" s="36"/>
      <c r="L370" s="218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4132499</v>
      </c>
      <c r="G371" s="108">
        <v>1730100</v>
      </c>
      <c r="H371" s="108">
        <v>1408285</v>
      </c>
      <c r="I371" s="108">
        <v>21801</v>
      </c>
      <c r="J371" s="108">
        <v>972313</v>
      </c>
      <c r="K371" s="36"/>
      <c r="L371" s="218" t="s">
        <v>2344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395450</v>
      </c>
      <c r="G372" s="108">
        <v>0</v>
      </c>
      <c r="H372" s="108">
        <v>298450</v>
      </c>
      <c r="I372" s="108">
        <v>0</v>
      </c>
      <c r="J372" s="108">
        <v>97000</v>
      </c>
      <c r="K372" s="36"/>
      <c r="L372" s="218" t="s">
        <v>2347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16392</v>
      </c>
      <c r="G373" s="108">
        <v>0</v>
      </c>
      <c r="H373" s="108">
        <v>15592</v>
      </c>
      <c r="I373" s="108">
        <v>0</v>
      </c>
      <c r="J373" s="108">
        <v>800</v>
      </c>
      <c r="K373" s="36"/>
      <c r="L373" s="218" t="s">
        <v>2348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384850</v>
      </c>
      <c r="G374" s="108">
        <v>520</v>
      </c>
      <c r="H374" s="108">
        <v>241389</v>
      </c>
      <c r="I374" s="108">
        <v>25000</v>
      </c>
      <c r="J374" s="108">
        <v>117941</v>
      </c>
      <c r="K374" s="36"/>
      <c r="L374" s="218" t="s">
        <v>2348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421814</v>
      </c>
      <c r="G375" s="108">
        <v>0</v>
      </c>
      <c r="H375" s="108">
        <v>421814</v>
      </c>
      <c r="I375" s="108">
        <v>0</v>
      </c>
      <c r="J375" s="108">
        <v>0</v>
      </c>
      <c r="K375" s="36"/>
      <c r="L375" s="218" t="s">
        <v>2344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62300</v>
      </c>
      <c r="G376" s="108">
        <v>0</v>
      </c>
      <c r="H376" s="108">
        <v>62300</v>
      </c>
      <c r="I376" s="108">
        <v>0</v>
      </c>
      <c r="J376" s="108">
        <v>0</v>
      </c>
      <c r="K376" s="36"/>
      <c r="L376" s="218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4332875</v>
      </c>
      <c r="G377" s="108">
        <v>2822345</v>
      </c>
      <c r="H377" s="108">
        <v>1151285</v>
      </c>
      <c r="I377" s="108">
        <v>100000</v>
      </c>
      <c r="J377" s="108">
        <v>259245</v>
      </c>
      <c r="K377" s="36"/>
      <c r="L377" s="218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3960958</v>
      </c>
      <c r="G378" s="108">
        <v>16500</v>
      </c>
      <c r="H378" s="108">
        <v>2302886</v>
      </c>
      <c r="I378" s="108">
        <v>1340301</v>
      </c>
      <c r="J378" s="108">
        <v>301271</v>
      </c>
      <c r="K378" s="36"/>
      <c r="L378" s="218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676128</v>
      </c>
      <c r="G379" s="108">
        <v>384240</v>
      </c>
      <c r="H379" s="108">
        <v>198038</v>
      </c>
      <c r="I379" s="108">
        <v>31000</v>
      </c>
      <c r="J379" s="108">
        <v>62850</v>
      </c>
      <c r="K379" s="36"/>
      <c r="L379" s="218" t="s">
        <v>2348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3563962</v>
      </c>
      <c r="G380" s="108">
        <v>1650</v>
      </c>
      <c r="H380" s="108">
        <v>1395681</v>
      </c>
      <c r="I380" s="108">
        <v>150000</v>
      </c>
      <c r="J380" s="108">
        <v>2016631</v>
      </c>
      <c r="K380" s="36"/>
      <c r="L380" s="218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563206</v>
      </c>
      <c r="G381" s="108">
        <v>0</v>
      </c>
      <c r="H381" s="108">
        <v>492591</v>
      </c>
      <c r="I381" s="108">
        <v>3300</v>
      </c>
      <c r="J381" s="108">
        <v>67315</v>
      </c>
      <c r="K381" s="36"/>
      <c r="L381" s="218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1046361</v>
      </c>
      <c r="G382" s="108">
        <v>7500</v>
      </c>
      <c r="H382" s="108">
        <v>706859</v>
      </c>
      <c r="I382" s="108">
        <v>0</v>
      </c>
      <c r="J382" s="108">
        <v>332002</v>
      </c>
      <c r="K382" s="36"/>
      <c r="L382" s="218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9379708</v>
      </c>
      <c r="G383" s="108">
        <v>4909311</v>
      </c>
      <c r="H383" s="108">
        <v>3305150</v>
      </c>
      <c r="I383" s="108">
        <v>0</v>
      </c>
      <c r="J383" s="108">
        <v>1165247</v>
      </c>
      <c r="K383" s="36"/>
      <c r="L383" s="218" t="s">
        <v>2344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1087579</v>
      </c>
      <c r="G384" s="108">
        <v>384749</v>
      </c>
      <c r="H384" s="108">
        <v>538215</v>
      </c>
      <c r="I384" s="108">
        <v>4500</v>
      </c>
      <c r="J384" s="108">
        <v>160115</v>
      </c>
      <c r="K384" s="36"/>
      <c r="L384" s="218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1051169</v>
      </c>
      <c r="G385" s="108">
        <v>979400</v>
      </c>
      <c r="H385" s="108">
        <v>70269</v>
      </c>
      <c r="I385" s="108">
        <v>0</v>
      </c>
      <c r="J385" s="108">
        <v>1500</v>
      </c>
      <c r="K385" s="36"/>
      <c r="L385" s="218" t="s">
        <v>2348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5714065</v>
      </c>
      <c r="G386" s="108">
        <v>741450</v>
      </c>
      <c r="H386" s="108">
        <v>1801786</v>
      </c>
      <c r="I386" s="108">
        <v>196500</v>
      </c>
      <c r="J386" s="108">
        <v>2974329</v>
      </c>
      <c r="K386" s="36"/>
      <c r="L386" s="218" t="s">
        <v>2344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260665</v>
      </c>
      <c r="G387" s="108">
        <v>0</v>
      </c>
      <c r="H387" s="108">
        <v>74023</v>
      </c>
      <c r="I387" s="108">
        <v>37377</v>
      </c>
      <c r="J387" s="108">
        <v>149265</v>
      </c>
      <c r="K387" s="36"/>
      <c r="L387" s="218" t="s">
        <v>2347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998189</v>
      </c>
      <c r="G388" s="108">
        <v>0</v>
      </c>
      <c r="H388" s="108">
        <v>391964</v>
      </c>
      <c r="I388" s="108">
        <v>0</v>
      </c>
      <c r="J388" s="108">
        <v>606225</v>
      </c>
      <c r="K388" s="36"/>
      <c r="L388" s="218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2174182</v>
      </c>
      <c r="G389" s="108">
        <v>694700</v>
      </c>
      <c r="H389" s="108">
        <v>933501</v>
      </c>
      <c r="I389" s="108">
        <v>7080</v>
      </c>
      <c r="J389" s="108">
        <v>538901</v>
      </c>
      <c r="K389" s="36"/>
      <c r="L389" s="218" t="s">
        <v>2344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518595</v>
      </c>
      <c r="G390" s="108">
        <v>187000</v>
      </c>
      <c r="H390" s="108">
        <v>306695</v>
      </c>
      <c r="I390" s="108">
        <v>0</v>
      </c>
      <c r="J390" s="108">
        <v>24900</v>
      </c>
      <c r="K390" s="36"/>
      <c r="L390" s="218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aca="true" t="shared" si="14" ref="F391:F410">G391+H391+I391+J391</f>
        <v>798557</v>
      </c>
      <c r="G391" s="108">
        <v>11700</v>
      </c>
      <c r="H391" s="108">
        <v>357857</v>
      </c>
      <c r="I391" s="108">
        <v>0</v>
      </c>
      <c r="J391" s="108">
        <v>429000</v>
      </c>
      <c r="K391" s="36"/>
      <c r="L391" s="218" t="s">
        <v>2344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4"/>
        <v>841202</v>
      </c>
      <c r="G392" s="108">
        <v>334251</v>
      </c>
      <c r="H392" s="108">
        <v>144547</v>
      </c>
      <c r="I392" s="108">
        <v>37651</v>
      </c>
      <c r="J392" s="108">
        <v>324753</v>
      </c>
      <c r="K392" s="63"/>
      <c r="L392" s="218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25350</v>
      </c>
      <c r="G393" s="108">
        <v>0</v>
      </c>
      <c r="H393" s="108">
        <v>25350</v>
      </c>
      <c r="I393" s="108">
        <v>0</v>
      </c>
      <c r="J393" s="108">
        <v>0</v>
      </c>
      <c r="K393" s="36"/>
      <c r="L393" s="218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4023279</v>
      </c>
      <c r="G394" s="108">
        <v>3125700</v>
      </c>
      <c r="H394" s="108">
        <v>897579</v>
      </c>
      <c r="I394" s="108">
        <v>0</v>
      </c>
      <c r="J394" s="108">
        <v>0</v>
      </c>
      <c r="K394" s="36"/>
      <c r="L394" s="218" t="s">
        <v>2347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166664</v>
      </c>
      <c r="G395" s="108">
        <v>0</v>
      </c>
      <c r="H395" s="108">
        <v>157164</v>
      </c>
      <c r="I395" s="108">
        <v>0</v>
      </c>
      <c r="J395" s="108">
        <v>9500</v>
      </c>
      <c r="K395" s="36"/>
      <c r="L395" s="218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932169</v>
      </c>
      <c r="G396" s="108">
        <v>715500</v>
      </c>
      <c r="H396" s="108">
        <v>170319</v>
      </c>
      <c r="I396" s="108">
        <v>46350</v>
      </c>
      <c r="J396" s="108">
        <v>0</v>
      </c>
      <c r="K396" s="36"/>
      <c r="L396" s="218" t="s">
        <v>2344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1065241</v>
      </c>
      <c r="G397" s="108">
        <v>500000</v>
      </c>
      <c r="H397" s="108">
        <v>157592</v>
      </c>
      <c r="I397" s="108">
        <v>0</v>
      </c>
      <c r="J397" s="108">
        <v>407649</v>
      </c>
      <c r="K397" s="36"/>
      <c r="L397" s="218" t="s">
        <v>2347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17180</v>
      </c>
      <c r="G398" s="108">
        <v>0</v>
      </c>
      <c r="H398" s="108">
        <v>17180</v>
      </c>
      <c r="I398" s="108">
        <v>0</v>
      </c>
      <c r="J398" s="108">
        <v>0</v>
      </c>
      <c r="K398" s="36"/>
      <c r="L398" s="218" t="s">
        <v>2347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70831</v>
      </c>
      <c r="G399" s="108">
        <v>0</v>
      </c>
      <c r="H399" s="108">
        <v>38431</v>
      </c>
      <c r="I399" s="108">
        <v>25000</v>
      </c>
      <c r="J399" s="108">
        <v>7400</v>
      </c>
      <c r="K399" s="36"/>
      <c r="L399" s="218" t="s">
        <v>2347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1696983</v>
      </c>
      <c r="G400" s="108">
        <v>948200</v>
      </c>
      <c r="H400" s="108">
        <v>635808</v>
      </c>
      <c r="I400" s="108">
        <v>103695</v>
      </c>
      <c r="J400" s="108">
        <v>9280</v>
      </c>
      <c r="K400" s="36"/>
      <c r="L400" s="218" t="s">
        <v>2344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278484</v>
      </c>
      <c r="G401" s="108">
        <v>0</v>
      </c>
      <c r="H401" s="108">
        <v>172050</v>
      </c>
      <c r="I401" s="108">
        <v>0</v>
      </c>
      <c r="J401" s="108">
        <v>106434</v>
      </c>
      <c r="K401" s="36"/>
      <c r="L401" s="218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985627</v>
      </c>
      <c r="G402" s="108">
        <v>290750</v>
      </c>
      <c r="H402" s="108">
        <v>693732</v>
      </c>
      <c r="I402" s="108">
        <v>0</v>
      </c>
      <c r="J402" s="108">
        <v>1145</v>
      </c>
      <c r="K402" s="36"/>
      <c r="L402" s="218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997210</v>
      </c>
      <c r="G403" s="108">
        <v>415600</v>
      </c>
      <c r="H403" s="108">
        <v>292740</v>
      </c>
      <c r="I403" s="108">
        <v>219070</v>
      </c>
      <c r="J403" s="108">
        <v>69800</v>
      </c>
      <c r="K403" s="36"/>
      <c r="L403" s="218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1421229</v>
      </c>
      <c r="G404" s="108">
        <v>289900</v>
      </c>
      <c r="H404" s="108">
        <v>789590</v>
      </c>
      <c r="I404" s="108">
        <v>10100</v>
      </c>
      <c r="J404" s="108">
        <v>331639</v>
      </c>
      <c r="K404" s="36"/>
      <c r="L404" s="218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1186634</v>
      </c>
      <c r="G405" s="108">
        <v>225</v>
      </c>
      <c r="H405" s="108">
        <v>370694</v>
      </c>
      <c r="I405" s="108">
        <v>46100</v>
      </c>
      <c r="J405" s="108">
        <v>769615</v>
      </c>
      <c r="K405" s="36"/>
      <c r="L405" s="218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271494</v>
      </c>
      <c r="G406" s="108">
        <v>0</v>
      </c>
      <c r="H406" s="108">
        <v>242044</v>
      </c>
      <c r="I406" s="108">
        <v>0</v>
      </c>
      <c r="J406" s="108">
        <v>29450</v>
      </c>
      <c r="K406" s="36"/>
      <c r="L406" s="218" t="s">
        <v>2347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207478</v>
      </c>
      <c r="G407" s="108">
        <v>10500</v>
      </c>
      <c r="H407" s="108">
        <v>191204</v>
      </c>
      <c r="I407" s="108">
        <v>0</v>
      </c>
      <c r="J407" s="108">
        <v>5774</v>
      </c>
      <c r="K407" s="36"/>
      <c r="L407" s="218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313022</v>
      </c>
      <c r="G408" s="108">
        <v>0</v>
      </c>
      <c r="H408" s="108">
        <v>90227</v>
      </c>
      <c r="I408" s="108">
        <v>0</v>
      </c>
      <c r="J408" s="108">
        <v>222795</v>
      </c>
      <c r="K408" s="36"/>
      <c r="L408" s="218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1660969</v>
      </c>
      <c r="G409" s="108">
        <v>278500</v>
      </c>
      <c r="H409" s="108">
        <v>1206979</v>
      </c>
      <c r="I409" s="108">
        <v>25000</v>
      </c>
      <c r="J409" s="108">
        <v>150490</v>
      </c>
      <c r="K409" s="36"/>
      <c r="L409" s="218" t="s">
        <v>2344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5316045</v>
      </c>
      <c r="G410" s="108">
        <v>3261500</v>
      </c>
      <c r="H410" s="108">
        <v>1688720</v>
      </c>
      <c r="I410" s="108">
        <v>0</v>
      </c>
      <c r="J410" s="108">
        <v>365825</v>
      </c>
      <c r="K410" s="36"/>
      <c r="L410" s="218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 t="s">
        <v>9</v>
      </c>
      <c r="G411" s="107" t="s">
        <v>9</v>
      </c>
      <c r="H411" s="107" t="s">
        <v>9</v>
      </c>
      <c r="I411" s="107" t="s">
        <v>9</v>
      </c>
      <c r="J411" s="107" t="s">
        <v>9</v>
      </c>
      <c r="K411" s="36"/>
      <c r="L411" s="179" t="s">
        <v>9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5" ref="F412:F443">G412+H412+I412+J412</f>
        <v>799513</v>
      </c>
      <c r="G412" s="108">
        <v>0</v>
      </c>
      <c r="H412" s="108">
        <v>544418</v>
      </c>
      <c r="I412" s="108">
        <v>157000</v>
      </c>
      <c r="J412" s="108">
        <v>98095</v>
      </c>
      <c r="K412" s="36"/>
      <c r="L412" s="218" t="s">
        <v>2344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5"/>
        <v>3141784</v>
      </c>
      <c r="G413" s="108">
        <v>369960</v>
      </c>
      <c r="H413" s="108">
        <v>753423</v>
      </c>
      <c r="I413" s="108">
        <v>63200</v>
      </c>
      <c r="J413" s="108">
        <v>1955201</v>
      </c>
      <c r="K413" s="36"/>
      <c r="L413" s="218" t="s">
        <v>2344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5"/>
        <v>2739324</v>
      </c>
      <c r="G414" s="108">
        <v>1501</v>
      </c>
      <c r="H414" s="108">
        <v>509991</v>
      </c>
      <c r="I414" s="108">
        <v>103085</v>
      </c>
      <c r="J414" s="108">
        <v>2124747</v>
      </c>
      <c r="K414" s="36"/>
      <c r="L414" s="218" t="s">
        <v>2344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5"/>
        <v>3165620</v>
      </c>
      <c r="G415" s="108">
        <v>0</v>
      </c>
      <c r="H415" s="108">
        <v>430220</v>
      </c>
      <c r="I415" s="108">
        <v>0</v>
      </c>
      <c r="J415" s="108">
        <v>2735400</v>
      </c>
      <c r="K415" s="36"/>
      <c r="L415" s="218" t="s">
        <v>2347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5"/>
        <v>2945080</v>
      </c>
      <c r="G416" s="108">
        <v>390000</v>
      </c>
      <c r="H416" s="108">
        <v>350087</v>
      </c>
      <c r="I416" s="108">
        <v>0</v>
      </c>
      <c r="J416" s="108">
        <v>2204993</v>
      </c>
      <c r="K416" s="36"/>
      <c r="L416" s="218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5"/>
        <v>2351432</v>
      </c>
      <c r="G417" s="108">
        <v>0</v>
      </c>
      <c r="H417" s="108">
        <v>576122</v>
      </c>
      <c r="I417" s="108">
        <v>0</v>
      </c>
      <c r="J417" s="108">
        <v>1775310</v>
      </c>
      <c r="K417" s="36"/>
      <c r="L417" s="218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5"/>
        <v>1804780</v>
      </c>
      <c r="G418" s="108">
        <v>1257000</v>
      </c>
      <c r="H418" s="108">
        <v>545979</v>
      </c>
      <c r="I418" s="108">
        <v>0</v>
      </c>
      <c r="J418" s="108">
        <v>1801</v>
      </c>
      <c r="K418" s="36"/>
      <c r="L418" s="218" t="s">
        <v>2347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5"/>
        <v>799666</v>
      </c>
      <c r="G419" s="108">
        <v>0</v>
      </c>
      <c r="H419" s="108">
        <v>740792</v>
      </c>
      <c r="I419" s="108">
        <v>27004</v>
      </c>
      <c r="J419" s="108">
        <v>31870</v>
      </c>
      <c r="K419" s="36"/>
      <c r="L419" s="218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5"/>
        <v>382623</v>
      </c>
      <c r="G420" s="108">
        <v>0</v>
      </c>
      <c r="H420" s="108">
        <v>374123</v>
      </c>
      <c r="I420" s="108">
        <v>0</v>
      </c>
      <c r="J420" s="108">
        <v>8500</v>
      </c>
      <c r="K420" s="36"/>
      <c r="L420" s="218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5"/>
        <v>122360</v>
      </c>
      <c r="G421" s="108">
        <v>0</v>
      </c>
      <c r="H421" s="108">
        <v>117360</v>
      </c>
      <c r="I421" s="108">
        <v>0</v>
      </c>
      <c r="J421" s="108">
        <v>5000</v>
      </c>
      <c r="K421" s="36"/>
      <c r="L421" s="218" t="s">
        <v>2347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5"/>
        <v>13561410</v>
      </c>
      <c r="G422" s="108">
        <v>7999552</v>
      </c>
      <c r="H422" s="108">
        <v>1472664</v>
      </c>
      <c r="I422" s="108">
        <v>2510000</v>
      </c>
      <c r="J422" s="108">
        <v>1579194</v>
      </c>
      <c r="K422" s="36"/>
      <c r="L422" s="218" t="s">
        <v>2344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5"/>
        <v>2037498</v>
      </c>
      <c r="G423" s="108">
        <v>1500</v>
      </c>
      <c r="H423" s="108">
        <v>172379</v>
      </c>
      <c r="I423" s="108">
        <v>1655704</v>
      </c>
      <c r="J423" s="108">
        <v>207915</v>
      </c>
      <c r="K423" s="36"/>
      <c r="L423" s="218" t="s">
        <v>2344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5"/>
        <v>404133</v>
      </c>
      <c r="G424" s="108">
        <v>0</v>
      </c>
      <c r="H424" s="108">
        <v>396585</v>
      </c>
      <c r="I424" s="108">
        <v>0</v>
      </c>
      <c r="J424" s="108">
        <v>7548</v>
      </c>
      <c r="K424" s="36"/>
      <c r="L424" s="218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36300</v>
      </c>
      <c r="G425" s="108">
        <v>0</v>
      </c>
      <c r="H425" s="108">
        <v>36300</v>
      </c>
      <c r="I425" s="108">
        <v>0</v>
      </c>
      <c r="J425" s="108">
        <v>0</v>
      </c>
      <c r="K425" s="36"/>
      <c r="L425" s="218" t="s">
        <v>2344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1342940</v>
      </c>
      <c r="G426" s="108">
        <v>16700</v>
      </c>
      <c r="H426" s="108">
        <v>655532</v>
      </c>
      <c r="I426" s="108">
        <v>39900</v>
      </c>
      <c r="J426" s="108">
        <v>630808</v>
      </c>
      <c r="K426" s="36"/>
      <c r="L426" s="218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9178260</v>
      </c>
      <c r="G427" s="108">
        <v>0</v>
      </c>
      <c r="H427" s="108">
        <v>2149987</v>
      </c>
      <c r="I427" s="108">
        <v>0</v>
      </c>
      <c r="J427" s="108">
        <v>7028273</v>
      </c>
      <c r="K427" s="36"/>
      <c r="L427" s="218" t="s">
        <v>2344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573414</v>
      </c>
      <c r="G428" s="108">
        <v>0</v>
      </c>
      <c r="H428" s="108">
        <v>399414</v>
      </c>
      <c r="I428" s="108">
        <v>0</v>
      </c>
      <c r="J428" s="108">
        <v>174000</v>
      </c>
      <c r="K428" s="36"/>
      <c r="L428" s="218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4217917</v>
      </c>
      <c r="G429" s="108">
        <v>171501</v>
      </c>
      <c r="H429" s="108">
        <v>1186179</v>
      </c>
      <c r="I429" s="108">
        <v>100</v>
      </c>
      <c r="J429" s="108">
        <v>2860137</v>
      </c>
      <c r="K429" s="36"/>
      <c r="L429" s="218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260139</v>
      </c>
      <c r="G430" s="108">
        <v>0</v>
      </c>
      <c r="H430" s="108">
        <v>259139</v>
      </c>
      <c r="I430" s="108">
        <v>0</v>
      </c>
      <c r="J430" s="108">
        <v>1000</v>
      </c>
      <c r="K430" s="36"/>
      <c r="L430" s="218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168626</v>
      </c>
      <c r="G431" s="108">
        <v>0</v>
      </c>
      <c r="H431" s="108">
        <v>20150</v>
      </c>
      <c r="I431" s="108">
        <v>16444</v>
      </c>
      <c r="J431" s="108">
        <v>132032</v>
      </c>
      <c r="K431" s="36"/>
      <c r="L431" s="218" t="s">
        <v>2344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3284433</v>
      </c>
      <c r="G432" s="108">
        <v>1911520</v>
      </c>
      <c r="H432" s="108">
        <v>632019</v>
      </c>
      <c r="I432" s="108">
        <v>28000</v>
      </c>
      <c r="J432" s="108">
        <v>712894</v>
      </c>
      <c r="K432" s="36"/>
      <c r="L432" s="218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130831</v>
      </c>
      <c r="G433" s="108">
        <v>0</v>
      </c>
      <c r="H433" s="108">
        <v>44307</v>
      </c>
      <c r="I433" s="108">
        <v>0</v>
      </c>
      <c r="J433" s="108">
        <v>86524</v>
      </c>
      <c r="K433" s="36"/>
      <c r="L433" s="218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9293136</v>
      </c>
      <c r="G434" s="108">
        <v>441504</v>
      </c>
      <c r="H434" s="108">
        <v>1581561</v>
      </c>
      <c r="I434" s="108">
        <v>13601</v>
      </c>
      <c r="J434" s="108">
        <v>7256470</v>
      </c>
      <c r="K434" s="36"/>
      <c r="L434" s="218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1184808</v>
      </c>
      <c r="G435" s="108">
        <v>0</v>
      </c>
      <c r="H435" s="108">
        <v>586958</v>
      </c>
      <c r="I435" s="108">
        <v>0</v>
      </c>
      <c r="J435" s="108">
        <v>597850</v>
      </c>
      <c r="K435" s="36"/>
      <c r="L435" s="218" t="s">
        <v>2347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1747926</v>
      </c>
      <c r="G436" s="108">
        <v>445700</v>
      </c>
      <c r="H436" s="108">
        <v>778519</v>
      </c>
      <c r="I436" s="108">
        <v>0</v>
      </c>
      <c r="J436" s="108">
        <v>523707</v>
      </c>
      <c r="K436" s="36"/>
      <c r="L436" s="218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3821870</v>
      </c>
      <c r="G437" s="108">
        <v>1090150</v>
      </c>
      <c r="H437" s="108">
        <v>2731720</v>
      </c>
      <c r="I437" s="108">
        <v>0</v>
      </c>
      <c r="J437" s="108">
        <v>0</v>
      </c>
      <c r="K437" s="36"/>
      <c r="L437" s="218" t="s">
        <v>2344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182662</v>
      </c>
      <c r="G438" s="108">
        <v>0</v>
      </c>
      <c r="H438" s="108">
        <v>36725</v>
      </c>
      <c r="I438" s="108">
        <v>0</v>
      </c>
      <c r="J438" s="108">
        <v>145937</v>
      </c>
      <c r="K438" s="63"/>
      <c r="L438" s="218" t="s">
        <v>2344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1706025</v>
      </c>
      <c r="G439" s="108">
        <v>0</v>
      </c>
      <c r="H439" s="108">
        <v>156425</v>
      </c>
      <c r="I439" s="108">
        <v>0</v>
      </c>
      <c r="J439" s="108">
        <v>1549600</v>
      </c>
      <c r="K439" s="36"/>
      <c r="L439" s="218" t="s">
        <v>2344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1291426</v>
      </c>
      <c r="G440" s="108">
        <v>328204</v>
      </c>
      <c r="H440" s="108">
        <v>687213</v>
      </c>
      <c r="I440" s="108">
        <v>0</v>
      </c>
      <c r="J440" s="108">
        <v>276009</v>
      </c>
      <c r="K440" s="36"/>
      <c r="L440" s="218" t="s">
        <v>2347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2543519</v>
      </c>
      <c r="G441" s="108">
        <v>605000</v>
      </c>
      <c r="H441" s="108">
        <v>662057</v>
      </c>
      <c r="I441" s="108">
        <v>653150</v>
      </c>
      <c r="J441" s="108">
        <v>623312</v>
      </c>
      <c r="K441" s="36"/>
      <c r="L441" s="218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41150</v>
      </c>
      <c r="G442" s="108">
        <v>0</v>
      </c>
      <c r="H442" s="108">
        <v>41150</v>
      </c>
      <c r="I442" s="108">
        <v>0</v>
      </c>
      <c r="J442" s="108">
        <v>0</v>
      </c>
      <c r="K442" s="36"/>
      <c r="L442" s="218" t="s">
        <v>2347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1727462</v>
      </c>
      <c r="G443" s="108">
        <v>759600</v>
      </c>
      <c r="H443" s="108">
        <v>910962</v>
      </c>
      <c r="I443" s="108">
        <v>0</v>
      </c>
      <c r="J443" s="108">
        <v>56900</v>
      </c>
      <c r="K443" s="36"/>
      <c r="L443" s="218" t="s">
        <v>2347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6" ref="F444:F475">G444+H444+I444+J444</f>
        <v>134309</v>
      </c>
      <c r="G444" s="108">
        <v>0</v>
      </c>
      <c r="H444" s="108">
        <v>134309</v>
      </c>
      <c r="I444" s="108">
        <v>0</v>
      </c>
      <c r="J444" s="108">
        <v>0</v>
      </c>
      <c r="K444" s="36"/>
      <c r="L444" s="218" t="s">
        <v>2347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6"/>
        <v>59775</v>
      </c>
      <c r="G445" s="108">
        <v>0</v>
      </c>
      <c r="H445" s="108">
        <v>59775</v>
      </c>
      <c r="I445" s="108">
        <v>0</v>
      </c>
      <c r="J445" s="108">
        <v>0</v>
      </c>
      <c r="K445" s="36"/>
      <c r="L445" s="218" t="s">
        <v>2344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6"/>
        <v>258596</v>
      </c>
      <c r="G446" s="108">
        <v>0</v>
      </c>
      <c r="H446" s="108">
        <v>257646</v>
      </c>
      <c r="I446" s="108">
        <v>0</v>
      </c>
      <c r="J446" s="108">
        <v>950</v>
      </c>
      <c r="K446" s="36"/>
      <c r="L446" s="218" t="s">
        <v>2344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6"/>
        <v>747200</v>
      </c>
      <c r="G447" s="108">
        <v>451400</v>
      </c>
      <c r="H447" s="108">
        <v>295700</v>
      </c>
      <c r="I447" s="108">
        <v>0</v>
      </c>
      <c r="J447" s="108">
        <v>100</v>
      </c>
      <c r="K447" s="36"/>
      <c r="L447" s="218" t="s">
        <v>2344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6"/>
        <v>575959</v>
      </c>
      <c r="G448" s="108">
        <v>229700</v>
      </c>
      <c r="H448" s="108">
        <v>341234</v>
      </c>
      <c r="I448" s="108">
        <v>0</v>
      </c>
      <c r="J448" s="108">
        <v>5025</v>
      </c>
      <c r="K448" s="36"/>
      <c r="L448" s="218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6"/>
        <v>2749831</v>
      </c>
      <c r="G449" s="108">
        <v>683000</v>
      </c>
      <c r="H449" s="108">
        <v>1833141</v>
      </c>
      <c r="I449" s="108">
        <v>0</v>
      </c>
      <c r="J449" s="108">
        <v>233690</v>
      </c>
      <c r="K449" s="36"/>
      <c r="L449" s="218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6"/>
        <v>6776867</v>
      </c>
      <c r="G450" s="108">
        <v>2798558</v>
      </c>
      <c r="H450" s="108">
        <v>3324044</v>
      </c>
      <c r="I450" s="108">
        <v>4000</v>
      </c>
      <c r="J450" s="108">
        <v>650265</v>
      </c>
      <c r="K450" s="36"/>
      <c r="L450" s="218" t="s">
        <v>2347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6"/>
        <v>11206918</v>
      </c>
      <c r="G451" s="108">
        <v>3232207</v>
      </c>
      <c r="H451" s="108">
        <v>4875915</v>
      </c>
      <c r="I451" s="108">
        <v>0</v>
      </c>
      <c r="J451" s="108">
        <v>3098796</v>
      </c>
      <c r="K451" s="36"/>
      <c r="L451" s="218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6"/>
        <v>332192</v>
      </c>
      <c r="G452" s="108">
        <v>219267</v>
      </c>
      <c r="H452" s="108">
        <v>72140</v>
      </c>
      <c r="I452" s="108">
        <v>28000</v>
      </c>
      <c r="J452" s="108">
        <v>12785</v>
      </c>
      <c r="K452" s="36"/>
      <c r="L452" s="218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6"/>
        <v>1025675</v>
      </c>
      <c r="G453" s="108">
        <v>837800</v>
      </c>
      <c r="H453" s="108">
        <v>187875</v>
      </c>
      <c r="I453" s="108">
        <v>0</v>
      </c>
      <c r="J453" s="108">
        <v>0</v>
      </c>
      <c r="K453" s="36"/>
      <c r="L453" s="218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6"/>
        <v>207323</v>
      </c>
      <c r="G454" s="108">
        <v>0</v>
      </c>
      <c r="H454" s="108">
        <v>207123</v>
      </c>
      <c r="I454" s="108">
        <v>0</v>
      </c>
      <c r="J454" s="108">
        <v>200</v>
      </c>
      <c r="K454" s="36"/>
      <c r="L454" s="218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6"/>
        <v>5237002</v>
      </c>
      <c r="G455" s="108">
        <v>2352709</v>
      </c>
      <c r="H455" s="108">
        <v>1863566</v>
      </c>
      <c r="I455" s="108">
        <v>751604</v>
      </c>
      <c r="J455" s="108">
        <v>269123</v>
      </c>
      <c r="K455" s="36"/>
      <c r="L455" s="218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6"/>
        <v>2169597</v>
      </c>
      <c r="G456" s="108">
        <v>848551</v>
      </c>
      <c r="H456" s="108">
        <v>994209</v>
      </c>
      <c r="I456" s="108">
        <v>0</v>
      </c>
      <c r="J456" s="108">
        <v>326837</v>
      </c>
      <c r="K456" s="36"/>
      <c r="L456" s="218" t="s">
        <v>2348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67075</v>
      </c>
      <c r="G457" s="108">
        <v>0</v>
      </c>
      <c r="H457" s="108">
        <v>63575</v>
      </c>
      <c r="I457" s="108">
        <v>0</v>
      </c>
      <c r="J457" s="108">
        <v>3500</v>
      </c>
      <c r="K457" s="36"/>
      <c r="L457" s="218" t="s">
        <v>2347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19742821</v>
      </c>
      <c r="G458" s="108">
        <v>14541618</v>
      </c>
      <c r="H458" s="108">
        <v>1398638</v>
      </c>
      <c r="I458" s="108">
        <v>2271413</v>
      </c>
      <c r="J458" s="108">
        <v>1531152</v>
      </c>
      <c r="K458" s="36"/>
      <c r="L458" s="218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641062</v>
      </c>
      <c r="G459" s="108">
        <v>322100</v>
      </c>
      <c r="H459" s="108">
        <v>273462</v>
      </c>
      <c r="I459" s="108">
        <v>0</v>
      </c>
      <c r="J459" s="108">
        <v>45500</v>
      </c>
      <c r="K459" s="36"/>
      <c r="L459" s="218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3762035</v>
      </c>
      <c r="G460" s="108">
        <v>1399424</v>
      </c>
      <c r="H460" s="108">
        <v>1283039</v>
      </c>
      <c r="I460" s="108">
        <v>0</v>
      </c>
      <c r="J460" s="108">
        <v>1079572</v>
      </c>
      <c r="K460" s="36"/>
      <c r="L460" s="218" t="s">
        <v>2344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3958545</v>
      </c>
      <c r="G461" s="108">
        <v>2967300</v>
      </c>
      <c r="H461" s="108">
        <v>991245</v>
      </c>
      <c r="I461" s="108">
        <v>0</v>
      </c>
      <c r="J461" s="108">
        <v>0</v>
      </c>
      <c r="K461" s="36"/>
      <c r="L461" s="218" t="s">
        <v>2344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3904177</v>
      </c>
      <c r="G462" s="108">
        <v>1595626</v>
      </c>
      <c r="H462" s="108">
        <v>1872662</v>
      </c>
      <c r="I462" s="108">
        <v>1</v>
      </c>
      <c r="J462" s="108">
        <v>435888</v>
      </c>
      <c r="K462" s="36"/>
      <c r="L462" s="218" t="s">
        <v>2347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3342213</v>
      </c>
      <c r="G463" s="108">
        <v>3118603</v>
      </c>
      <c r="H463" s="108">
        <v>153950</v>
      </c>
      <c r="I463" s="108">
        <v>0</v>
      </c>
      <c r="J463" s="108">
        <v>69660</v>
      </c>
      <c r="K463" s="36"/>
      <c r="L463" s="218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947589</v>
      </c>
      <c r="G464" s="108">
        <v>1001</v>
      </c>
      <c r="H464" s="108">
        <v>423141</v>
      </c>
      <c r="I464" s="108">
        <v>3485</v>
      </c>
      <c r="J464" s="108">
        <v>519962</v>
      </c>
      <c r="K464" s="36"/>
      <c r="L464" s="218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165165</v>
      </c>
      <c r="G465" s="108">
        <v>68800</v>
      </c>
      <c r="H465" s="108">
        <v>96365</v>
      </c>
      <c r="I465" s="108">
        <v>0</v>
      </c>
      <c r="J465" s="108">
        <v>0</v>
      </c>
      <c r="K465" s="36"/>
      <c r="L465" s="218" t="s">
        <v>2347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394100</v>
      </c>
      <c r="G466" s="108">
        <v>353975</v>
      </c>
      <c r="H466" s="108">
        <v>40125</v>
      </c>
      <c r="I466" s="108">
        <v>0</v>
      </c>
      <c r="J466" s="108">
        <v>0</v>
      </c>
      <c r="K466" s="36"/>
      <c r="L466" s="218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188816</v>
      </c>
      <c r="G467" s="108">
        <v>0</v>
      </c>
      <c r="H467" s="108">
        <v>135716</v>
      </c>
      <c r="I467" s="108">
        <v>12000</v>
      </c>
      <c r="J467" s="108">
        <v>41100</v>
      </c>
      <c r="K467" s="36"/>
      <c r="L467" s="218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1688878</v>
      </c>
      <c r="G468" s="108">
        <v>2750</v>
      </c>
      <c r="H468" s="108">
        <v>1083227</v>
      </c>
      <c r="I468" s="108">
        <v>0</v>
      </c>
      <c r="J468" s="108">
        <v>602901</v>
      </c>
      <c r="K468" s="36"/>
      <c r="L468" s="218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1248282</v>
      </c>
      <c r="G469" s="108">
        <v>649401</v>
      </c>
      <c r="H469" s="108">
        <v>357702</v>
      </c>
      <c r="I469" s="108">
        <v>0</v>
      </c>
      <c r="J469" s="108">
        <v>241179</v>
      </c>
      <c r="K469" s="36"/>
      <c r="L469" s="218" t="s">
        <v>2344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197140</v>
      </c>
      <c r="G470" s="108">
        <v>0</v>
      </c>
      <c r="H470" s="108">
        <v>177640</v>
      </c>
      <c r="I470" s="108">
        <v>0</v>
      </c>
      <c r="J470" s="108">
        <v>19500</v>
      </c>
      <c r="K470" s="36"/>
      <c r="L470" s="218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300081</v>
      </c>
      <c r="G471" s="108">
        <v>4000</v>
      </c>
      <c r="H471" s="108">
        <v>296081</v>
      </c>
      <c r="I471" s="108">
        <v>0</v>
      </c>
      <c r="J471" s="108">
        <v>0</v>
      </c>
      <c r="K471" s="36"/>
      <c r="L471" s="218" t="s">
        <v>2344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1108201</v>
      </c>
      <c r="G472" s="108">
        <v>540000</v>
      </c>
      <c r="H472" s="108">
        <v>567701</v>
      </c>
      <c r="I472" s="108">
        <v>0</v>
      </c>
      <c r="J472" s="108">
        <v>500</v>
      </c>
      <c r="K472" s="36"/>
      <c r="L472" s="218" t="s">
        <v>2347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735954</v>
      </c>
      <c r="G473" s="108">
        <v>0</v>
      </c>
      <c r="H473" s="108">
        <v>58454</v>
      </c>
      <c r="I473" s="108">
        <v>500000</v>
      </c>
      <c r="J473" s="108">
        <v>177500</v>
      </c>
      <c r="K473" s="36"/>
      <c r="L473" s="218" t="s">
        <v>2344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7926609</v>
      </c>
      <c r="G474" s="108">
        <v>3043276</v>
      </c>
      <c r="H474" s="108">
        <v>1340313</v>
      </c>
      <c r="I474" s="108">
        <v>2265202</v>
      </c>
      <c r="J474" s="108">
        <v>1277818</v>
      </c>
      <c r="K474" s="36"/>
      <c r="L474" s="218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191781</v>
      </c>
      <c r="G475" s="108">
        <v>0</v>
      </c>
      <c r="H475" s="108">
        <v>190781</v>
      </c>
      <c r="I475" s="108">
        <v>0</v>
      </c>
      <c r="J475" s="108">
        <v>1000</v>
      </c>
      <c r="K475" s="36"/>
      <c r="L475" s="218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aca="true" t="shared" si="17" ref="F476:F507">G476+H476+I476+J476</f>
        <v>141754</v>
      </c>
      <c r="G476" s="108">
        <v>0</v>
      </c>
      <c r="H476" s="108">
        <v>139234</v>
      </c>
      <c r="I476" s="108">
        <v>0</v>
      </c>
      <c r="J476" s="108">
        <v>2520</v>
      </c>
      <c r="K476" s="36"/>
      <c r="L476" s="218" t="s">
        <v>2344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7"/>
        <v>1415833</v>
      </c>
      <c r="G477" s="108">
        <v>663711</v>
      </c>
      <c r="H477" s="108">
        <v>504082</v>
      </c>
      <c r="I477" s="108">
        <v>10400</v>
      </c>
      <c r="J477" s="108">
        <v>237640</v>
      </c>
      <c r="K477" s="36"/>
      <c r="L477" s="218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7"/>
        <v>233317</v>
      </c>
      <c r="G478" s="108">
        <v>0</v>
      </c>
      <c r="H478" s="108">
        <v>228767</v>
      </c>
      <c r="I478" s="108">
        <v>0</v>
      </c>
      <c r="J478" s="108">
        <v>4550</v>
      </c>
      <c r="K478" s="36"/>
      <c r="L478" s="218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7"/>
        <v>5956449</v>
      </c>
      <c r="G479" s="108">
        <v>0</v>
      </c>
      <c r="H479" s="108">
        <v>2871325</v>
      </c>
      <c r="I479" s="108">
        <v>28600</v>
      </c>
      <c r="J479" s="108">
        <v>3056524</v>
      </c>
      <c r="K479" s="36"/>
      <c r="L479" s="218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7"/>
        <v>141032</v>
      </c>
      <c r="G480" s="108">
        <v>0</v>
      </c>
      <c r="H480" s="108">
        <v>141032</v>
      </c>
      <c r="I480" s="108">
        <v>0</v>
      </c>
      <c r="J480" s="108">
        <v>0</v>
      </c>
      <c r="K480" s="36"/>
      <c r="L480" s="218" t="s">
        <v>2347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7"/>
        <v>511015</v>
      </c>
      <c r="G481" s="108">
        <v>0</v>
      </c>
      <c r="H481" s="108">
        <v>494515</v>
      </c>
      <c r="I481" s="108">
        <v>0</v>
      </c>
      <c r="J481" s="108">
        <v>16500</v>
      </c>
      <c r="K481" s="36"/>
      <c r="L481" s="218" t="s">
        <v>2344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1096200</v>
      </c>
      <c r="G482" s="108">
        <v>0</v>
      </c>
      <c r="H482" s="108">
        <v>236490</v>
      </c>
      <c r="I482" s="108">
        <v>23000</v>
      </c>
      <c r="J482" s="108">
        <v>836710</v>
      </c>
      <c r="K482" s="36"/>
      <c r="L482" s="218" t="s">
        <v>2347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625593</v>
      </c>
      <c r="G483" s="108">
        <v>0</v>
      </c>
      <c r="H483" s="108">
        <v>231593</v>
      </c>
      <c r="I483" s="108">
        <v>0</v>
      </c>
      <c r="J483" s="108">
        <v>394000</v>
      </c>
      <c r="K483" s="36"/>
      <c r="L483" s="218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1562393</v>
      </c>
      <c r="G484" s="108">
        <v>0</v>
      </c>
      <c r="H484" s="108">
        <v>1070994</v>
      </c>
      <c r="I484" s="108">
        <v>0</v>
      </c>
      <c r="J484" s="108">
        <v>491399</v>
      </c>
      <c r="K484" s="63"/>
      <c r="L484" s="218" t="s">
        <v>2344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1637272</v>
      </c>
      <c r="G485" s="108">
        <v>0</v>
      </c>
      <c r="H485" s="108">
        <v>1190862</v>
      </c>
      <c r="I485" s="108">
        <v>0</v>
      </c>
      <c r="J485" s="108">
        <v>446410</v>
      </c>
      <c r="K485" s="36"/>
      <c r="L485" s="218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209507</v>
      </c>
      <c r="G486" s="108">
        <v>0</v>
      </c>
      <c r="H486" s="108">
        <v>204507</v>
      </c>
      <c r="I486" s="108">
        <v>0</v>
      </c>
      <c r="J486" s="108">
        <v>5000</v>
      </c>
      <c r="K486" s="36"/>
      <c r="L486" s="218" t="s">
        <v>2347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7"/>
        <v>67283</v>
      </c>
      <c r="G487" s="108">
        <v>0</v>
      </c>
      <c r="H487" s="108">
        <v>67283</v>
      </c>
      <c r="I487" s="108">
        <v>0</v>
      </c>
      <c r="J487" s="108">
        <v>0</v>
      </c>
      <c r="K487" s="36"/>
      <c r="L487" s="218" t="s">
        <v>2344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7"/>
        <v>512969</v>
      </c>
      <c r="G488" s="108">
        <v>0</v>
      </c>
      <c r="H488" s="108">
        <v>485149</v>
      </c>
      <c r="I488" s="108">
        <v>0</v>
      </c>
      <c r="J488" s="108">
        <v>27820</v>
      </c>
      <c r="K488" s="36"/>
      <c r="L488" s="218" t="s">
        <v>2344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933763</v>
      </c>
      <c r="G489" s="108">
        <v>0</v>
      </c>
      <c r="H489" s="108">
        <v>290213</v>
      </c>
      <c r="I489" s="108">
        <v>0</v>
      </c>
      <c r="J489" s="108">
        <v>643550</v>
      </c>
      <c r="K489" s="36"/>
      <c r="L489" s="218" t="s">
        <v>2344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1128959</v>
      </c>
      <c r="G490" s="108">
        <v>0</v>
      </c>
      <c r="H490" s="108">
        <v>332759</v>
      </c>
      <c r="I490" s="108">
        <v>0</v>
      </c>
      <c r="J490" s="108">
        <v>796200</v>
      </c>
      <c r="K490" s="36"/>
      <c r="L490" s="218" t="s">
        <v>2344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35757387</v>
      </c>
      <c r="G491" s="108">
        <v>600</v>
      </c>
      <c r="H491" s="108">
        <v>1078013</v>
      </c>
      <c r="I491" s="108">
        <v>1</v>
      </c>
      <c r="J491" s="108">
        <v>34678773</v>
      </c>
      <c r="K491" s="36"/>
      <c r="L491" s="218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1708929</v>
      </c>
      <c r="G492" s="108">
        <v>668000</v>
      </c>
      <c r="H492" s="108">
        <v>914724</v>
      </c>
      <c r="I492" s="108">
        <v>5000</v>
      </c>
      <c r="J492" s="108">
        <v>121205</v>
      </c>
      <c r="K492" s="36"/>
      <c r="L492" s="218" t="s">
        <v>2348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1001676</v>
      </c>
      <c r="G493" s="108">
        <v>0</v>
      </c>
      <c r="H493" s="108">
        <v>144926</v>
      </c>
      <c r="I493" s="108">
        <v>0</v>
      </c>
      <c r="J493" s="108">
        <v>856750</v>
      </c>
      <c r="K493" s="36"/>
      <c r="L493" s="218" t="s">
        <v>2344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346291</v>
      </c>
      <c r="G494" s="108">
        <v>0</v>
      </c>
      <c r="H494" s="108">
        <v>126561</v>
      </c>
      <c r="I494" s="108">
        <v>6000</v>
      </c>
      <c r="J494" s="108">
        <v>213730</v>
      </c>
      <c r="K494" s="36"/>
      <c r="L494" s="218" t="s">
        <v>2344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118591</v>
      </c>
      <c r="G495" s="108">
        <v>0</v>
      </c>
      <c r="H495" s="108">
        <v>40232</v>
      </c>
      <c r="I495" s="108">
        <v>0</v>
      </c>
      <c r="J495" s="108">
        <v>78359</v>
      </c>
      <c r="K495" s="36"/>
      <c r="L495" s="218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32204</v>
      </c>
      <c r="G496" s="108">
        <v>0</v>
      </c>
      <c r="H496" s="108">
        <v>4450</v>
      </c>
      <c r="I496" s="108">
        <v>2000</v>
      </c>
      <c r="J496" s="108">
        <v>25754</v>
      </c>
      <c r="K496" s="36"/>
      <c r="L496" s="218" t="s">
        <v>2347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55927</v>
      </c>
      <c r="G497" s="108">
        <v>45267</v>
      </c>
      <c r="H497" s="108">
        <v>0</v>
      </c>
      <c r="I497" s="108">
        <v>10660</v>
      </c>
      <c r="J497" s="108">
        <v>0</v>
      </c>
      <c r="K497" s="36"/>
      <c r="L497" s="218" t="s">
        <v>2347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212981</v>
      </c>
      <c r="G498" s="108">
        <v>122000</v>
      </c>
      <c r="H498" s="108">
        <v>34980</v>
      </c>
      <c r="I498" s="108">
        <v>1</v>
      </c>
      <c r="J498" s="108">
        <v>56000</v>
      </c>
      <c r="K498" s="36"/>
      <c r="L498" s="218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10794</v>
      </c>
      <c r="G499" s="108">
        <v>0</v>
      </c>
      <c r="H499" s="108">
        <v>9994</v>
      </c>
      <c r="I499" s="108">
        <v>0</v>
      </c>
      <c r="J499" s="108">
        <v>800</v>
      </c>
      <c r="K499" s="36"/>
      <c r="L499" s="218" t="s">
        <v>2347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98197</v>
      </c>
      <c r="G500" s="108">
        <v>0</v>
      </c>
      <c r="H500" s="108">
        <v>19097</v>
      </c>
      <c r="I500" s="108">
        <v>29100</v>
      </c>
      <c r="J500" s="108">
        <v>50000</v>
      </c>
      <c r="K500" s="36"/>
      <c r="L500" s="218" t="s">
        <v>2347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561832</v>
      </c>
      <c r="G501" s="108">
        <v>2700</v>
      </c>
      <c r="H501" s="108">
        <v>339362</v>
      </c>
      <c r="I501" s="108">
        <v>169825</v>
      </c>
      <c r="J501" s="108">
        <v>49945</v>
      </c>
      <c r="K501" s="36"/>
      <c r="L501" s="218" t="s">
        <v>2347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316082</v>
      </c>
      <c r="G502" s="108">
        <v>0</v>
      </c>
      <c r="H502" s="108">
        <v>96399</v>
      </c>
      <c r="I502" s="108">
        <v>30000</v>
      </c>
      <c r="J502" s="108">
        <v>189683</v>
      </c>
      <c r="K502" s="36"/>
      <c r="L502" s="218" t="s">
        <v>2347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269675</v>
      </c>
      <c r="G503" s="108">
        <v>0</v>
      </c>
      <c r="H503" s="108">
        <v>50577</v>
      </c>
      <c r="I503" s="108">
        <v>40060</v>
      </c>
      <c r="J503" s="108">
        <v>179038</v>
      </c>
      <c r="K503" s="36"/>
      <c r="L503" s="218" t="s">
        <v>2347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135328</v>
      </c>
      <c r="G504" s="108">
        <v>0</v>
      </c>
      <c r="H504" s="108">
        <v>107623</v>
      </c>
      <c r="I504" s="108">
        <v>0</v>
      </c>
      <c r="J504" s="108">
        <v>27705</v>
      </c>
      <c r="K504" s="36"/>
      <c r="L504" s="218" t="s">
        <v>2347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63971</v>
      </c>
      <c r="G505" s="108">
        <v>0</v>
      </c>
      <c r="H505" s="108">
        <v>28671</v>
      </c>
      <c r="I505" s="108">
        <v>0</v>
      </c>
      <c r="J505" s="108">
        <v>35300</v>
      </c>
      <c r="K505" s="36"/>
      <c r="L505" s="218" t="s">
        <v>2347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1158088</v>
      </c>
      <c r="G506" s="108">
        <v>200</v>
      </c>
      <c r="H506" s="108">
        <v>118588</v>
      </c>
      <c r="I506" s="108">
        <v>0</v>
      </c>
      <c r="J506" s="108">
        <v>1039300</v>
      </c>
      <c r="K506" s="36"/>
      <c r="L506" s="218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129054</v>
      </c>
      <c r="G507" s="108">
        <v>0</v>
      </c>
      <c r="H507" s="108">
        <v>72750</v>
      </c>
      <c r="I507" s="108">
        <v>11000</v>
      </c>
      <c r="J507" s="108">
        <v>45304</v>
      </c>
      <c r="K507" s="36"/>
      <c r="L507" s="218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>G508+H508+I508+J508</f>
        <v>618778</v>
      </c>
      <c r="G508" s="108">
        <v>0</v>
      </c>
      <c r="H508" s="108">
        <v>101925</v>
      </c>
      <c r="I508" s="108">
        <v>0</v>
      </c>
      <c r="J508" s="108">
        <v>516853</v>
      </c>
      <c r="K508" s="36"/>
      <c r="L508" s="218" t="s">
        <v>2347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>G509+H509+I509+J509</f>
        <v>6227256</v>
      </c>
      <c r="G509" s="108">
        <v>4200000</v>
      </c>
      <c r="H509" s="108">
        <v>906306</v>
      </c>
      <c r="I509" s="108">
        <v>49500</v>
      </c>
      <c r="J509" s="108">
        <v>1071450</v>
      </c>
      <c r="K509" s="36"/>
      <c r="L509" s="218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>G510+H510+I510+J510</f>
        <v>2080294</v>
      </c>
      <c r="G510" s="108">
        <v>0</v>
      </c>
      <c r="H510" s="108">
        <v>1924176</v>
      </c>
      <c r="I510" s="108">
        <v>0</v>
      </c>
      <c r="J510" s="108">
        <v>156118</v>
      </c>
      <c r="K510" s="36"/>
      <c r="L510" s="218" t="s">
        <v>2344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>G511+H511+I511+J511</f>
        <v>3714849</v>
      </c>
      <c r="G511" s="108">
        <v>0</v>
      </c>
      <c r="H511" s="108">
        <v>1518949</v>
      </c>
      <c r="I511" s="108">
        <v>0</v>
      </c>
      <c r="J511" s="108">
        <v>2195900</v>
      </c>
      <c r="K511" s="36"/>
      <c r="L511" s="218" t="s">
        <v>2344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179" t="s">
        <v>9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aca="true" t="shared" si="18" ref="F513:F529">G513+H513+I513+J513</f>
        <v>3412549</v>
      </c>
      <c r="G513" s="108">
        <v>619550</v>
      </c>
      <c r="H513" s="108">
        <v>1006477</v>
      </c>
      <c r="I513" s="108">
        <v>410882</v>
      </c>
      <c r="J513" s="108">
        <v>1375640</v>
      </c>
      <c r="K513" s="36"/>
      <c r="L513" s="218" t="s">
        <v>2344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24424609</v>
      </c>
      <c r="G514" s="108">
        <v>820396</v>
      </c>
      <c r="H514" s="108">
        <v>2114945</v>
      </c>
      <c r="I514" s="108">
        <v>78832</v>
      </c>
      <c r="J514" s="108">
        <v>21410436</v>
      </c>
      <c r="K514" s="36"/>
      <c r="L514" s="218" t="s">
        <v>2347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89695</v>
      </c>
      <c r="G515" s="108">
        <v>33500</v>
      </c>
      <c r="H515" s="108">
        <v>56195</v>
      </c>
      <c r="I515" s="108">
        <v>0</v>
      </c>
      <c r="J515" s="108">
        <v>0</v>
      </c>
      <c r="K515" s="36"/>
      <c r="L515" s="218" t="s">
        <v>2347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4529595</v>
      </c>
      <c r="G516" s="108">
        <v>1041650</v>
      </c>
      <c r="H516" s="108">
        <v>1375763</v>
      </c>
      <c r="I516" s="108">
        <v>309000</v>
      </c>
      <c r="J516" s="108">
        <v>1803182</v>
      </c>
      <c r="K516" s="36"/>
      <c r="L516" s="218" t="s">
        <v>2344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317764</v>
      </c>
      <c r="G517" s="108">
        <v>0</v>
      </c>
      <c r="H517" s="108">
        <v>287091</v>
      </c>
      <c r="I517" s="108">
        <v>0</v>
      </c>
      <c r="J517" s="108">
        <v>30673</v>
      </c>
      <c r="K517" s="36"/>
      <c r="L517" s="218" t="s">
        <v>2344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1760195</v>
      </c>
      <c r="G518" s="108">
        <v>891788</v>
      </c>
      <c r="H518" s="108">
        <v>827062</v>
      </c>
      <c r="I518" s="108">
        <v>2502</v>
      </c>
      <c r="J518" s="108">
        <v>38843</v>
      </c>
      <c r="K518" s="36"/>
      <c r="L518" s="218" t="s">
        <v>2344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857792</v>
      </c>
      <c r="G519" s="108">
        <v>462600</v>
      </c>
      <c r="H519" s="108">
        <v>253119</v>
      </c>
      <c r="I519" s="108">
        <v>20000</v>
      </c>
      <c r="J519" s="108">
        <v>122073</v>
      </c>
      <c r="K519" s="36"/>
      <c r="L519" s="218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17850</v>
      </c>
      <c r="G520" s="108">
        <v>0</v>
      </c>
      <c r="H520" s="108">
        <v>17850</v>
      </c>
      <c r="I520" s="108">
        <v>0</v>
      </c>
      <c r="J520" s="108">
        <v>0</v>
      </c>
      <c r="K520" s="36"/>
      <c r="L520" s="218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2803024</v>
      </c>
      <c r="G521" s="108">
        <v>278508</v>
      </c>
      <c r="H521" s="108">
        <v>863118</v>
      </c>
      <c r="I521" s="108">
        <v>231001</v>
      </c>
      <c r="J521" s="108">
        <v>1430397</v>
      </c>
      <c r="K521" s="36"/>
      <c r="L521" s="218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3036258</v>
      </c>
      <c r="G522" s="108">
        <v>0</v>
      </c>
      <c r="H522" s="108">
        <v>535658</v>
      </c>
      <c r="I522" s="108">
        <v>2130000</v>
      </c>
      <c r="J522" s="108">
        <v>370600</v>
      </c>
      <c r="K522" s="36"/>
      <c r="L522" s="218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864323</v>
      </c>
      <c r="G523" s="108">
        <v>632040</v>
      </c>
      <c r="H523" s="108">
        <v>169613</v>
      </c>
      <c r="I523" s="108">
        <v>0</v>
      </c>
      <c r="J523" s="108">
        <v>62670</v>
      </c>
      <c r="K523" s="36"/>
      <c r="L523" s="218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1418953</v>
      </c>
      <c r="G524" s="108">
        <v>0</v>
      </c>
      <c r="H524" s="108">
        <v>537762</v>
      </c>
      <c r="I524" s="108">
        <v>0</v>
      </c>
      <c r="J524" s="108">
        <v>881191</v>
      </c>
      <c r="K524" s="36"/>
      <c r="L524" s="218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5450</v>
      </c>
      <c r="G525" s="108">
        <v>0</v>
      </c>
      <c r="H525" s="108">
        <v>5450</v>
      </c>
      <c r="I525" s="108">
        <v>0</v>
      </c>
      <c r="J525" s="108">
        <v>0</v>
      </c>
      <c r="K525" s="36"/>
      <c r="L525" s="218" t="s">
        <v>2344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900384</v>
      </c>
      <c r="G526" s="108">
        <v>0</v>
      </c>
      <c r="H526" s="108">
        <v>227788</v>
      </c>
      <c r="I526" s="108">
        <v>571000</v>
      </c>
      <c r="J526" s="108">
        <v>101596</v>
      </c>
      <c r="K526" s="36"/>
      <c r="L526" s="218" t="s">
        <v>2344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228840</v>
      </c>
      <c r="G527" s="108">
        <v>114000</v>
      </c>
      <c r="H527" s="108">
        <v>82340</v>
      </c>
      <c r="I527" s="108">
        <v>0</v>
      </c>
      <c r="J527" s="108">
        <v>32500</v>
      </c>
      <c r="K527" s="36"/>
      <c r="L527" s="218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7388264</v>
      </c>
      <c r="G528" s="108">
        <v>3652500</v>
      </c>
      <c r="H528" s="108">
        <v>2839507</v>
      </c>
      <c r="I528" s="108">
        <v>29000</v>
      </c>
      <c r="J528" s="108">
        <v>867257</v>
      </c>
      <c r="K528" s="36"/>
      <c r="L528" s="218" t="s">
        <v>2344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1311365</v>
      </c>
      <c r="G529" s="108">
        <v>785500</v>
      </c>
      <c r="H529" s="108">
        <v>400212</v>
      </c>
      <c r="I529" s="108">
        <v>0</v>
      </c>
      <c r="J529" s="108">
        <v>125653</v>
      </c>
      <c r="K529" s="36"/>
      <c r="L529" s="218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40">G531+H531+I531+J531</f>
        <v>130198</v>
      </c>
      <c r="G531" s="108">
        <v>0</v>
      </c>
      <c r="H531" s="108">
        <v>123178</v>
      </c>
      <c r="I531" s="108">
        <v>1440</v>
      </c>
      <c r="J531" s="108">
        <v>5580</v>
      </c>
      <c r="K531" s="36"/>
      <c r="L531" s="218" t="s">
        <v>2344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94554</v>
      </c>
      <c r="G532" s="108">
        <v>0</v>
      </c>
      <c r="H532" s="108">
        <v>89054</v>
      </c>
      <c r="I532" s="108">
        <v>0</v>
      </c>
      <c r="J532" s="108">
        <v>5500</v>
      </c>
      <c r="K532" s="36"/>
      <c r="L532" s="218" t="s">
        <v>2344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238208</v>
      </c>
      <c r="G533" s="108">
        <v>0</v>
      </c>
      <c r="H533" s="108">
        <v>184329</v>
      </c>
      <c r="I533" s="108">
        <v>0</v>
      </c>
      <c r="J533" s="108">
        <v>53879</v>
      </c>
      <c r="K533" s="36"/>
      <c r="L533" s="218" t="s">
        <v>2348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267714</v>
      </c>
      <c r="G534" s="108">
        <v>0</v>
      </c>
      <c r="H534" s="108">
        <v>218774</v>
      </c>
      <c r="I534" s="108">
        <v>0</v>
      </c>
      <c r="J534" s="108">
        <v>48940</v>
      </c>
      <c r="K534" s="36"/>
      <c r="L534" s="218" t="s">
        <v>2344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97273</v>
      </c>
      <c r="G535" s="108">
        <v>0</v>
      </c>
      <c r="H535" s="108">
        <v>90248</v>
      </c>
      <c r="I535" s="108">
        <v>3500</v>
      </c>
      <c r="J535" s="108">
        <v>3525</v>
      </c>
      <c r="K535" s="36"/>
      <c r="L535" s="218" t="s">
        <v>2344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45451</v>
      </c>
      <c r="G536" s="108">
        <v>0</v>
      </c>
      <c r="H536" s="108">
        <v>36451</v>
      </c>
      <c r="I536" s="108">
        <v>0</v>
      </c>
      <c r="J536" s="108">
        <v>9000</v>
      </c>
      <c r="K536" s="36"/>
      <c r="L536" s="218" t="s">
        <v>2344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32347</v>
      </c>
      <c r="G537" s="108">
        <v>0</v>
      </c>
      <c r="H537" s="108">
        <v>32246</v>
      </c>
      <c r="I537" s="108">
        <v>0</v>
      </c>
      <c r="J537" s="108">
        <v>101</v>
      </c>
      <c r="K537" s="36"/>
      <c r="L537" s="218" t="s">
        <v>2344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149803</v>
      </c>
      <c r="G538" s="108">
        <v>0</v>
      </c>
      <c r="H538" s="108">
        <v>67953</v>
      </c>
      <c r="I538" s="108">
        <v>0</v>
      </c>
      <c r="J538" s="108">
        <v>81850</v>
      </c>
      <c r="K538" s="36"/>
      <c r="L538" s="218" t="s">
        <v>2344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289983</v>
      </c>
      <c r="G539" s="108">
        <v>17500</v>
      </c>
      <c r="H539" s="108">
        <v>82983</v>
      </c>
      <c r="I539" s="108">
        <v>0</v>
      </c>
      <c r="J539" s="108">
        <v>189500</v>
      </c>
      <c r="K539" s="36"/>
      <c r="L539" s="218" t="s">
        <v>2344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507904</v>
      </c>
      <c r="G540" s="108">
        <v>95900</v>
      </c>
      <c r="H540" s="108">
        <v>219820</v>
      </c>
      <c r="I540" s="108">
        <v>2700</v>
      </c>
      <c r="J540" s="108">
        <v>189484</v>
      </c>
      <c r="K540" s="36"/>
      <c r="L540" s="218" t="s">
        <v>2344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 t="s">
        <v>9</v>
      </c>
      <c r="G541" s="107" t="s">
        <v>9</v>
      </c>
      <c r="H541" s="107" t="s">
        <v>9</v>
      </c>
      <c r="I541" s="107" t="s">
        <v>9</v>
      </c>
      <c r="J541" s="107" t="s">
        <v>9</v>
      </c>
      <c r="K541" s="36"/>
      <c r="L541" s="179" t="s">
        <v>9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aca="true" t="shared" si="20" ref="F542:F551">G542+H542+I542+J542</f>
        <v>34754</v>
      </c>
      <c r="G542" s="108">
        <v>300</v>
      </c>
      <c r="H542" s="108">
        <v>33154</v>
      </c>
      <c r="I542" s="108">
        <v>0</v>
      </c>
      <c r="J542" s="108">
        <v>1300</v>
      </c>
      <c r="K542" s="36"/>
      <c r="L542" s="218" t="s">
        <v>2344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0"/>
        <v>268559</v>
      </c>
      <c r="G543" s="108">
        <v>0</v>
      </c>
      <c r="H543" s="108">
        <v>105800</v>
      </c>
      <c r="I543" s="108">
        <v>0</v>
      </c>
      <c r="J543" s="108">
        <v>162759</v>
      </c>
      <c r="K543" s="36"/>
      <c r="L543" s="218" t="s">
        <v>2344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0"/>
        <v>156522</v>
      </c>
      <c r="G544" s="108">
        <v>0</v>
      </c>
      <c r="H544" s="108">
        <v>114822</v>
      </c>
      <c r="I544" s="108">
        <v>0</v>
      </c>
      <c r="J544" s="108">
        <v>41700</v>
      </c>
      <c r="K544" s="36"/>
      <c r="L544" s="218" t="s">
        <v>2344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0"/>
        <v>91974</v>
      </c>
      <c r="G545" s="108">
        <v>0</v>
      </c>
      <c r="H545" s="108">
        <v>76574</v>
      </c>
      <c r="I545" s="108">
        <v>0</v>
      </c>
      <c r="J545" s="108">
        <v>15400</v>
      </c>
      <c r="K545" s="36"/>
      <c r="L545" s="218" t="s">
        <v>2344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0"/>
        <v>50750</v>
      </c>
      <c r="G546" s="108">
        <v>0</v>
      </c>
      <c r="H546" s="108">
        <v>50750</v>
      </c>
      <c r="I546" s="108">
        <v>0</v>
      </c>
      <c r="J546" s="108">
        <v>0</v>
      </c>
      <c r="K546" s="36"/>
      <c r="L546" s="218" t="s">
        <v>2344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0"/>
        <v>3551900</v>
      </c>
      <c r="G547" s="108">
        <v>0</v>
      </c>
      <c r="H547" s="108">
        <v>974499</v>
      </c>
      <c r="I547" s="108">
        <v>2550000</v>
      </c>
      <c r="J547" s="108">
        <v>27401</v>
      </c>
      <c r="K547" s="36"/>
      <c r="L547" s="218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0"/>
        <v>107767</v>
      </c>
      <c r="G548" s="108">
        <v>0</v>
      </c>
      <c r="H548" s="108">
        <v>107767</v>
      </c>
      <c r="I548" s="108">
        <v>0</v>
      </c>
      <c r="J548" s="108">
        <v>0</v>
      </c>
      <c r="K548" s="36"/>
      <c r="L548" s="218" t="s">
        <v>2344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0"/>
        <v>246444</v>
      </c>
      <c r="G549" s="108">
        <v>131000</v>
      </c>
      <c r="H549" s="108">
        <v>58096</v>
      </c>
      <c r="I549" s="108">
        <v>6500</v>
      </c>
      <c r="J549" s="108">
        <v>50848</v>
      </c>
      <c r="K549" s="36"/>
      <c r="L549" s="218" t="s">
        <v>2344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0"/>
        <v>23772</v>
      </c>
      <c r="G550" s="108">
        <v>0</v>
      </c>
      <c r="H550" s="108">
        <v>23421</v>
      </c>
      <c r="I550" s="108">
        <v>1</v>
      </c>
      <c r="J550" s="108">
        <v>350</v>
      </c>
      <c r="K550" s="36"/>
      <c r="L550" s="218" t="s">
        <v>2344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0"/>
        <v>863212</v>
      </c>
      <c r="G551" s="108">
        <v>0</v>
      </c>
      <c r="H551" s="108">
        <v>774869</v>
      </c>
      <c r="I551" s="108">
        <v>32460</v>
      </c>
      <c r="J551" s="108">
        <v>55883</v>
      </c>
      <c r="K551" s="36"/>
      <c r="L551" s="218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179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1" ref="F553:F591">G553+H553+I553+J553</f>
        <v>272989</v>
      </c>
      <c r="G553" s="108">
        <v>137501</v>
      </c>
      <c r="H553" s="108">
        <v>93443</v>
      </c>
      <c r="I553" s="108">
        <v>5800</v>
      </c>
      <c r="J553" s="108">
        <v>36245</v>
      </c>
      <c r="K553" s="36"/>
      <c r="L553" s="218" t="s">
        <v>2344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2384876</v>
      </c>
      <c r="G554" s="108">
        <v>413500</v>
      </c>
      <c r="H554" s="108">
        <v>1597267</v>
      </c>
      <c r="I554" s="108">
        <v>0</v>
      </c>
      <c r="J554" s="108">
        <v>374109</v>
      </c>
      <c r="K554" s="36"/>
      <c r="L554" s="218" t="s">
        <v>2344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928416</v>
      </c>
      <c r="G555" s="108">
        <v>0</v>
      </c>
      <c r="H555" s="108">
        <v>765186</v>
      </c>
      <c r="I555" s="108">
        <v>0</v>
      </c>
      <c r="J555" s="108">
        <v>163230</v>
      </c>
      <c r="K555" s="36"/>
      <c r="L555" s="218" t="s">
        <v>2347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1621487</v>
      </c>
      <c r="G556" s="108">
        <v>388500</v>
      </c>
      <c r="H556" s="108">
        <v>960526</v>
      </c>
      <c r="I556" s="108">
        <v>0</v>
      </c>
      <c r="J556" s="108">
        <v>272461</v>
      </c>
      <c r="K556" s="36"/>
      <c r="L556" s="218" t="s">
        <v>2344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13165164</v>
      </c>
      <c r="G557" s="108">
        <v>1060900</v>
      </c>
      <c r="H557" s="108">
        <v>935609</v>
      </c>
      <c r="I557" s="108">
        <v>1247800</v>
      </c>
      <c r="J557" s="108">
        <v>9920855</v>
      </c>
      <c r="K557" s="36"/>
      <c r="L557" s="218" t="s">
        <v>2347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278903</v>
      </c>
      <c r="G558" s="108">
        <v>0</v>
      </c>
      <c r="H558" s="108">
        <v>255603</v>
      </c>
      <c r="I558" s="108">
        <v>0</v>
      </c>
      <c r="J558" s="108">
        <v>23300</v>
      </c>
      <c r="K558" s="36"/>
      <c r="L558" s="218" t="s">
        <v>2344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131495</v>
      </c>
      <c r="G559" s="108">
        <v>0</v>
      </c>
      <c r="H559" s="108">
        <v>70394</v>
      </c>
      <c r="I559" s="108">
        <v>0</v>
      </c>
      <c r="J559" s="108">
        <v>61101</v>
      </c>
      <c r="K559" s="36"/>
      <c r="L559" s="218" t="s">
        <v>2344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1"/>
        <v>350552</v>
      </c>
      <c r="G560" s="108">
        <v>16000</v>
      </c>
      <c r="H560" s="108">
        <v>275552</v>
      </c>
      <c r="I560" s="108">
        <v>0</v>
      </c>
      <c r="J560" s="108">
        <v>59000</v>
      </c>
      <c r="K560" s="36"/>
      <c r="L560" s="218" t="s">
        <v>2348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1"/>
        <v>321295</v>
      </c>
      <c r="G561" s="108">
        <v>0</v>
      </c>
      <c r="H561" s="108">
        <v>206545</v>
      </c>
      <c r="I561" s="108">
        <v>0</v>
      </c>
      <c r="J561" s="108">
        <v>114750</v>
      </c>
      <c r="K561" s="36"/>
      <c r="L561" s="218" t="s">
        <v>2344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1"/>
        <v>3102109</v>
      </c>
      <c r="G562" s="108">
        <v>0</v>
      </c>
      <c r="H562" s="108">
        <v>1067624</v>
      </c>
      <c r="I562" s="108">
        <v>735067</v>
      </c>
      <c r="J562" s="108">
        <v>1299418</v>
      </c>
      <c r="K562" s="36"/>
      <c r="L562" s="218" t="s">
        <v>2344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1"/>
        <v>661710</v>
      </c>
      <c r="G563" s="108">
        <v>0</v>
      </c>
      <c r="H563" s="108">
        <v>624160</v>
      </c>
      <c r="I563" s="108">
        <v>0</v>
      </c>
      <c r="J563" s="108">
        <v>37550</v>
      </c>
      <c r="K563" s="36"/>
      <c r="L563" s="218" t="s">
        <v>2344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1"/>
        <v>5820342</v>
      </c>
      <c r="G564" s="108">
        <v>0</v>
      </c>
      <c r="H564" s="108">
        <v>1306200</v>
      </c>
      <c r="I564" s="108">
        <v>0</v>
      </c>
      <c r="J564" s="108">
        <v>4514142</v>
      </c>
      <c r="K564" s="36"/>
      <c r="L564" s="218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1"/>
        <v>2506051</v>
      </c>
      <c r="G565" s="108">
        <v>0</v>
      </c>
      <c r="H565" s="108">
        <v>443781</v>
      </c>
      <c r="I565" s="108">
        <v>0</v>
      </c>
      <c r="J565" s="108">
        <v>2062270</v>
      </c>
      <c r="K565" s="36"/>
      <c r="L565" s="218" t="s">
        <v>2344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1"/>
        <v>1260311</v>
      </c>
      <c r="G566" s="108">
        <v>0</v>
      </c>
      <c r="H566" s="108">
        <v>34500</v>
      </c>
      <c r="I566" s="108">
        <v>265000</v>
      </c>
      <c r="J566" s="108">
        <v>960811</v>
      </c>
      <c r="K566" s="36"/>
      <c r="L566" s="218" t="s">
        <v>2344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1"/>
        <v>2431236</v>
      </c>
      <c r="G567" s="108">
        <v>1778701</v>
      </c>
      <c r="H567" s="108">
        <v>508528</v>
      </c>
      <c r="I567" s="108">
        <v>0</v>
      </c>
      <c r="J567" s="108">
        <v>144007</v>
      </c>
      <c r="K567" s="36"/>
      <c r="L567" s="218" t="s">
        <v>2344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1"/>
        <v>196337</v>
      </c>
      <c r="G568" s="108">
        <v>0</v>
      </c>
      <c r="H568" s="108">
        <v>177662</v>
      </c>
      <c r="I568" s="108">
        <v>0</v>
      </c>
      <c r="J568" s="108">
        <v>18675</v>
      </c>
      <c r="K568" s="36"/>
      <c r="L568" s="218" t="s">
        <v>2344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1"/>
        <v>5481081</v>
      </c>
      <c r="G569" s="108">
        <v>2326728</v>
      </c>
      <c r="H569" s="108">
        <v>1592979</v>
      </c>
      <c r="I569" s="108">
        <v>0</v>
      </c>
      <c r="J569" s="108">
        <v>1561374</v>
      </c>
      <c r="K569" s="36"/>
      <c r="L569" s="218" t="s">
        <v>2347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1"/>
        <v>3498577</v>
      </c>
      <c r="G570" s="108">
        <v>0</v>
      </c>
      <c r="H570" s="108">
        <v>542520</v>
      </c>
      <c r="I570" s="108">
        <v>7000</v>
      </c>
      <c r="J570" s="108">
        <v>2949057</v>
      </c>
      <c r="K570" s="36"/>
      <c r="L570" s="218" t="s">
        <v>2344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1"/>
        <v>6961296</v>
      </c>
      <c r="G571" s="108">
        <v>1401</v>
      </c>
      <c r="H571" s="108">
        <v>2564989</v>
      </c>
      <c r="I571" s="108">
        <v>1500</v>
      </c>
      <c r="J571" s="108">
        <v>4393406</v>
      </c>
      <c r="K571" s="36"/>
      <c r="L571" s="218" t="s">
        <v>2344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1"/>
        <v>5470900</v>
      </c>
      <c r="G572" s="108">
        <v>2468000</v>
      </c>
      <c r="H572" s="108">
        <v>1560150</v>
      </c>
      <c r="I572" s="108">
        <v>0</v>
      </c>
      <c r="J572" s="108">
        <v>1442750</v>
      </c>
      <c r="K572" s="36"/>
      <c r="L572" s="218" t="s">
        <v>2344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1"/>
        <v>3119797</v>
      </c>
      <c r="G573" s="108">
        <v>595000</v>
      </c>
      <c r="H573" s="108">
        <v>1293321</v>
      </c>
      <c r="I573" s="108">
        <v>7000</v>
      </c>
      <c r="J573" s="108">
        <v>1224476</v>
      </c>
      <c r="K573" s="36"/>
      <c r="L573" s="218" t="s">
        <v>2344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1"/>
        <v>19800</v>
      </c>
      <c r="G574" s="108">
        <v>0</v>
      </c>
      <c r="H574" s="108">
        <v>19800</v>
      </c>
      <c r="I574" s="108">
        <v>0</v>
      </c>
      <c r="J574" s="108">
        <v>0</v>
      </c>
      <c r="K574" s="36"/>
      <c r="L574" s="218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1"/>
        <v>958302</v>
      </c>
      <c r="G575" s="108">
        <v>764084</v>
      </c>
      <c r="H575" s="108">
        <v>182518</v>
      </c>
      <c r="I575" s="108">
        <v>0</v>
      </c>
      <c r="J575" s="108">
        <v>11700</v>
      </c>
      <c r="K575" s="36"/>
      <c r="L575" s="218" t="s">
        <v>2344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1"/>
        <v>99568</v>
      </c>
      <c r="G576" s="108">
        <v>0</v>
      </c>
      <c r="H576" s="108">
        <v>45468</v>
      </c>
      <c r="I576" s="108">
        <v>0</v>
      </c>
      <c r="J576" s="108">
        <v>54100</v>
      </c>
      <c r="K576" s="36"/>
      <c r="L576" s="218" t="s">
        <v>2347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1"/>
        <v>10294</v>
      </c>
      <c r="G577" s="108">
        <v>0</v>
      </c>
      <c r="H577" s="108">
        <v>9294</v>
      </c>
      <c r="I577" s="108">
        <v>0</v>
      </c>
      <c r="J577" s="108">
        <v>1000</v>
      </c>
      <c r="K577" s="36"/>
      <c r="L577" s="218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297272</v>
      </c>
      <c r="G578" s="108">
        <v>100</v>
      </c>
      <c r="H578" s="108">
        <v>218772</v>
      </c>
      <c r="I578" s="108">
        <v>15500</v>
      </c>
      <c r="J578" s="108">
        <v>62900</v>
      </c>
      <c r="K578" s="36"/>
      <c r="L578" s="218" t="s">
        <v>2347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40650</v>
      </c>
      <c r="G579" s="108">
        <v>6850</v>
      </c>
      <c r="H579" s="108">
        <v>7300</v>
      </c>
      <c r="I579" s="108">
        <v>0</v>
      </c>
      <c r="J579" s="108">
        <v>26500</v>
      </c>
      <c r="K579" s="36"/>
      <c r="L579" s="218" t="s">
        <v>2344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75396</v>
      </c>
      <c r="G580" s="108">
        <v>0</v>
      </c>
      <c r="H580" s="108">
        <v>54865</v>
      </c>
      <c r="I580" s="108">
        <v>0</v>
      </c>
      <c r="J580" s="108">
        <v>20531</v>
      </c>
      <c r="K580" s="36"/>
      <c r="L580" s="218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104200</v>
      </c>
      <c r="G581" s="108">
        <v>0</v>
      </c>
      <c r="H581" s="108">
        <v>40660</v>
      </c>
      <c r="I581" s="108">
        <v>3950</v>
      </c>
      <c r="J581" s="108">
        <v>59590</v>
      </c>
      <c r="K581" s="36"/>
      <c r="L581" s="218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173665</v>
      </c>
      <c r="G582" s="108">
        <v>0</v>
      </c>
      <c r="H582" s="108">
        <v>14506</v>
      </c>
      <c r="I582" s="108">
        <v>0</v>
      </c>
      <c r="J582" s="108">
        <v>159159</v>
      </c>
      <c r="K582" s="36"/>
      <c r="L582" s="218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8009</v>
      </c>
      <c r="G583" s="108">
        <v>0</v>
      </c>
      <c r="H583" s="108">
        <v>8009</v>
      </c>
      <c r="I583" s="108">
        <v>0</v>
      </c>
      <c r="J583" s="108">
        <v>0</v>
      </c>
      <c r="K583" s="36"/>
      <c r="L583" s="21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29032</v>
      </c>
      <c r="G584" s="108">
        <v>0</v>
      </c>
      <c r="H584" s="108">
        <v>21032</v>
      </c>
      <c r="I584" s="108">
        <v>0</v>
      </c>
      <c r="J584" s="108">
        <v>8000</v>
      </c>
      <c r="K584" s="36"/>
      <c r="L584" s="218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139861</v>
      </c>
      <c r="G585" s="108">
        <v>0</v>
      </c>
      <c r="H585" s="108">
        <v>63661</v>
      </c>
      <c r="I585" s="108">
        <v>45000</v>
      </c>
      <c r="J585" s="108">
        <v>31200</v>
      </c>
      <c r="K585" s="36"/>
      <c r="L585" s="218" t="s">
        <v>2348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225177</v>
      </c>
      <c r="G586" s="108">
        <v>0</v>
      </c>
      <c r="H586" s="108">
        <v>184377</v>
      </c>
      <c r="I586" s="108">
        <v>13500</v>
      </c>
      <c r="J586" s="108">
        <v>27300</v>
      </c>
      <c r="K586" s="36"/>
      <c r="L586" s="21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103815</v>
      </c>
      <c r="G587" s="108">
        <v>10445</v>
      </c>
      <c r="H587" s="108">
        <v>35270</v>
      </c>
      <c r="I587" s="108">
        <v>10000</v>
      </c>
      <c r="J587" s="108">
        <v>48100</v>
      </c>
      <c r="K587" s="36"/>
      <c r="L587" s="21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63377</v>
      </c>
      <c r="G588" s="108">
        <v>0</v>
      </c>
      <c r="H588" s="108">
        <v>54627</v>
      </c>
      <c r="I588" s="108">
        <v>8750</v>
      </c>
      <c r="J588" s="108">
        <v>0</v>
      </c>
      <c r="K588" s="36"/>
      <c r="L588" s="21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1202090</v>
      </c>
      <c r="G589" s="108">
        <v>0</v>
      </c>
      <c r="H589" s="108">
        <v>32200</v>
      </c>
      <c r="I589" s="108">
        <v>334054</v>
      </c>
      <c r="J589" s="108">
        <v>835836</v>
      </c>
      <c r="K589" s="63"/>
      <c r="L589" s="218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856540</v>
      </c>
      <c r="G590" s="108">
        <v>0</v>
      </c>
      <c r="H590" s="108">
        <v>237530</v>
      </c>
      <c r="I590" s="108">
        <v>0</v>
      </c>
      <c r="J590" s="108">
        <v>619010</v>
      </c>
      <c r="K590" s="36"/>
      <c r="L590" s="21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63366</v>
      </c>
      <c r="G591" s="108">
        <v>0</v>
      </c>
      <c r="H591" s="108">
        <v>54226</v>
      </c>
      <c r="I591" s="108">
        <v>0</v>
      </c>
      <c r="J591" s="108">
        <v>9140</v>
      </c>
      <c r="K591" s="36"/>
      <c r="L591" s="218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4266518</v>
      </c>
      <c r="G593" s="108">
        <v>0</v>
      </c>
      <c r="H593" s="108">
        <v>158208</v>
      </c>
      <c r="I593" s="108">
        <v>0</v>
      </c>
      <c r="J593" s="108">
        <v>4108310</v>
      </c>
      <c r="K593" s="36"/>
      <c r="L593" s="21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71330</v>
      </c>
      <c r="G594" s="108">
        <v>0</v>
      </c>
      <c r="H594" s="108">
        <v>44900</v>
      </c>
      <c r="I594" s="108">
        <v>0</v>
      </c>
      <c r="J594" s="108">
        <v>26430</v>
      </c>
      <c r="K594" s="36"/>
      <c r="L594" s="218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342687</v>
      </c>
      <c r="G595" s="108">
        <v>0</v>
      </c>
      <c r="H595" s="108">
        <v>150286</v>
      </c>
      <c r="I595" s="108">
        <v>0</v>
      </c>
      <c r="J595" s="108">
        <v>192401</v>
      </c>
      <c r="K595" s="36"/>
      <c r="L595" s="218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747217</v>
      </c>
      <c r="G596" s="108">
        <v>1700</v>
      </c>
      <c r="H596" s="108">
        <v>285214</v>
      </c>
      <c r="I596" s="108">
        <v>54343</v>
      </c>
      <c r="J596" s="108">
        <v>405960</v>
      </c>
      <c r="K596" s="36"/>
      <c r="L596" s="218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168800</v>
      </c>
      <c r="G597" s="108">
        <v>0</v>
      </c>
      <c r="H597" s="108">
        <v>96800</v>
      </c>
      <c r="I597" s="108">
        <v>71500</v>
      </c>
      <c r="J597" s="108">
        <v>500</v>
      </c>
      <c r="K597" s="36"/>
      <c r="L597" s="218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19401203</v>
      </c>
      <c r="G598" s="108">
        <v>0</v>
      </c>
      <c r="H598" s="108">
        <v>43986</v>
      </c>
      <c r="I598" s="108">
        <v>304804</v>
      </c>
      <c r="J598" s="108">
        <v>19052413</v>
      </c>
      <c r="K598" s="36"/>
      <c r="L598" s="218" t="s">
        <v>2344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N549">
      <selection activeCell="R569" sqref="R56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46" t="s">
        <v>257</v>
      </c>
      <c r="B6" s="46" t="s">
        <v>1739</v>
      </c>
      <c r="C6" s="46">
        <v>7500</v>
      </c>
      <c r="D6" s="46">
        <v>226073</v>
      </c>
      <c r="E6" s="46">
        <v>10000</v>
      </c>
      <c r="F6" s="46">
        <v>216073</v>
      </c>
      <c r="H6" s="98" t="s">
        <v>257</v>
      </c>
      <c r="I6" s="99" t="s">
        <v>1739</v>
      </c>
      <c r="J6" s="100">
        <v>125000</v>
      </c>
      <c r="K6" s="100">
        <f>L6+M6</f>
        <v>19650</v>
      </c>
      <c r="L6" s="79"/>
      <c r="M6" s="100">
        <v>19650</v>
      </c>
      <c r="O6" s="98" t="s">
        <v>257</v>
      </c>
      <c r="P6" s="99" t="s">
        <v>1739</v>
      </c>
      <c r="Q6" s="100">
        <v>11652422</v>
      </c>
      <c r="R6" s="46">
        <f>S6+T6</f>
        <v>2083209</v>
      </c>
      <c r="S6" s="100">
        <v>442610</v>
      </c>
      <c r="T6" s="100">
        <v>1640599</v>
      </c>
      <c r="V6" s="91" t="s">
        <v>257</v>
      </c>
      <c r="W6" s="76" t="s">
        <v>1739</v>
      </c>
      <c r="X6" s="76">
        <v>363941</v>
      </c>
      <c r="Y6" s="76">
        <v>123284</v>
      </c>
      <c r="Z6" s="76"/>
      <c r="AA6" s="76">
        <v>123284</v>
      </c>
    </row>
    <row r="7" spans="1:27" ht="15">
      <c r="A7" s="46" t="s">
        <v>260</v>
      </c>
      <c r="B7" s="46" t="s">
        <v>2264</v>
      </c>
      <c r="C7" s="46">
        <v>9836000</v>
      </c>
      <c r="D7" s="46">
        <v>5698786</v>
      </c>
      <c r="E7" s="46"/>
      <c r="F7" s="46">
        <v>5698786</v>
      </c>
      <c r="H7" s="98" t="s">
        <v>260</v>
      </c>
      <c r="I7" s="99" t="s">
        <v>2264</v>
      </c>
      <c r="J7" s="100">
        <v>86000</v>
      </c>
      <c r="K7" s="100">
        <f aca="true" t="shared" si="0" ref="K7:K70">L7+M7</f>
        <v>289943</v>
      </c>
      <c r="L7" s="79"/>
      <c r="M7" s="100">
        <v>289943</v>
      </c>
      <c r="O7" s="98" t="s">
        <v>260</v>
      </c>
      <c r="P7" s="99" t="s">
        <v>2264</v>
      </c>
      <c r="Q7" s="100">
        <v>11814153</v>
      </c>
      <c r="R7" s="46">
        <f aca="true" t="shared" si="1" ref="R7:R70">S7+T7</f>
        <v>12968520</v>
      </c>
      <c r="S7" s="100">
        <v>85800</v>
      </c>
      <c r="T7" s="100">
        <v>12882720</v>
      </c>
      <c r="V7" s="91" t="s">
        <v>260</v>
      </c>
      <c r="W7" s="76" t="s">
        <v>2264</v>
      </c>
      <c r="X7" s="76">
        <v>20103505</v>
      </c>
      <c r="Y7" s="76">
        <v>30616842</v>
      </c>
      <c r="Z7" s="76">
        <v>235510</v>
      </c>
      <c r="AA7" s="76">
        <v>30381332</v>
      </c>
    </row>
    <row r="8" spans="1:27" ht="15">
      <c r="A8" s="46" t="s">
        <v>263</v>
      </c>
      <c r="B8" s="46" t="s">
        <v>1740</v>
      </c>
      <c r="C8" s="46">
        <v>364000</v>
      </c>
      <c r="D8" s="46">
        <v>670814</v>
      </c>
      <c r="E8" s="46">
        <v>131045</v>
      </c>
      <c r="F8" s="46">
        <v>539769</v>
      </c>
      <c r="H8" s="98" t="s">
        <v>263</v>
      </c>
      <c r="I8" s="99" t="s">
        <v>1740</v>
      </c>
      <c r="J8" s="79"/>
      <c r="K8" s="100">
        <f t="shared" si="0"/>
        <v>1077900</v>
      </c>
      <c r="L8" s="79"/>
      <c r="M8" s="100">
        <v>1077900</v>
      </c>
      <c r="O8" s="98" t="s">
        <v>263</v>
      </c>
      <c r="P8" s="99" t="s">
        <v>1740</v>
      </c>
      <c r="Q8" s="100">
        <v>10141606</v>
      </c>
      <c r="R8" s="46">
        <f t="shared" si="1"/>
        <v>6902686</v>
      </c>
      <c r="S8" s="100">
        <v>2173449</v>
      </c>
      <c r="T8" s="100">
        <v>4729237</v>
      </c>
      <c r="V8" s="91" t="s">
        <v>263</v>
      </c>
      <c r="W8" s="76" t="s">
        <v>1740</v>
      </c>
      <c r="X8" s="76"/>
      <c r="Y8" s="76">
        <v>2323716</v>
      </c>
      <c r="Z8" s="76"/>
      <c r="AA8" s="76">
        <v>2323716</v>
      </c>
    </row>
    <row r="9" spans="1:27" ht="15">
      <c r="A9" s="46" t="s">
        <v>266</v>
      </c>
      <c r="B9" s="46" t="s">
        <v>2334</v>
      </c>
      <c r="C9" s="46">
        <v>0</v>
      </c>
      <c r="D9" s="46">
        <v>182294</v>
      </c>
      <c r="E9" s="46"/>
      <c r="F9" s="46">
        <v>182294</v>
      </c>
      <c r="H9" s="98" t="s">
        <v>266</v>
      </c>
      <c r="I9" s="99" t="s">
        <v>2334</v>
      </c>
      <c r="J9" s="79"/>
      <c r="K9" s="100">
        <f t="shared" si="0"/>
        <v>19500</v>
      </c>
      <c r="L9" s="79"/>
      <c r="M9" s="100">
        <v>19500</v>
      </c>
      <c r="O9" s="98" t="s">
        <v>266</v>
      </c>
      <c r="P9" s="99" t="s">
        <v>2334</v>
      </c>
      <c r="Q9" s="100">
        <v>413000</v>
      </c>
      <c r="R9" s="46">
        <f t="shared" si="1"/>
        <v>548209</v>
      </c>
      <c r="S9" s="100">
        <v>16300</v>
      </c>
      <c r="T9" s="100">
        <v>531909</v>
      </c>
      <c r="V9" s="91" t="s">
        <v>266</v>
      </c>
      <c r="W9" s="76" t="s">
        <v>2334</v>
      </c>
      <c r="X9" s="76">
        <v>24900</v>
      </c>
      <c r="Y9" s="76">
        <v>39061</v>
      </c>
      <c r="Z9" s="76"/>
      <c r="AA9" s="76">
        <v>39061</v>
      </c>
    </row>
    <row r="10" spans="1:27" ht="15">
      <c r="A10" s="46" t="s">
        <v>269</v>
      </c>
      <c r="B10" s="46" t="s">
        <v>1741</v>
      </c>
      <c r="C10" s="46"/>
      <c r="D10" s="46">
        <v>204428</v>
      </c>
      <c r="E10" s="46"/>
      <c r="F10" s="46">
        <v>204428</v>
      </c>
      <c r="H10" s="98" t="s">
        <v>269</v>
      </c>
      <c r="I10" s="99" t="s">
        <v>1741</v>
      </c>
      <c r="J10" s="100">
        <v>56850</v>
      </c>
      <c r="K10" s="100">
        <f t="shared" si="0"/>
        <v>43021</v>
      </c>
      <c r="L10" s="100">
        <v>12000</v>
      </c>
      <c r="M10" s="100">
        <v>31021</v>
      </c>
      <c r="O10" s="98" t="s">
        <v>269</v>
      </c>
      <c r="P10" s="99" t="s">
        <v>1741</v>
      </c>
      <c r="Q10" s="100">
        <v>10000</v>
      </c>
      <c r="R10" s="46">
        <f t="shared" si="1"/>
        <v>986345</v>
      </c>
      <c r="S10" s="100">
        <v>62375</v>
      </c>
      <c r="T10" s="100">
        <v>923970</v>
      </c>
      <c r="V10" s="91" t="s">
        <v>269</v>
      </c>
      <c r="W10" s="76" t="s">
        <v>1741</v>
      </c>
      <c r="X10" s="76">
        <v>2274126</v>
      </c>
      <c r="Y10" s="76">
        <v>5846005</v>
      </c>
      <c r="Z10" s="76">
        <v>12000</v>
      </c>
      <c r="AA10" s="76">
        <v>5834005</v>
      </c>
    </row>
    <row r="11" spans="1:27" ht="15">
      <c r="A11" s="46" t="s">
        <v>275</v>
      </c>
      <c r="B11" s="46" t="s">
        <v>1742</v>
      </c>
      <c r="C11" s="46"/>
      <c r="D11" s="46">
        <v>164434</v>
      </c>
      <c r="E11" s="46"/>
      <c r="F11" s="46">
        <v>164434</v>
      </c>
      <c r="H11" s="98" t="s">
        <v>275</v>
      </c>
      <c r="I11" s="99" t="s">
        <v>1742</v>
      </c>
      <c r="J11" s="79"/>
      <c r="K11" s="100">
        <f t="shared" si="0"/>
        <v>91969</v>
      </c>
      <c r="L11" s="79"/>
      <c r="M11" s="100">
        <v>91969</v>
      </c>
      <c r="O11" s="98" t="s">
        <v>272</v>
      </c>
      <c r="P11" s="99" t="s">
        <v>2229</v>
      </c>
      <c r="Q11" s="100">
        <v>33000</v>
      </c>
      <c r="R11" s="46">
        <f t="shared" si="1"/>
        <v>46850</v>
      </c>
      <c r="S11" s="100">
        <v>38000</v>
      </c>
      <c r="T11" s="100">
        <v>8850</v>
      </c>
      <c r="V11" s="91" t="s">
        <v>275</v>
      </c>
      <c r="W11" s="76" t="s">
        <v>1742</v>
      </c>
      <c r="X11" s="76"/>
      <c r="Y11" s="76">
        <v>515077</v>
      </c>
      <c r="Z11" s="76"/>
      <c r="AA11" s="76">
        <v>515077</v>
      </c>
    </row>
    <row r="12" spans="1:27" ht="15">
      <c r="A12" s="46" t="s">
        <v>278</v>
      </c>
      <c r="B12" s="46" t="s">
        <v>1743</v>
      </c>
      <c r="C12" s="46">
        <v>290450</v>
      </c>
      <c r="D12" s="46">
        <v>1754121</v>
      </c>
      <c r="E12" s="46">
        <v>95500</v>
      </c>
      <c r="F12" s="46">
        <v>1658621</v>
      </c>
      <c r="H12" s="98" t="s">
        <v>278</v>
      </c>
      <c r="I12" s="99" t="s">
        <v>1743</v>
      </c>
      <c r="J12" s="100">
        <v>1</v>
      </c>
      <c r="K12" s="100">
        <f t="shared" si="0"/>
        <v>426286</v>
      </c>
      <c r="L12" s="79"/>
      <c r="M12" s="100">
        <v>426286</v>
      </c>
      <c r="O12" s="98" t="s">
        <v>275</v>
      </c>
      <c r="P12" s="99" t="s">
        <v>1742</v>
      </c>
      <c r="Q12" s="100">
        <v>80000</v>
      </c>
      <c r="R12" s="46">
        <f t="shared" si="1"/>
        <v>923029</v>
      </c>
      <c r="S12" s="100">
        <v>26100</v>
      </c>
      <c r="T12" s="100">
        <v>896929</v>
      </c>
      <c r="V12" s="91" t="s">
        <v>278</v>
      </c>
      <c r="W12" s="76" t="s">
        <v>1743</v>
      </c>
      <c r="X12" s="76">
        <v>4158603</v>
      </c>
      <c r="Y12" s="76">
        <v>10355827</v>
      </c>
      <c r="Z12" s="76">
        <v>200000</v>
      </c>
      <c r="AA12" s="76">
        <v>10155827</v>
      </c>
    </row>
    <row r="13" spans="1:27" ht="15">
      <c r="A13" s="46" t="s">
        <v>281</v>
      </c>
      <c r="B13" s="46" t="s">
        <v>1744</v>
      </c>
      <c r="C13" s="46">
        <v>33120</v>
      </c>
      <c r="D13" s="46">
        <v>64192</v>
      </c>
      <c r="E13" s="46">
        <v>10800</v>
      </c>
      <c r="F13" s="46">
        <v>53392</v>
      </c>
      <c r="H13" s="98" t="s">
        <v>281</v>
      </c>
      <c r="I13" s="99" t="s">
        <v>1744</v>
      </c>
      <c r="J13" s="100">
        <v>12000</v>
      </c>
      <c r="K13" s="100">
        <f t="shared" si="0"/>
        <v>7800</v>
      </c>
      <c r="L13" s="79"/>
      <c r="M13" s="100">
        <v>7800</v>
      </c>
      <c r="O13" s="98" t="s">
        <v>278</v>
      </c>
      <c r="P13" s="99" t="s">
        <v>1743</v>
      </c>
      <c r="Q13" s="100">
        <v>18247826</v>
      </c>
      <c r="R13" s="46">
        <f t="shared" si="1"/>
        <v>12782954</v>
      </c>
      <c r="S13" s="100">
        <v>423510</v>
      </c>
      <c r="T13" s="100">
        <v>12359444</v>
      </c>
      <c r="V13" s="91" t="s">
        <v>281</v>
      </c>
      <c r="W13" s="76" t="s">
        <v>1744</v>
      </c>
      <c r="X13" s="76">
        <v>50000</v>
      </c>
      <c r="Y13" s="76">
        <v>96754</v>
      </c>
      <c r="Z13" s="76"/>
      <c r="AA13" s="76">
        <v>96754</v>
      </c>
    </row>
    <row r="14" spans="1:27" ht="15">
      <c r="A14" s="46" t="s">
        <v>284</v>
      </c>
      <c r="B14" s="46" t="s">
        <v>1745</v>
      </c>
      <c r="C14" s="46"/>
      <c r="D14" s="46">
        <v>8461</v>
      </c>
      <c r="E14" s="46"/>
      <c r="F14" s="46">
        <v>8461</v>
      </c>
      <c r="H14" s="98" t="s">
        <v>284</v>
      </c>
      <c r="I14" s="99" t="s">
        <v>1745</v>
      </c>
      <c r="J14" s="100">
        <v>24035</v>
      </c>
      <c r="K14" s="100">
        <f t="shared" si="0"/>
        <v>25022</v>
      </c>
      <c r="L14" s="79"/>
      <c r="M14" s="100">
        <v>25022</v>
      </c>
      <c r="O14" s="98" t="s">
        <v>281</v>
      </c>
      <c r="P14" s="99" t="s">
        <v>1744</v>
      </c>
      <c r="Q14" s="100">
        <v>158120</v>
      </c>
      <c r="R14" s="46">
        <f t="shared" si="1"/>
        <v>383571</v>
      </c>
      <c r="S14" s="100">
        <v>11700</v>
      </c>
      <c r="T14" s="100">
        <v>371871</v>
      </c>
      <c r="V14" s="91" t="s">
        <v>284</v>
      </c>
      <c r="W14" s="76" t="s">
        <v>1745</v>
      </c>
      <c r="X14" s="76">
        <v>34085</v>
      </c>
      <c r="Y14" s="76">
        <v>320425</v>
      </c>
      <c r="Z14" s="76">
        <v>36300</v>
      </c>
      <c r="AA14" s="76">
        <v>284125</v>
      </c>
    </row>
    <row r="15" spans="1:27" ht="15">
      <c r="A15" s="46" t="s">
        <v>287</v>
      </c>
      <c r="B15" s="46" t="s">
        <v>1746</v>
      </c>
      <c r="C15" s="46">
        <v>710</v>
      </c>
      <c r="D15" s="46">
        <v>844528</v>
      </c>
      <c r="E15" s="46">
        <v>37200</v>
      </c>
      <c r="F15" s="46">
        <v>807328</v>
      </c>
      <c r="H15" s="98" t="s">
        <v>287</v>
      </c>
      <c r="I15" s="99" t="s">
        <v>1746</v>
      </c>
      <c r="J15" s="100">
        <v>71175</v>
      </c>
      <c r="K15" s="100">
        <f t="shared" si="0"/>
        <v>562289</v>
      </c>
      <c r="L15" s="79"/>
      <c r="M15" s="100">
        <v>562289</v>
      </c>
      <c r="O15" s="98" t="s">
        <v>284</v>
      </c>
      <c r="P15" s="99" t="s">
        <v>1745</v>
      </c>
      <c r="Q15" s="100">
        <v>192000</v>
      </c>
      <c r="R15" s="46">
        <f t="shared" si="1"/>
        <v>162255</v>
      </c>
      <c r="S15" s="100">
        <v>2000</v>
      </c>
      <c r="T15" s="100">
        <v>160255</v>
      </c>
      <c r="V15" s="91" t="s">
        <v>287</v>
      </c>
      <c r="W15" s="76" t="s">
        <v>1746</v>
      </c>
      <c r="X15" s="76">
        <v>322843</v>
      </c>
      <c r="Y15" s="76">
        <v>4923794</v>
      </c>
      <c r="Z15" s="76">
        <v>20389</v>
      </c>
      <c r="AA15" s="76">
        <v>4903405</v>
      </c>
    </row>
    <row r="16" spans="1:27" ht="15">
      <c r="A16" s="46" t="s">
        <v>290</v>
      </c>
      <c r="B16" s="46" t="s">
        <v>1747</v>
      </c>
      <c r="C16" s="46">
        <v>1174101</v>
      </c>
      <c r="D16" s="46">
        <v>664076</v>
      </c>
      <c r="E16" s="46">
        <v>24151</v>
      </c>
      <c r="F16" s="46">
        <v>639925</v>
      </c>
      <c r="H16" s="98" t="s">
        <v>290</v>
      </c>
      <c r="I16" s="99" t="s">
        <v>1747</v>
      </c>
      <c r="J16" s="100">
        <v>22800</v>
      </c>
      <c r="K16" s="100">
        <f t="shared" si="0"/>
        <v>1641330</v>
      </c>
      <c r="L16" s="79"/>
      <c r="M16" s="100">
        <v>1641330</v>
      </c>
      <c r="O16" s="98" t="s">
        <v>287</v>
      </c>
      <c r="P16" s="99" t="s">
        <v>1746</v>
      </c>
      <c r="Q16" s="100">
        <v>1946860</v>
      </c>
      <c r="R16" s="46">
        <f t="shared" si="1"/>
        <v>8727470</v>
      </c>
      <c r="S16" s="100">
        <v>293771</v>
      </c>
      <c r="T16" s="100">
        <v>8433699</v>
      </c>
      <c r="V16" s="91" t="s">
        <v>290</v>
      </c>
      <c r="W16" s="76" t="s">
        <v>1747</v>
      </c>
      <c r="X16" s="76">
        <v>413035</v>
      </c>
      <c r="Y16" s="76">
        <v>18367884</v>
      </c>
      <c r="Z16" s="76"/>
      <c r="AA16" s="76">
        <v>18367884</v>
      </c>
    </row>
    <row r="17" spans="1:27" ht="15">
      <c r="A17" s="46" t="s">
        <v>293</v>
      </c>
      <c r="B17" s="46" t="s">
        <v>1748</v>
      </c>
      <c r="C17" s="46">
        <v>166700</v>
      </c>
      <c r="D17" s="46">
        <v>315906</v>
      </c>
      <c r="E17" s="46"/>
      <c r="F17" s="46">
        <v>315906</v>
      </c>
      <c r="H17" s="98" t="s">
        <v>293</v>
      </c>
      <c r="I17" s="99" t="s">
        <v>1748</v>
      </c>
      <c r="J17" s="100">
        <v>19500</v>
      </c>
      <c r="K17" s="100">
        <f t="shared" si="0"/>
        <v>712837</v>
      </c>
      <c r="L17" s="100">
        <v>10000</v>
      </c>
      <c r="M17" s="100">
        <v>702837</v>
      </c>
      <c r="O17" s="98" t="s">
        <v>290</v>
      </c>
      <c r="P17" s="99" t="s">
        <v>1747</v>
      </c>
      <c r="Q17" s="100">
        <v>3422074</v>
      </c>
      <c r="R17" s="46">
        <f t="shared" si="1"/>
        <v>4266812</v>
      </c>
      <c r="S17" s="100">
        <v>207151</v>
      </c>
      <c r="T17" s="100">
        <v>4059661</v>
      </c>
      <c r="V17" s="91" t="s">
        <v>293</v>
      </c>
      <c r="W17" s="76" t="s">
        <v>1748</v>
      </c>
      <c r="X17" s="76">
        <v>85005</v>
      </c>
      <c r="Y17" s="76">
        <v>2879825</v>
      </c>
      <c r="Z17" s="76">
        <v>20000</v>
      </c>
      <c r="AA17" s="76">
        <v>2859825</v>
      </c>
    </row>
    <row r="18" spans="1:27" ht="15">
      <c r="A18" s="46" t="s">
        <v>296</v>
      </c>
      <c r="B18" s="46" t="s">
        <v>2265</v>
      </c>
      <c r="C18" s="46"/>
      <c r="D18" s="46">
        <v>213727</v>
      </c>
      <c r="E18" s="46">
        <v>61000</v>
      </c>
      <c r="F18" s="46">
        <v>152727</v>
      </c>
      <c r="H18" s="98" t="s">
        <v>296</v>
      </c>
      <c r="I18" s="99" t="s">
        <v>2265</v>
      </c>
      <c r="J18" s="100">
        <v>500000</v>
      </c>
      <c r="K18" s="100">
        <f t="shared" si="0"/>
        <v>150025</v>
      </c>
      <c r="L18" s="79"/>
      <c r="M18" s="100">
        <v>150025</v>
      </c>
      <c r="O18" s="98" t="s">
        <v>293</v>
      </c>
      <c r="P18" s="99" t="s">
        <v>1748</v>
      </c>
      <c r="Q18" s="100">
        <v>731200</v>
      </c>
      <c r="R18" s="46">
        <f t="shared" si="1"/>
        <v>3265631</v>
      </c>
      <c r="S18" s="100">
        <v>797370</v>
      </c>
      <c r="T18" s="100">
        <v>2468261</v>
      </c>
      <c r="V18" s="91" t="s">
        <v>296</v>
      </c>
      <c r="W18" s="76" t="s">
        <v>2265</v>
      </c>
      <c r="X18" s="76">
        <v>500000</v>
      </c>
      <c r="Y18" s="76">
        <v>1364655</v>
      </c>
      <c r="Z18" s="76"/>
      <c r="AA18" s="76">
        <v>1364655</v>
      </c>
    </row>
    <row r="19" spans="1:27" ht="15">
      <c r="A19" s="46" t="s">
        <v>299</v>
      </c>
      <c r="B19" s="46" t="s">
        <v>1749</v>
      </c>
      <c r="C19" s="46">
        <v>2224850</v>
      </c>
      <c r="D19" s="46">
        <v>202850</v>
      </c>
      <c r="E19" s="46"/>
      <c r="F19" s="46">
        <v>202850</v>
      </c>
      <c r="H19" s="98" t="s">
        <v>302</v>
      </c>
      <c r="I19" s="99" t="s">
        <v>1750</v>
      </c>
      <c r="J19" s="79"/>
      <c r="K19" s="100">
        <f t="shared" si="0"/>
        <v>73450</v>
      </c>
      <c r="L19" s="79"/>
      <c r="M19" s="100">
        <v>73450</v>
      </c>
      <c r="O19" s="98" t="s">
        <v>296</v>
      </c>
      <c r="P19" s="99" t="s">
        <v>2265</v>
      </c>
      <c r="Q19" s="100">
        <v>697650</v>
      </c>
      <c r="R19" s="46">
        <f t="shared" si="1"/>
        <v>2113240</v>
      </c>
      <c r="S19" s="100">
        <v>213550</v>
      </c>
      <c r="T19" s="100">
        <v>1899690</v>
      </c>
      <c r="V19" s="91" t="s">
        <v>299</v>
      </c>
      <c r="W19" s="76" t="s">
        <v>1749</v>
      </c>
      <c r="X19" s="76"/>
      <c r="Y19" s="76">
        <v>569452</v>
      </c>
      <c r="Z19" s="76"/>
      <c r="AA19" s="76">
        <v>569452</v>
      </c>
    </row>
    <row r="20" spans="1:27" ht="15">
      <c r="A20" s="46" t="s">
        <v>302</v>
      </c>
      <c r="B20" s="46" t="s">
        <v>1750</v>
      </c>
      <c r="C20" s="46">
        <v>791451</v>
      </c>
      <c r="D20" s="46">
        <v>478832</v>
      </c>
      <c r="E20" s="46">
        <v>75650</v>
      </c>
      <c r="F20" s="46">
        <v>403182</v>
      </c>
      <c r="H20" s="98" t="s">
        <v>305</v>
      </c>
      <c r="I20" s="99" t="s">
        <v>1751</v>
      </c>
      <c r="J20" s="79"/>
      <c r="K20" s="100">
        <f t="shared" si="0"/>
        <v>32591</v>
      </c>
      <c r="L20" s="79"/>
      <c r="M20" s="100">
        <v>32591</v>
      </c>
      <c r="O20" s="98" t="s">
        <v>299</v>
      </c>
      <c r="P20" s="99" t="s">
        <v>1749</v>
      </c>
      <c r="Q20" s="100">
        <v>10496935</v>
      </c>
      <c r="R20" s="46">
        <f t="shared" si="1"/>
        <v>2247546</v>
      </c>
      <c r="S20" s="100">
        <v>135080</v>
      </c>
      <c r="T20" s="100">
        <v>2112466</v>
      </c>
      <c r="V20" s="91" t="s">
        <v>302</v>
      </c>
      <c r="W20" s="76" t="s">
        <v>1750</v>
      </c>
      <c r="X20" s="76">
        <v>186840</v>
      </c>
      <c r="Y20" s="76">
        <v>526837</v>
      </c>
      <c r="Z20" s="76"/>
      <c r="AA20" s="76">
        <v>526837</v>
      </c>
    </row>
    <row r="21" spans="1:27" ht="15">
      <c r="A21" s="46" t="s">
        <v>305</v>
      </c>
      <c r="B21" s="46" t="s">
        <v>1751</v>
      </c>
      <c r="C21" s="46">
        <v>142000</v>
      </c>
      <c r="D21" s="46">
        <v>123176</v>
      </c>
      <c r="E21" s="46"/>
      <c r="F21" s="46">
        <v>123176</v>
      </c>
      <c r="H21" s="98" t="s">
        <v>308</v>
      </c>
      <c r="I21" s="99" t="s">
        <v>1752</v>
      </c>
      <c r="J21" s="100">
        <v>14000</v>
      </c>
      <c r="K21" s="100">
        <f t="shared" si="0"/>
        <v>63700</v>
      </c>
      <c r="L21" s="79"/>
      <c r="M21" s="100">
        <v>63700</v>
      </c>
      <c r="O21" s="98" t="s">
        <v>302</v>
      </c>
      <c r="P21" s="99" t="s">
        <v>1750</v>
      </c>
      <c r="Q21" s="100">
        <v>16684348</v>
      </c>
      <c r="R21" s="46">
        <f t="shared" si="1"/>
        <v>5374650</v>
      </c>
      <c r="S21" s="100">
        <v>423299</v>
      </c>
      <c r="T21" s="100">
        <v>4951351</v>
      </c>
      <c r="V21" s="91" t="s">
        <v>305</v>
      </c>
      <c r="W21" s="76" t="s">
        <v>1751</v>
      </c>
      <c r="X21" s="76">
        <v>81600</v>
      </c>
      <c r="Y21" s="76">
        <v>299681</v>
      </c>
      <c r="Z21" s="76"/>
      <c r="AA21" s="76">
        <v>299681</v>
      </c>
    </row>
    <row r="22" spans="1:27" ht="15">
      <c r="A22" s="46" t="s">
        <v>308</v>
      </c>
      <c r="B22" s="46" t="s">
        <v>1752</v>
      </c>
      <c r="C22" s="46"/>
      <c r="D22" s="46">
        <v>450731</v>
      </c>
      <c r="E22" s="46">
        <v>2000</v>
      </c>
      <c r="F22" s="46">
        <v>448731</v>
      </c>
      <c r="H22" s="98" t="s">
        <v>311</v>
      </c>
      <c r="I22" s="99" t="s">
        <v>1753</v>
      </c>
      <c r="J22" s="79"/>
      <c r="K22" s="100">
        <f t="shared" si="0"/>
        <v>74699</v>
      </c>
      <c r="L22" s="79"/>
      <c r="M22" s="100">
        <v>74699</v>
      </c>
      <c r="O22" s="98" t="s">
        <v>305</v>
      </c>
      <c r="P22" s="99" t="s">
        <v>1751</v>
      </c>
      <c r="Q22" s="100">
        <v>439450</v>
      </c>
      <c r="R22" s="46">
        <f t="shared" si="1"/>
        <v>882999</v>
      </c>
      <c r="S22" s="100">
        <v>131000</v>
      </c>
      <c r="T22" s="100">
        <v>751999</v>
      </c>
      <c r="V22" s="91" t="s">
        <v>308</v>
      </c>
      <c r="W22" s="76" t="s">
        <v>1752</v>
      </c>
      <c r="X22" s="76">
        <v>24000</v>
      </c>
      <c r="Y22" s="76">
        <v>1077562</v>
      </c>
      <c r="Z22" s="76"/>
      <c r="AA22" s="76">
        <v>1077562</v>
      </c>
    </row>
    <row r="23" spans="1:27" ht="15">
      <c r="A23" s="46" t="s">
        <v>311</v>
      </c>
      <c r="B23" s="46" t="s">
        <v>1753</v>
      </c>
      <c r="C23" s="46"/>
      <c r="D23" s="46">
        <v>508615</v>
      </c>
      <c r="E23" s="46"/>
      <c r="F23" s="46">
        <v>508615</v>
      </c>
      <c r="H23" s="98" t="s">
        <v>317</v>
      </c>
      <c r="I23" s="99" t="s">
        <v>1754</v>
      </c>
      <c r="J23" s="100">
        <v>242500</v>
      </c>
      <c r="K23" s="100">
        <f t="shared" si="0"/>
        <v>230220</v>
      </c>
      <c r="L23" s="79"/>
      <c r="M23" s="100">
        <v>230220</v>
      </c>
      <c r="O23" s="98" t="s">
        <v>308</v>
      </c>
      <c r="P23" s="99" t="s">
        <v>1752</v>
      </c>
      <c r="Q23" s="100">
        <v>392100</v>
      </c>
      <c r="R23" s="46">
        <f t="shared" si="1"/>
        <v>2816043</v>
      </c>
      <c r="S23" s="100">
        <v>34600</v>
      </c>
      <c r="T23" s="100">
        <v>2781443</v>
      </c>
      <c r="V23" s="91" t="s">
        <v>311</v>
      </c>
      <c r="W23" s="76" t="s">
        <v>1753</v>
      </c>
      <c r="X23" s="76">
        <v>617000</v>
      </c>
      <c r="Y23" s="76">
        <v>2921876</v>
      </c>
      <c r="Z23" s="76"/>
      <c r="AA23" s="76">
        <v>2921876</v>
      </c>
    </row>
    <row r="24" spans="1:27" ht="15">
      <c r="A24" s="46" t="s">
        <v>314</v>
      </c>
      <c r="B24" s="46" t="s">
        <v>2335</v>
      </c>
      <c r="C24" s="46"/>
      <c r="D24" s="46">
        <v>57282</v>
      </c>
      <c r="E24" s="46"/>
      <c r="F24" s="46">
        <v>57282</v>
      </c>
      <c r="H24" s="98" t="s">
        <v>320</v>
      </c>
      <c r="I24" s="99" t="s">
        <v>1755</v>
      </c>
      <c r="J24" s="79"/>
      <c r="K24" s="100">
        <f t="shared" si="0"/>
        <v>39045</v>
      </c>
      <c r="L24" s="79"/>
      <c r="M24" s="100">
        <v>39045</v>
      </c>
      <c r="O24" s="98" t="s">
        <v>311</v>
      </c>
      <c r="P24" s="99" t="s">
        <v>1753</v>
      </c>
      <c r="Q24" s="100">
        <v>14818751</v>
      </c>
      <c r="R24" s="46">
        <f t="shared" si="1"/>
        <v>3238690</v>
      </c>
      <c r="S24" s="79"/>
      <c r="T24" s="100">
        <v>3238690</v>
      </c>
      <c r="V24" s="91" t="s">
        <v>314</v>
      </c>
      <c r="W24" s="76" t="s">
        <v>2335</v>
      </c>
      <c r="X24" s="76"/>
      <c r="Y24" s="76">
        <v>500</v>
      </c>
      <c r="Z24" s="76"/>
      <c r="AA24" s="76">
        <v>500</v>
      </c>
    </row>
    <row r="25" spans="1:27" ht="15">
      <c r="A25" s="46" t="s">
        <v>317</v>
      </c>
      <c r="B25" s="46" t="s">
        <v>1754</v>
      </c>
      <c r="C25" s="46"/>
      <c r="D25" s="46">
        <v>335144</v>
      </c>
      <c r="E25" s="46">
        <v>27100</v>
      </c>
      <c r="F25" s="46">
        <v>308044</v>
      </c>
      <c r="H25" s="98" t="s">
        <v>323</v>
      </c>
      <c r="I25" s="99" t="s">
        <v>1756</v>
      </c>
      <c r="J25" s="100">
        <v>27200</v>
      </c>
      <c r="K25" s="100">
        <f t="shared" si="0"/>
        <v>0</v>
      </c>
      <c r="L25" s="79"/>
      <c r="M25" s="79"/>
      <c r="O25" s="98" t="s">
        <v>314</v>
      </c>
      <c r="P25" s="99" t="s">
        <v>2335</v>
      </c>
      <c r="Q25" s="79"/>
      <c r="R25" s="46">
        <f t="shared" si="1"/>
        <v>460807</v>
      </c>
      <c r="S25" s="100">
        <v>25000</v>
      </c>
      <c r="T25" s="100">
        <v>435807</v>
      </c>
      <c r="V25" s="91" t="s">
        <v>317</v>
      </c>
      <c r="W25" s="76" t="s">
        <v>1754</v>
      </c>
      <c r="X25" s="76">
        <v>251126</v>
      </c>
      <c r="Y25" s="76">
        <v>1437578</v>
      </c>
      <c r="Z25" s="76">
        <v>178500</v>
      </c>
      <c r="AA25" s="76">
        <v>1259078</v>
      </c>
    </row>
    <row r="26" spans="1:27" ht="15">
      <c r="A26" s="46" t="s">
        <v>320</v>
      </c>
      <c r="B26" s="46" t="s">
        <v>1755</v>
      </c>
      <c r="C26" s="46">
        <v>248400</v>
      </c>
      <c r="D26" s="46">
        <v>833587</v>
      </c>
      <c r="E26" s="46"/>
      <c r="F26" s="46">
        <v>833587</v>
      </c>
      <c r="H26" s="98" t="s">
        <v>327</v>
      </c>
      <c r="I26" s="99" t="s">
        <v>1757</v>
      </c>
      <c r="J26" s="79"/>
      <c r="K26" s="100">
        <f t="shared" si="0"/>
        <v>1317701</v>
      </c>
      <c r="L26" s="79"/>
      <c r="M26" s="100">
        <v>1317701</v>
      </c>
      <c r="O26" s="98" t="s">
        <v>317</v>
      </c>
      <c r="P26" s="99" t="s">
        <v>1754</v>
      </c>
      <c r="Q26" s="100">
        <v>3499500</v>
      </c>
      <c r="R26" s="46">
        <f t="shared" si="1"/>
        <v>2791092</v>
      </c>
      <c r="S26" s="100">
        <v>382250</v>
      </c>
      <c r="T26" s="100">
        <v>2408842</v>
      </c>
      <c r="V26" s="91" t="s">
        <v>320</v>
      </c>
      <c r="W26" s="76" t="s">
        <v>1755</v>
      </c>
      <c r="X26" s="76">
        <v>2533650</v>
      </c>
      <c r="Y26" s="76">
        <v>1401703</v>
      </c>
      <c r="Z26" s="76">
        <v>159800</v>
      </c>
      <c r="AA26" s="76">
        <v>1241903</v>
      </c>
    </row>
    <row r="27" spans="1:27" ht="15">
      <c r="A27" s="46" t="s">
        <v>323</v>
      </c>
      <c r="B27" s="46" t="s">
        <v>1756</v>
      </c>
      <c r="C27" s="46">
        <v>7500</v>
      </c>
      <c r="D27" s="46">
        <v>89654</v>
      </c>
      <c r="E27" s="46"/>
      <c r="F27" s="46">
        <v>89654</v>
      </c>
      <c r="H27" s="98" t="s">
        <v>330</v>
      </c>
      <c r="I27" s="99" t="s">
        <v>1758</v>
      </c>
      <c r="J27" s="79"/>
      <c r="K27" s="100">
        <f t="shared" si="0"/>
        <v>330900</v>
      </c>
      <c r="L27" s="79"/>
      <c r="M27" s="100">
        <v>330900</v>
      </c>
      <c r="O27" s="98" t="s">
        <v>320</v>
      </c>
      <c r="P27" s="99" t="s">
        <v>1755</v>
      </c>
      <c r="Q27" s="100">
        <v>1129600</v>
      </c>
      <c r="R27" s="46">
        <f t="shared" si="1"/>
        <v>6200739</v>
      </c>
      <c r="S27" s="100">
        <v>84400</v>
      </c>
      <c r="T27" s="100">
        <v>6116339</v>
      </c>
      <c r="V27" s="91" t="s">
        <v>323</v>
      </c>
      <c r="W27" s="76" t="s">
        <v>1756</v>
      </c>
      <c r="X27" s="76">
        <v>35400</v>
      </c>
      <c r="Y27" s="76">
        <v>3800</v>
      </c>
      <c r="Z27" s="76">
        <v>2200</v>
      </c>
      <c r="AA27" s="76">
        <v>1600</v>
      </c>
    </row>
    <row r="28" spans="1:27" ht="15">
      <c r="A28" s="46" t="s">
        <v>327</v>
      </c>
      <c r="B28" s="46" t="s">
        <v>1757</v>
      </c>
      <c r="C28" s="46">
        <v>745900</v>
      </c>
      <c r="D28" s="46">
        <v>560884</v>
      </c>
      <c r="E28" s="46">
        <v>224400</v>
      </c>
      <c r="F28" s="46">
        <v>336484</v>
      </c>
      <c r="H28" s="98" t="s">
        <v>333</v>
      </c>
      <c r="I28" s="99" t="s">
        <v>1759</v>
      </c>
      <c r="J28" s="100">
        <v>630</v>
      </c>
      <c r="K28" s="100">
        <f t="shared" si="0"/>
        <v>73300</v>
      </c>
      <c r="L28" s="100">
        <v>800</v>
      </c>
      <c r="M28" s="100">
        <v>72500</v>
      </c>
      <c r="O28" s="98" t="s">
        <v>323</v>
      </c>
      <c r="P28" s="99" t="s">
        <v>1756</v>
      </c>
      <c r="Q28" s="100">
        <v>117906</v>
      </c>
      <c r="R28" s="46">
        <f t="shared" si="1"/>
        <v>364858</v>
      </c>
      <c r="S28" s="100">
        <v>9003</v>
      </c>
      <c r="T28" s="100">
        <v>355855</v>
      </c>
      <c r="V28" s="91" t="s">
        <v>327</v>
      </c>
      <c r="W28" s="76" t="s">
        <v>1757</v>
      </c>
      <c r="X28" s="76"/>
      <c r="Y28" s="76">
        <v>2696801</v>
      </c>
      <c r="Z28" s="76"/>
      <c r="AA28" s="76">
        <v>2696801</v>
      </c>
    </row>
    <row r="29" spans="1:27" ht="15">
      <c r="A29" s="46" t="s">
        <v>330</v>
      </c>
      <c r="B29" s="46" t="s">
        <v>1758</v>
      </c>
      <c r="C29" s="46">
        <v>5000</v>
      </c>
      <c r="D29" s="46">
        <v>754126</v>
      </c>
      <c r="E29" s="46">
        <v>450250</v>
      </c>
      <c r="F29" s="46">
        <v>303876</v>
      </c>
      <c r="H29" s="98" t="s">
        <v>336</v>
      </c>
      <c r="I29" s="99" t="s">
        <v>1760</v>
      </c>
      <c r="J29" s="79"/>
      <c r="K29" s="100">
        <f t="shared" si="0"/>
        <v>356672</v>
      </c>
      <c r="L29" s="79"/>
      <c r="M29" s="100">
        <v>356672</v>
      </c>
      <c r="O29" s="98" t="s">
        <v>327</v>
      </c>
      <c r="P29" s="99" t="s">
        <v>1757</v>
      </c>
      <c r="Q29" s="100">
        <v>827453</v>
      </c>
      <c r="R29" s="46">
        <f t="shared" si="1"/>
        <v>4705371</v>
      </c>
      <c r="S29" s="100">
        <v>643302</v>
      </c>
      <c r="T29" s="100">
        <v>4062069</v>
      </c>
      <c r="V29" s="91" t="s">
        <v>330</v>
      </c>
      <c r="W29" s="76" t="s">
        <v>1758</v>
      </c>
      <c r="X29" s="76"/>
      <c r="Y29" s="76">
        <v>1452890</v>
      </c>
      <c r="Z29" s="76">
        <v>179800</v>
      </c>
      <c r="AA29" s="76">
        <v>1273090</v>
      </c>
    </row>
    <row r="30" spans="1:27" ht="15">
      <c r="A30" s="46" t="s">
        <v>333</v>
      </c>
      <c r="B30" s="46" t="s">
        <v>1759</v>
      </c>
      <c r="C30" s="46">
        <v>1015000</v>
      </c>
      <c r="D30" s="46">
        <v>1075226</v>
      </c>
      <c r="E30" s="46">
        <v>450</v>
      </c>
      <c r="F30" s="46">
        <v>1074776</v>
      </c>
      <c r="H30" s="98" t="s">
        <v>339</v>
      </c>
      <c r="I30" s="99" t="s">
        <v>1761</v>
      </c>
      <c r="J30" s="79"/>
      <c r="K30" s="100">
        <f t="shared" si="0"/>
        <v>4235293</v>
      </c>
      <c r="L30" s="100">
        <v>245000</v>
      </c>
      <c r="M30" s="100">
        <v>3990293</v>
      </c>
      <c r="O30" s="98" t="s">
        <v>330</v>
      </c>
      <c r="P30" s="99" t="s">
        <v>1758</v>
      </c>
      <c r="Q30" s="100">
        <v>678895</v>
      </c>
      <c r="R30" s="46">
        <f t="shared" si="1"/>
        <v>1624451</v>
      </c>
      <c r="S30" s="100">
        <v>469250</v>
      </c>
      <c r="T30" s="100">
        <v>1155201</v>
      </c>
      <c r="V30" s="91" t="s">
        <v>333</v>
      </c>
      <c r="W30" s="76" t="s">
        <v>1759</v>
      </c>
      <c r="X30" s="76">
        <v>606630</v>
      </c>
      <c r="Y30" s="76">
        <v>801108</v>
      </c>
      <c r="Z30" s="76">
        <v>20800</v>
      </c>
      <c r="AA30" s="76">
        <v>780308</v>
      </c>
    </row>
    <row r="31" spans="1:27" ht="15">
      <c r="A31" s="46" t="s">
        <v>336</v>
      </c>
      <c r="B31" s="46" t="s">
        <v>1760</v>
      </c>
      <c r="C31" s="46"/>
      <c r="D31" s="46">
        <v>148629</v>
      </c>
      <c r="E31" s="46"/>
      <c r="F31" s="46">
        <v>148629</v>
      </c>
      <c r="H31" s="98" t="s">
        <v>342</v>
      </c>
      <c r="I31" s="99" t="s">
        <v>1762</v>
      </c>
      <c r="J31" s="79"/>
      <c r="K31" s="100">
        <f t="shared" si="0"/>
        <v>193000</v>
      </c>
      <c r="L31" s="79"/>
      <c r="M31" s="100">
        <v>193000</v>
      </c>
      <c r="O31" s="98" t="s">
        <v>333</v>
      </c>
      <c r="P31" s="99" t="s">
        <v>1759</v>
      </c>
      <c r="Q31" s="100">
        <v>5031402</v>
      </c>
      <c r="R31" s="46">
        <f t="shared" si="1"/>
        <v>7503535</v>
      </c>
      <c r="S31" s="100">
        <v>1922075</v>
      </c>
      <c r="T31" s="100">
        <v>5581460</v>
      </c>
      <c r="V31" s="91" t="s">
        <v>336</v>
      </c>
      <c r="W31" s="76" t="s">
        <v>1760</v>
      </c>
      <c r="X31" s="76"/>
      <c r="Y31" s="76">
        <v>513330</v>
      </c>
      <c r="Z31" s="76"/>
      <c r="AA31" s="76">
        <v>513330</v>
      </c>
    </row>
    <row r="32" spans="1:27" ht="15">
      <c r="A32" s="46" t="s">
        <v>339</v>
      </c>
      <c r="B32" s="46" t="s">
        <v>1761</v>
      </c>
      <c r="C32" s="46">
        <v>600000</v>
      </c>
      <c r="D32" s="46">
        <v>99500</v>
      </c>
      <c r="E32" s="46"/>
      <c r="F32" s="46">
        <v>99500</v>
      </c>
      <c r="H32" s="98" t="s">
        <v>345</v>
      </c>
      <c r="I32" s="99" t="s">
        <v>1763</v>
      </c>
      <c r="J32" s="79"/>
      <c r="K32" s="100">
        <f t="shared" si="0"/>
        <v>4574679</v>
      </c>
      <c r="L32" s="79"/>
      <c r="M32" s="100">
        <v>4574679</v>
      </c>
      <c r="O32" s="98" t="s">
        <v>336</v>
      </c>
      <c r="P32" s="99" t="s">
        <v>1760</v>
      </c>
      <c r="Q32" s="100">
        <v>16100</v>
      </c>
      <c r="R32" s="46">
        <f t="shared" si="1"/>
        <v>1310211</v>
      </c>
      <c r="S32" s="100">
        <v>46401</v>
      </c>
      <c r="T32" s="100">
        <v>1263810</v>
      </c>
      <c r="V32" s="91" t="s">
        <v>339</v>
      </c>
      <c r="W32" s="76" t="s">
        <v>1761</v>
      </c>
      <c r="X32" s="76"/>
      <c r="Y32" s="76">
        <v>8272960</v>
      </c>
      <c r="Z32" s="76">
        <v>245000</v>
      </c>
      <c r="AA32" s="76">
        <v>8027960</v>
      </c>
    </row>
    <row r="33" spans="1:27" ht="15">
      <c r="A33" s="46" t="s">
        <v>342</v>
      </c>
      <c r="B33" s="46" t="s">
        <v>1762</v>
      </c>
      <c r="C33" s="46">
        <v>121000</v>
      </c>
      <c r="D33" s="46">
        <v>631306</v>
      </c>
      <c r="E33" s="46">
        <v>58000</v>
      </c>
      <c r="F33" s="46">
        <v>573306</v>
      </c>
      <c r="H33" s="98" t="s">
        <v>348</v>
      </c>
      <c r="I33" s="99" t="s">
        <v>2324</v>
      </c>
      <c r="J33" s="79"/>
      <c r="K33" s="100">
        <f t="shared" si="0"/>
        <v>20100</v>
      </c>
      <c r="L33" s="79"/>
      <c r="M33" s="100">
        <v>20100</v>
      </c>
      <c r="O33" s="98" t="s">
        <v>339</v>
      </c>
      <c r="P33" s="99" t="s">
        <v>1761</v>
      </c>
      <c r="Q33" s="100">
        <v>984100</v>
      </c>
      <c r="R33" s="46">
        <f t="shared" si="1"/>
        <v>1497648</v>
      </c>
      <c r="S33" s="100">
        <v>707100</v>
      </c>
      <c r="T33" s="100">
        <v>790548</v>
      </c>
      <c r="V33" s="91" t="s">
        <v>342</v>
      </c>
      <c r="W33" s="76" t="s">
        <v>1762</v>
      </c>
      <c r="X33" s="76"/>
      <c r="Y33" s="76">
        <v>1210214</v>
      </c>
      <c r="Z33" s="76"/>
      <c r="AA33" s="76">
        <v>1210214</v>
      </c>
    </row>
    <row r="34" spans="1:27" ht="15">
      <c r="A34" s="46" t="s">
        <v>345</v>
      </c>
      <c r="B34" s="46" t="s">
        <v>1763</v>
      </c>
      <c r="C34" s="46">
        <v>402800</v>
      </c>
      <c r="D34" s="46">
        <v>488437</v>
      </c>
      <c r="E34" s="46">
        <v>217400</v>
      </c>
      <c r="F34" s="46">
        <v>271037</v>
      </c>
      <c r="H34" s="98" t="s">
        <v>357</v>
      </c>
      <c r="I34" s="99" t="s">
        <v>1766</v>
      </c>
      <c r="J34" s="79"/>
      <c r="K34" s="100">
        <f t="shared" si="0"/>
        <v>898850</v>
      </c>
      <c r="L34" s="79"/>
      <c r="M34" s="100">
        <v>898850</v>
      </c>
      <c r="O34" s="98" t="s">
        <v>342</v>
      </c>
      <c r="P34" s="99" t="s">
        <v>1762</v>
      </c>
      <c r="Q34" s="100">
        <v>29565500</v>
      </c>
      <c r="R34" s="46">
        <f t="shared" si="1"/>
        <v>5941084</v>
      </c>
      <c r="S34" s="100">
        <v>58000</v>
      </c>
      <c r="T34" s="100">
        <v>5883084</v>
      </c>
      <c r="V34" s="91" t="s">
        <v>345</v>
      </c>
      <c r="W34" s="76" t="s">
        <v>1763</v>
      </c>
      <c r="X34" s="76">
        <v>16000</v>
      </c>
      <c r="Y34" s="76">
        <v>13769606</v>
      </c>
      <c r="Z34" s="76">
        <v>227000</v>
      </c>
      <c r="AA34" s="76">
        <v>13542606</v>
      </c>
    </row>
    <row r="35" spans="1:27" ht="15">
      <c r="A35" s="46" t="s">
        <v>348</v>
      </c>
      <c r="B35" s="46" t="s">
        <v>2324</v>
      </c>
      <c r="C35" s="46">
        <v>431136</v>
      </c>
      <c r="D35" s="46">
        <v>506247</v>
      </c>
      <c r="E35" s="46">
        <v>208550</v>
      </c>
      <c r="F35" s="46">
        <v>297697</v>
      </c>
      <c r="H35" s="98" t="s">
        <v>360</v>
      </c>
      <c r="I35" s="99" t="s">
        <v>1767</v>
      </c>
      <c r="J35" s="79"/>
      <c r="K35" s="100">
        <f t="shared" si="0"/>
        <v>403800</v>
      </c>
      <c r="L35" s="79"/>
      <c r="M35" s="100">
        <v>403800</v>
      </c>
      <c r="O35" s="98" t="s">
        <v>345</v>
      </c>
      <c r="P35" s="99" t="s">
        <v>1763</v>
      </c>
      <c r="Q35" s="100">
        <v>729599</v>
      </c>
      <c r="R35" s="46">
        <f t="shared" si="1"/>
        <v>2645377</v>
      </c>
      <c r="S35" s="100">
        <v>1091500</v>
      </c>
      <c r="T35" s="100">
        <v>1553877</v>
      </c>
      <c r="V35" s="91" t="s">
        <v>348</v>
      </c>
      <c r="W35" s="76" t="s">
        <v>2324</v>
      </c>
      <c r="X35" s="76"/>
      <c r="Y35" s="76">
        <v>613955</v>
      </c>
      <c r="Z35" s="76"/>
      <c r="AA35" s="76">
        <v>613955</v>
      </c>
    </row>
    <row r="36" spans="1:27" ht="15">
      <c r="A36" s="46" t="s">
        <v>351</v>
      </c>
      <c r="B36" s="46" t="s">
        <v>1764</v>
      </c>
      <c r="C36" s="46">
        <v>268500</v>
      </c>
      <c r="D36" s="46">
        <v>471995</v>
      </c>
      <c r="E36" s="46"/>
      <c r="F36" s="46">
        <v>471995</v>
      </c>
      <c r="H36" s="98" t="s">
        <v>363</v>
      </c>
      <c r="I36" s="99" t="s">
        <v>1768</v>
      </c>
      <c r="J36" s="100">
        <v>48000</v>
      </c>
      <c r="K36" s="100">
        <f t="shared" si="0"/>
        <v>868775</v>
      </c>
      <c r="L36" s="79"/>
      <c r="M36" s="100">
        <v>868775</v>
      </c>
      <c r="O36" s="98" t="s">
        <v>348</v>
      </c>
      <c r="P36" s="99" t="s">
        <v>2324</v>
      </c>
      <c r="Q36" s="100">
        <v>8476126</v>
      </c>
      <c r="R36" s="46">
        <f t="shared" si="1"/>
        <v>3491729</v>
      </c>
      <c r="S36" s="100">
        <v>1069230</v>
      </c>
      <c r="T36" s="100">
        <v>2422499</v>
      </c>
      <c r="V36" s="91" t="s">
        <v>351</v>
      </c>
      <c r="W36" s="76" t="s">
        <v>1764</v>
      </c>
      <c r="X36" s="76"/>
      <c r="Y36" s="76">
        <v>1146700</v>
      </c>
      <c r="Z36" s="76"/>
      <c r="AA36" s="76">
        <v>1146700</v>
      </c>
    </row>
    <row r="37" spans="1:27" ht="15">
      <c r="A37" s="46" t="s">
        <v>357</v>
      </c>
      <c r="B37" s="46" t="s">
        <v>1766</v>
      </c>
      <c r="C37" s="46"/>
      <c r="D37" s="46">
        <v>590859</v>
      </c>
      <c r="E37" s="46">
        <v>235000</v>
      </c>
      <c r="F37" s="46">
        <v>355859</v>
      </c>
      <c r="H37" s="98" t="s">
        <v>366</v>
      </c>
      <c r="I37" s="99" t="s">
        <v>1769</v>
      </c>
      <c r="J37" s="79"/>
      <c r="K37" s="100">
        <f t="shared" si="0"/>
        <v>317677</v>
      </c>
      <c r="L37" s="100">
        <v>117550</v>
      </c>
      <c r="M37" s="100">
        <v>200127</v>
      </c>
      <c r="O37" s="98" t="s">
        <v>351</v>
      </c>
      <c r="P37" s="99" t="s">
        <v>1764</v>
      </c>
      <c r="Q37" s="100">
        <v>2537325</v>
      </c>
      <c r="R37" s="46">
        <f t="shared" si="1"/>
        <v>3917886</v>
      </c>
      <c r="S37" s="100">
        <v>1923400</v>
      </c>
      <c r="T37" s="100">
        <v>1994486</v>
      </c>
      <c r="V37" s="91" t="s">
        <v>354</v>
      </c>
      <c r="W37" s="76" t="s">
        <v>1765</v>
      </c>
      <c r="X37" s="76">
        <v>782500</v>
      </c>
      <c r="Y37" s="76">
        <v>32303</v>
      </c>
      <c r="Z37" s="76"/>
      <c r="AA37" s="76">
        <v>32303</v>
      </c>
    </row>
    <row r="38" spans="1:27" ht="15">
      <c r="A38" s="46" t="s">
        <v>360</v>
      </c>
      <c r="B38" s="46" t="s">
        <v>1767</v>
      </c>
      <c r="C38" s="46"/>
      <c r="D38" s="46">
        <v>96440</v>
      </c>
      <c r="E38" s="46">
        <v>500</v>
      </c>
      <c r="F38" s="46">
        <v>95940</v>
      </c>
      <c r="H38" s="98" t="s">
        <v>369</v>
      </c>
      <c r="I38" s="99" t="s">
        <v>2266</v>
      </c>
      <c r="J38" s="100">
        <v>2800</v>
      </c>
      <c r="K38" s="100">
        <f t="shared" si="0"/>
        <v>1555785</v>
      </c>
      <c r="L38" s="100">
        <v>30000</v>
      </c>
      <c r="M38" s="100">
        <v>1525785</v>
      </c>
      <c r="O38" s="98" t="s">
        <v>354</v>
      </c>
      <c r="P38" s="99" t="s">
        <v>1765</v>
      </c>
      <c r="Q38" s="100">
        <v>288000</v>
      </c>
      <c r="R38" s="46">
        <f t="shared" si="1"/>
        <v>1964747</v>
      </c>
      <c r="S38" s="100">
        <v>30750</v>
      </c>
      <c r="T38" s="100">
        <v>1933997</v>
      </c>
      <c r="V38" s="91" t="s">
        <v>357</v>
      </c>
      <c r="W38" s="76" t="s">
        <v>1766</v>
      </c>
      <c r="X38" s="76"/>
      <c r="Y38" s="76">
        <v>1764024</v>
      </c>
      <c r="Z38" s="76"/>
      <c r="AA38" s="76">
        <v>1764024</v>
      </c>
    </row>
    <row r="39" spans="1:27" ht="15">
      <c r="A39" s="46" t="s">
        <v>363</v>
      </c>
      <c r="B39" s="46" t="s">
        <v>1768</v>
      </c>
      <c r="C39" s="46">
        <v>15000</v>
      </c>
      <c r="D39" s="46">
        <v>417382</v>
      </c>
      <c r="E39" s="46"/>
      <c r="F39" s="46">
        <v>417382</v>
      </c>
      <c r="H39" s="98" t="s">
        <v>372</v>
      </c>
      <c r="I39" s="99" t="s">
        <v>1770</v>
      </c>
      <c r="J39" s="100">
        <v>10173160</v>
      </c>
      <c r="K39" s="100">
        <f t="shared" si="0"/>
        <v>914000</v>
      </c>
      <c r="L39" s="79"/>
      <c r="M39" s="100">
        <v>914000</v>
      </c>
      <c r="O39" s="98" t="s">
        <v>357</v>
      </c>
      <c r="P39" s="99" t="s">
        <v>1766</v>
      </c>
      <c r="Q39" s="100">
        <v>296500</v>
      </c>
      <c r="R39" s="46">
        <f t="shared" si="1"/>
        <v>2698879</v>
      </c>
      <c r="S39" s="100">
        <v>499750</v>
      </c>
      <c r="T39" s="100">
        <v>2199129</v>
      </c>
      <c r="V39" s="91" t="s">
        <v>360</v>
      </c>
      <c r="W39" s="76" t="s">
        <v>1767</v>
      </c>
      <c r="X39" s="76">
        <v>729000</v>
      </c>
      <c r="Y39" s="76">
        <v>4585269</v>
      </c>
      <c r="Z39" s="76">
        <v>25000</v>
      </c>
      <c r="AA39" s="76">
        <v>4560269</v>
      </c>
    </row>
    <row r="40" spans="1:27" ht="15">
      <c r="A40" s="46" t="s">
        <v>366</v>
      </c>
      <c r="B40" s="46" t="s">
        <v>1769</v>
      </c>
      <c r="C40" s="46">
        <v>124000</v>
      </c>
      <c r="D40" s="46">
        <v>424558</v>
      </c>
      <c r="E40" s="46">
        <v>226400</v>
      </c>
      <c r="F40" s="46">
        <v>198158</v>
      </c>
      <c r="H40" s="98" t="s">
        <v>375</v>
      </c>
      <c r="I40" s="99" t="s">
        <v>1771</v>
      </c>
      <c r="J40" s="79"/>
      <c r="K40" s="100">
        <f t="shared" si="0"/>
        <v>104857</v>
      </c>
      <c r="L40" s="79"/>
      <c r="M40" s="100">
        <v>104857</v>
      </c>
      <c r="O40" s="98" t="s">
        <v>360</v>
      </c>
      <c r="P40" s="99" t="s">
        <v>1767</v>
      </c>
      <c r="Q40" s="100">
        <v>624000</v>
      </c>
      <c r="R40" s="46">
        <f t="shared" si="1"/>
        <v>1157959</v>
      </c>
      <c r="S40" s="100">
        <v>315950</v>
      </c>
      <c r="T40" s="100">
        <v>842009</v>
      </c>
      <c r="V40" s="91" t="s">
        <v>363</v>
      </c>
      <c r="W40" s="76" t="s">
        <v>1768</v>
      </c>
      <c r="X40" s="76">
        <v>148000</v>
      </c>
      <c r="Y40" s="76">
        <v>2696409</v>
      </c>
      <c r="Z40" s="76">
        <v>161750</v>
      </c>
      <c r="AA40" s="76">
        <v>2534659</v>
      </c>
    </row>
    <row r="41" spans="1:27" ht="15">
      <c r="A41" s="46" t="s">
        <v>369</v>
      </c>
      <c r="B41" s="46" t="s">
        <v>2266</v>
      </c>
      <c r="C41" s="46">
        <v>1125000</v>
      </c>
      <c r="D41" s="46">
        <v>384545</v>
      </c>
      <c r="E41" s="46"/>
      <c r="F41" s="46">
        <v>384545</v>
      </c>
      <c r="H41" s="98" t="s">
        <v>378</v>
      </c>
      <c r="I41" s="99" t="s">
        <v>1772</v>
      </c>
      <c r="J41" s="79"/>
      <c r="K41" s="100">
        <f t="shared" si="0"/>
        <v>53340</v>
      </c>
      <c r="L41" s="79"/>
      <c r="M41" s="100">
        <v>53340</v>
      </c>
      <c r="O41" s="98" t="s">
        <v>363</v>
      </c>
      <c r="P41" s="99" t="s">
        <v>1768</v>
      </c>
      <c r="Q41" s="100">
        <v>48842396</v>
      </c>
      <c r="R41" s="46">
        <f t="shared" si="1"/>
        <v>3911979</v>
      </c>
      <c r="S41" s="100">
        <v>110000</v>
      </c>
      <c r="T41" s="100">
        <v>3801979</v>
      </c>
      <c r="V41" s="91" t="s">
        <v>366</v>
      </c>
      <c r="W41" s="76" t="s">
        <v>1769</v>
      </c>
      <c r="X41" s="76">
        <v>17467151</v>
      </c>
      <c r="Y41" s="76">
        <v>1387388</v>
      </c>
      <c r="Z41" s="76">
        <v>152551</v>
      </c>
      <c r="AA41" s="76">
        <v>1234837</v>
      </c>
    </row>
    <row r="42" spans="1:27" ht="15">
      <c r="A42" s="46" t="s">
        <v>372</v>
      </c>
      <c r="B42" s="46" t="s">
        <v>1770</v>
      </c>
      <c r="C42" s="46">
        <v>566000</v>
      </c>
      <c r="D42" s="46">
        <v>185851</v>
      </c>
      <c r="E42" s="46"/>
      <c r="F42" s="46">
        <v>185851</v>
      </c>
      <c r="H42" s="98" t="s">
        <v>381</v>
      </c>
      <c r="I42" s="99" t="s">
        <v>1773</v>
      </c>
      <c r="J42" s="100">
        <v>107400</v>
      </c>
      <c r="K42" s="100">
        <f t="shared" si="0"/>
        <v>846981</v>
      </c>
      <c r="L42" s="79"/>
      <c r="M42" s="100">
        <v>846981</v>
      </c>
      <c r="O42" s="98" t="s">
        <v>366</v>
      </c>
      <c r="P42" s="99" t="s">
        <v>1769</v>
      </c>
      <c r="Q42" s="100">
        <v>500500</v>
      </c>
      <c r="R42" s="46">
        <f t="shared" si="1"/>
        <v>2407711</v>
      </c>
      <c r="S42" s="100">
        <v>784600</v>
      </c>
      <c r="T42" s="100">
        <v>1623111</v>
      </c>
      <c r="V42" s="91" t="s">
        <v>369</v>
      </c>
      <c r="W42" s="76" t="s">
        <v>2266</v>
      </c>
      <c r="X42" s="76">
        <v>28193702</v>
      </c>
      <c r="Y42" s="76">
        <v>13882965</v>
      </c>
      <c r="Z42" s="76">
        <v>4265000</v>
      </c>
      <c r="AA42" s="76">
        <v>9617965</v>
      </c>
    </row>
    <row r="43" spans="1:27" ht="15">
      <c r="A43" s="46" t="s">
        <v>375</v>
      </c>
      <c r="B43" s="46" t="s">
        <v>1771</v>
      </c>
      <c r="C43" s="46"/>
      <c r="D43" s="46">
        <v>844103</v>
      </c>
      <c r="E43" s="46">
        <v>122413</v>
      </c>
      <c r="F43" s="46">
        <v>721690</v>
      </c>
      <c r="H43" s="98" t="s">
        <v>384</v>
      </c>
      <c r="I43" s="99" t="s">
        <v>1774</v>
      </c>
      <c r="J43" s="79"/>
      <c r="K43" s="100">
        <f t="shared" si="0"/>
        <v>1749300</v>
      </c>
      <c r="L43" s="79"/>
      <c r="M43" s="100">
        <v>1749300</v>
      </c>
      <c r="O43" s="98" t="s">
        <v>369</v>
      </c>
      <c r="P43" s="99" t="s">
        <v>2266</v>
      </c>
      <c r="Q43" s="100">
        <v>3115000</v>
      </c>
      <c r="R43" s="46">
        <f t="shared" si="1"/>
        <v>3705979</v>
      </c>
      <c r="S43" s="100">
        <v>1760280</v>
      </c>
      <c r="T43" s="100">
        <v>1945699</v>
      </c>
      <c r="V43" s="91" t="s">
        <v>372</v>
      </c>
      <c r="W43" s="76" t="s">
        <v>1770</v>
      </c>
      <c r="X43" s="76">
        <v>10208160</v>
      </c>
      <c r="Y43" s="76">
        <v>2911325</v>
      </c>
      <c r="Z43" s="76"/>
      <c r="AA43" s="76">
        <v>2911325</v>
      </c>
    </row>
    <row r="44" spans="1:27" ht="15">
      <c r="A44" s="46" t="s">
        <v>378</v>
      </c>
      <c r="B44" s="46" t="s">
        <v>1772</v>
      </c>
      <c r="C44" s="46"/>
      <c r="D44" s="46">
        <v>260516</v>
      </c>
      <c r="E44" s="46"/>
      <c r="F44" s="46">
        <v>260516</v>
      </c>
      <c r="H44" s="98" t="s">
        <v>387</v>
      </c>
      <c r="I44" s="99" t="s">
        <v>1775</v>
      </c>
      <c r="J44" s="100">
        <v>1013750</v>
      </c>
      <c r="K44" s="100">
        <f t="shared" si="0"/>
        <v>242190</v>
      </c>
      <c r="L44" s="79"/>
      <c r="M44" s="100">
        <v>242190</v>
      </c>
      <c r="O44" s="98" t="s">
        <v>372</v>
      </c>
      <c r="P44" s="99" t="s">
        <v>1770</v>
      </c>
      <c r="Q44" s="100">
        <v>6980700</v>
      </c>
      <c r="R44" s="46">
        <f t="shared" si="1"/>
        <v>1969775</v>
      </c>
      <c r="S44" s="100">
        <v>968485</v>
      </c>
      <c r="T44" s="100">
        <v>1001290</v>
      </c>
      <c r="V44" s="91" t="s">
        <v>375</v>
      </c>
      <c r="W44" s="76" t="s">
        <v>1771</v>
      </c>
      <c r="X44" s="76">
        <v>23200</v>
      </c>
      <c r="Y44" s="76">
        <v>7325281</v>
      </c>
      <c r="Z44" s="76">
        <v>362002</v>
      </c>
      <c r="AA44" s="76">
        <v>6963279</v>
      </c>
    </row>
    <row r="45" spans="1:27" ht="15">
      <c r="A45" s="46" t="s">
        <v>381</v>
      </c>
      <c r="B45" s="46" t="s">
        <v>1773</v>
      </c>
      <c r="C45" s="46">
        <v>3202501</v>
      </c>
      <c r="D45" s="46">
        <v>2266597</v>
      </c>
      <c r="E45" s="46"/>
      <c r="F45" s="46">
        <v>2266597</v>
      </c>
      <c r="H45" s="98" t="s">
        <v>390</v>
      </c>
      <c r="I45" s="99" t="s">
        <v>1776</v>
      </c>
      <c r="J45" s="100">
        <v>12000</v>
      </c>
      <c r="K45" s="100">
        <f t="shared" si="0"/>
        <v>294175</v>
      </c>
      <c r="L45" s="79"/>
      <c r="M45" s="100">
        <v>294175</v>
      </c>
      <c r="O45" s="98" t="s">
        <v>375</v>
      </c>
      <c r="P45" s="99" t="s">
        <v>1771</v>
      </c>
      <c r="Q45" s="100">
        <v>33030</v>
      </c>
      <c r="R45" s="46">
        <f t="shared" si="1"/>
        <v>8747885</v>
      </c>
      <c r="S45" s="100">
        <v>2577422</v>
      </c>
      <c r="T45" s="100">
        <v>6170463</v>
      </c>
      <c r="V45" s="91" t="s">
        <v>378</v>
      </c>
      <c r="W45" s="76" t="s">
        <v>1772</v>
      </c>
      <c r="X45" s="76">
        <v>163600</v>
      </c>
      <c r="Y45" s="76">
        <v>1156308</v>
      </c>
      <c r="Z45" s="76"/>
      <c r="AA45" s="76">
        <v>1156308</v>
      </c>
    </row>
    <row r="46" spans="1:27" ht="15">
      <c r="A46" s="46" t="s">
        <v>384</v>
      </c>
      <c r="B46" s="46" t="s">
        <v>1774</v>
      </c>
      <c r="C46" s="46">
        <v>1112001</v>
      </c>
      <c r="D46" s="46">
        <v>797176</v>
      </c>
      <c r="E46" s="46">
        <v>14251</v>
      </c>
      <c r="F46" s="46">
        <v>782925</v>
      </c>
      <c r="H46" s="98" t="s">
        <v>393</v>
      </c>
      <c r="I46" s="99" t="s">
        <v>1777</v>
      </c>
      <c r="J46" s="79"/>
      <c r="K46" s="100">
        <f t="shared" si="0"/>
        <v>5000</v>
      </c>
      <c r="L46" s="79"/>
      <c r="M46" s="100">
        <v>5000</v>
      </c>
      <c r="O46" s="98" t="s">
        <v>378</v>
      </c>
      <c r="P46" s="99" t="s">
        <v>1772</v>
      </c>
      <c r="Q46" s="100">
        <v>796500</v>
      </c>
      <c r="R46" s="46">
        <f t="shared" si="1"/>
        <v>1468380</v>
      </c>
      <c r="S46" s="79"/>
      <c r="T46" s="100">
        <v>1468380</v>
      </c>
      <c r="V46" s="91" t="s">
        <v>381</v>
      </c>
      <c r="W46" s="76" t="s">
        <v>1773</v>
      </c>
      <c r="X46" s="76">
        <v>247275</v>
      </c>
      <c r="Y46" s="76">
        <v>20967329</v>
      </c>
      <c r="Z46" s="76"/>
      <c r="AA46" s="76">
        <v>20967329</v>
      </c>
    </row>
    <row r="47" spans="1:27" ht="15">
      <c r="A47" s="46" t="s">
        <v>387</v>
      </c>
      <c r="B47" s="46" t="s">
        <v>1775</v>
      </c>
      <c r="C47" s="46"/>
      <c r="D47" s="46">
        <v>294314</v>
      </c>
      <c r="E47" s="46"/>
      <c r="F47" s="46">
        <v>294314</v>
      </c>
      <c r="H47" s="98" t="s">
        <v>399</v>
      </c>
      <c r="I47" s="99" t="s">
        <v>1779</v>
      </c>
      <c r="J47" s="79"/>
      <c r="K47" s="100">
        <f t="shared" si="0"/>
        <v>454592</v>
      </c>
      <c r="L47" s="79"/>
      <c r="M47" s="100">
        <v>454592</v>
      </c>
      <c r="O47" s="98" t="s">
        <v>381</v>
      </c>
      <c r="P47" s="99" t="s">
        <v>1773</v>
      </c>
      <c r="Q47" s="100">
        <v>243099652</v>
      </c>
      <c r="R47" s="46">
        <f t="shared" si="1"/>
        <v>16262284</v>
      </c>
      <c r="S47" s="100">
        <v>908750</v>
      </c>
      <c r="T47" s="100">
        <v>15353534</v>
      </c>
      <c r="V47" s="91" t="s">
        <v>384</v>
      </c>
      <c r="W47" s="76" t="s">
        <v>1774</v>
      </c>
      <c r="X47" s="76">
        <v>55579</v>
      </c>
      <c r="Y47" s="76">
        <v>5957642</v>
      </c>
      <c r="Z47" s="76">
        <v>6500</v>
      </c>
      <c r="AA47" s="76">
        <v>5951142</v>
      </c>
    </row>
    <row r="48" spans="1:27" ht="15">
      <c r="A48" s="46" t="s">
        <v>390</v>
      </c>
      <c r="B48" s="46" t="s">
        <v>1776</v>
      </c>
      <c r="C48" s="46">
        <v>255000</v>
      </c>
      <c r="D48" s="46">
        <v>1538600</v>
      </c>
      <c r="E48" s="46">
        <v>906041</v>
      </c>
      <c r="F48" s="46">
        <v>632559</v>
      </c>
      <c r="H48" s="98" t="s">
        <v>402</v>
      </c>
      <c r="I48" s="99" t="s">
        <v>1780</v>
      </c>
      <c r="J48" s="100">
        <v>100000</v>
      </c>
      <c r="K48" s="100">
        <f t="shared" si="0"/>
        <v>0</v>
      </c>
      <c r="L48" s="79"/>
      <c r="M48" s="79"/>
      <c r="O48" s="98" t="s">
        <v>384</v>
      </c>
      <c r="P48" s="99" t="s">
        <v>1774</v>
      </c>
      <c r="Q48" s="100">
        <v>8944837</v>
      </c>
      <c r="R48" s="46">
        <f t="shared" si="1"/>
        <v>4774986</v>
      </c>
      <c r="S48" s="100">
        <v>398347</v>
      </c>
      <c r="T48" s="100">
        <v>4376639</v>
      </c>
      <c r="V48" s="91" t="s">
        <v>387</v>
      </c>
      <c r="W48" s="76" t="s">
        <v>1775</v>
      </c>
      <c r="X48" s="76">
        <v>2181750</v>
      </c>
      <c r="Y48" s="76">
        <v>3151211</v>
      </c>
      <c r="Z48" s="76">
        <v>76850</v>
      </c>
      <c r="AA48" s="76">
        <v>3074361</v>
      </c>
    </row>
    <row r="49" spans="1:27" ht="15">
      <c r="A49" s="46" t="s">
        <v>393</v>
      </c>
      <c r="B49" s="46" t="s">
        <v>1777</v>
      </c>
      <c r="C49" s="46"/>
      <c r="D49" s="46">
        <v>47534</v>
      </c>
      <c r="E49" s="46"/>
      <c r="F49" s="46">
        <v>47534</v>
      </c>
      <c r="H49" s="98" t="s">
        <v>405</v>
      </c>
      <c r="I49" s="99" t="s">
        <v>1781</v>
      </c>
      <c r="J49" s="79"/>
      <c r="K49" s="100">
        <f t="shared" si="0"/>
        <v>141396</v>
      </c>
      <c r="L49" s="79"/>
      <c r="M49" s="100">
        <v>141396</v>
      </c>
      <c r="O49" s="98" t="s">
        <v>387</v>
      </c>
      <c r="P49" s="99" t="s">
        <v>1775</v>
      </c>
      <c r="Q49" s="100">
        <v>880410</v>
      </c>
      <c r="R49" s="46">
        <f t="shared" si="1"/>
        <v>2516640</v>
      </c>
      <c r="S49" s="100">
        <v>258500</v>
      </c>
      <c r="T49" s="100">
        <v>2258140</v>
      </c>
      <c r="V49" s="91" t="s">
        <v>390</v>
      </c>
      <c r="W49" s="76" t="s">
        <v>1776</v>
      </c>
      <c r="X49" s="76">
        <v>1988200</v>
      </c>
      <c r="Y49" s="76">
        <v>1679376</v>
      </c>
      <c r="Z49" s="76">
        <v>82645</v>
      </c>
      <c r="AA49" s="76">
        <v>1596731</v>
      </c>
    </row>
    <row r="50" spans="1:27" ht="15">
      <c r="A50" s="46" t="s">
        <v>396</v>
      </c>
      <c r="B50" s="46" t="s">
        <v>1778</v>
      </c>
      <c r="C50" s="46"/>
      <c r="D50" s="46">
        <v>144398</v>
      </c>
      <c r="E50" s="46"/>
      <c r="F50" s="46">
        <v>144398</v>
      </c>
      <c r="H50" s="98" t="s">
        <v>411</v>
      </c>
      <c r="I50" s="99" t="s">
        <v>2267</v>
      </c>
      <c r="J50" s="79"/>
      <c r="K50" s="100">
        <f t="shared" si="0"/>
        <v>18800</v>
      </c>
      <c r="L50" s="79"/>
      <c r="M50" s="100">
        <v>18800</v>
      </c>
      <c r="O50" s="98" t="s">
        <v>390</v>
      </c>
      <c r="P50" s="99" t="s">
        <v>1776</v>
      </c>
      <c r="Q50" s="100">
        <v>948700</v>
      </c>
      <c r="R50" s="46">
        <f t="shared" si="1"/>
        <v>7895528</v>
      </c>
      <c r="S50" s="100">
        <v>3736313</v>
      </c>
      <c r="T50" s="100">
        <v>4159215</v>
      </c>
      <c r="V50" s="91" t="s">
        <v>393</v>
      </c>
      <c r="W50" s="76" t="s">
        <v>1777</v>
      </c>
      <c r="X50" s="76">
        <v>1386850</v>
      </c>
      <c r="Y50" s="76">
        <v>13774859</v>
      </c>
      <c r="Z50" s="76">
        <v>567296</v>
      </c>
      <c r="AA50" s="76">
        <v>13207563</v>
      </c>
    </row>
    <row r="51" spans="1:27" ht="15">
      <c r="A51" s="46" t="s">
        <v>399</v>
      </c>
      <c r="B51" s="46" t="s">
        <v>1779</v>
      </c>
      <c r="C51" s="46"/>
      <c r="D51" s="46">
        <v>262896</v>
      </c>
      <c r="E51" s="46">
        <v>3000</v>
      </c>
      <c r="F51" s="46">
        <v>259896</v>
      </c>
      <c r="H51" s="98" t="s">
        <v>414</v>
      </c>
      <c r="I51" s="99" t="s">
        <v>1783</v>
      </c>
      <c r="J51" s="79"/>
      <c r="K51" s="100">
        <f t="shared" si="0"/>
        <v>60135</v>
      </c>
      <c r="L51" s="100">
        <v>7635</v>
      </c>
      <c r="M51" s="100">
        <v>52500</v>
      </c>
      <c r="O51" s="98" t="s">
        <v>393</v>
      </c>
      <c r="P51" s="99" t="s">
        <v>1777</v>
      </c>
      <c r="Q51" s="100">
        <v>978450</v>
      </c>
      <c r="R51" s="46">
        <f t="shared" si="1"/>
        <v>4691289</v>
      </c>
      <c r="S51" s="100">
        <v>18850</v>
      </c>
      <c r="T51" s="100">
        <v>4672439</v>
      </c>
      <c r="V51" s="91" t="s">
        <v>396</v>
      </c>
      <c r="W51" s="76" t="s">
        <v>1778</v>
      </c>
      <c r="X51" s="76"/>
      <c r="Y51" s="76">
        <v>131244</v>
      </c>
      <c r="Z51" s="76">
        <v>40000</v>
      </c>
      <c r="AA51" s="76">
        <v>91244</v>
      </c>
    </row>
    <row r="52" spans="1:27" ht="15">
      <c r="A52" s="46" t="s">
        <v>402</v>
      </c>
      <c r="B52" s="46" t="s">
        <v>1780</v>
      </c>
      <c r="C52" s="46">
        <v>396500</v>
      </c>
      <c r="D52" s="46">
        <v>221683</v>
      </c>
      <c r="E52" s="46">
        <v>140000</v>
      </c>
      <c r="F52" s="46">
        <v>81683</v>
      </c>
      <c r="H52" s="98" t="s">
        <v>417</v>
      </c>
      <c r="I52" s="99" t="s">
        <v>1784</v>
      </c>
      <c r="J52" s="79"/>
      <c r="K52" s="100">
        <f t="shared" si="0"/>
        <v>271100</v>
      </c>
      <c r="L52" s="100">
        <v>11000</v>
      </c>
      <c r="M52" s="100">
        <v>260100</v>
      </c>
      <c r="O52" s="98" t="s">
        <v>396</v>
      </c>
      <c r="P52" s="99" t="s">
        <v>1778</v>
      </c>
      <c r="Q52" s="100">
        <v>1</v>
      </c>
      <c r="R52" s="46">
        <f t="shared" si="1"/>
        <v>1128741</v>
      </c>
      <c r="S52" s="100">
        <v>78302</v>
      </c>
      <c r="T52" s="100">
        <v>1050439</v>
      </c>
      <c r="V52" s="91" t="s">
        <v>399</v>
      </c>
      <c r="W52" s="76" t="s">
        <v>1779</v>
      </c>
      <c r="X52" s="76"/>
      <c r="Y52" s="76">
        <v>2265514</v>
      </c>
      <c r="Z52" s="76">
        <v>20000</v>
      </c>
      <c r="AA52" s="76">
        <v>2245514</v>
      </c>
    </row>
    <row r="53" spans="1:27" ht="15">
      <c r="A53" s="46" t="s">
        <v>405</v>
      </c>
      <c r="B53" s="46" t="s">
        <v>1781</v>
      </c>
      <c r="C53" s="46"/>
      <c r="D53" s="46">
        <v>466712</v>
      </c>
      <c r="E53" s="46">
        <v>65300</v>
      </c>
      <c r="F53" s="46">
        <v>401412</v>
      </c>
      <c r="H53" s="98" t="s">
        <v>420</v>
      </c>
      <c r="I53" s="99" t="s">
        <v>1785</v>
      </c>
      <c r="J53" s="100">
        <v>375000</v>
      </c>
      <c r="K53" s="100">
        <f t="shared" si="0"/>
        <v>1243224</v>
      </c>
      <c r="L53" s="79"/>
      <c r="M53" s="100">
        <v>1243224</v>
      </c>
      <c r="O53" s="98" t="s">
        <v>399</v>
      </c>
      <c r="P53" s="99" t="s">
        <v>1779</v>
      </c>
      <c r="Q53" s="100">
        <v>624700</v>
      </c>
      <c r="R53" s="46">
        <f t="shared" si="1"/>
        <v>2535765</v>
      </c>
      <c r="S53" s="100">
        <v>556400</v>
      </c>
      <c r="T53" s="100">
        <v>1979365</v>
      </c>
      <c r="V53" s="91" t="s">
        <v>402</v>
      </c>
      <c r="W53" s="76" t="s">
        <v>1780</v>
      </c>
      <c r="X53" s="76">
        <v>100000</v>
      </c>
      <c r="Y53" s="76">
        <v>19600</v>
      </c>
      <c r="Z53" s="76"/>
      <c r="AA53" s="76">
        <v>19600</v>
      </c>
    </row>
    <row r="54" spans="1:27" ht="15">
      <c r="A54" s="46" t="s">
        <v>408</v>
      </c>
      <c r="B54" s="46" t="s">
        <v>1782</v>
      </c>
      <c r="C54" s="46"/>
      <c r="D54" s="46">
        <v>217173</v>
      </c>
      <c r="E54" s="46">
        <v>16100</v>
      </c>
      <c r="F54" s="46">
        <v>201073</v>
      </c>
      <c r="H54" s="98" t="s">
        <v>423</v>
      </c>
      <c r="I54" s="99" t="s">
        <v>1786</v>
      </c>
      <c r="J54" s="100">
        <v>650</v>
      </c>
      <c r="K54" s="100">
        <f t="shared" si="0"/>
        <v>21601</v>
      </c>
      <c r="L54" s="79"/>
      <c r="M54" s="100">
        <v>21601</v>
      </c>
      <c r="O54" s="98" t="s">
        <v>402</v>
      </c>
      <c r="P54" s="99" t="s">
        <v>1780</v>
      </c>
      <c r="Q54" s="100">
        <v>2162000</v>
      </c>
      <c r="R54" s="46">
        <f t="shared" si="1"/>
        <v>1842308</v>
      </c>
      <c r="S54" s="100">
        <v>811800</v>
      </c>
      <c r="T54" s="100">
        <v>1030508</v>
      </c>
      <c r="V54" s="91" t="s">
        <v>405</v>
      </c>
      <c r="W54" s="76" t="s">
        <v>1781</v>
      </c>
      <c r="X54" s="76"/>
      <c r="Y54" s="76">
        <v>2793659</v>
      </c>
      <c r="Z54" s="76"/>
      <c r="AA54" s="76">
        <v>2793659</v>
      </c>
    </row>
    <row r="55" spans="1:27" ht="15">
      <c r="A55" s="46" t="s">
        <v>411</v>
      </c>
      <c r="B55" s="46" t="s">
        <v>2267</v>
      </c>
      <c r="C55" s="46"/>
      <c r="D55" s="46">
        <v>392482</v>
      </c>
      <c r="E55" s="46"/>
      <c r="F55" s="46">
        <v>392482</v>
      </c>
      <c r="H55" s="98" t="s">
        <v>426</v>
      </c>
      <c r="I55" s="99" t="s">
        <v>1787</v>
      </c>
      <c r="J55" s="79"/>
      <c r="K55" s="100">
        <f t="shared" si="0"/>
        <v>40501</v>
      </c>
      <c r="L55" s="100">
        <v>600</v>
      </c>
      <c r="M55" s="100">
        <v>39901</v>
      </c>
      <c r="O55" s="98" t="s">
        <v>405</v>
      </c>
      <c r="P55" s="99" t="s">
        <v>1781</v>
      </c>
      <c r="Q55" s="79"/>
      <c r="R55" s="46">
        <f t="shared" si="1"/>
        <v>3235549</v>
      </c>
      <c r="S55" s="100">
        <v>994605</v>
      </c>
      <c r="T55" s="100">
        <v>2240944</v>
      </c>
      <c r="V55" s="91" t="s">
        <v>408</v>
      </c>
      <c r="W55" s="76" t="s">
        <v>1782</v>
      </c>
      <c r="X55" s="76"/>
      <c r="Y55" s="76">
        <v>61500</v>
      </c>
      <c r="Z55" s="76">
        <v>17500</v>
      </c>
      <c r="AA55" s="76">
        <v>44000</v>
      </c>
    </row>
    <row r="56" spans="1:27" ht="15">
      <c r="A56" s="46" t="s">
        <v>414</v>
      </c>
      <c r="B56" s="46" t="s">
        <v>1783</v>
      </c>
      <c r="C56" s="46"/>
      <c r="D56" s="46">
        <v>370215</v>
      </c>
      <c r="E56" s="46">
        <v>500</v>
      </c>
      <c r="F56" s="46">
        <v>369715</v>
      </c>
      <c r="H56" s="98" t="s">
        <v>429</v>
      </c>
      <c r="I56" s="99" t="s">
        <v>1788</v>
      </c>
      <c r="J56" s="79"/>
      <c r="K56" s="100">
        <f t="shared" si="0"/>
        <v>248200</v>
      </c>
      <c r="L56" s="79"/>
      <c r="M56" s="100">
        <v>248200</v>
      </c>
      <c r="O56" s="98" t="s">
        <v>408</v>
      </c>
      <c r="P56" s="99" t="s">
        <v>1782</v>
      </c>
      <c r="Q56" s="100">
        <v>1412200</v>
      </c>
      <c r="R56" s="46">
        <f t="shared" si="1"/>
        <v>4455620</v>
      </c>
      <c r="S56" s="100">
        <v>2201600</v>
      </c>
      <c r="T56" s="100">
        <v>2254020</v>
      </c>
      <c r="V56" s="91" t="s">
        <v>411</v>
      </c>
      <c r="W56" s="76" t="s">
        <v>2267</v>
      </c>
      <c r="X56" s="76">
        <v>82000</v>
      </c>
      <c r="Y56" s="76">
        <v>466743</v>
      </c>
      <c r="Z56" s="76"/>
      <c r="AA56" s="76">
        <v>466743</v>
      </c>
    </row>
    <row r="57" spans="1:27" ht="15">
      <c r="A57" s="46" t="s">
        <v>417</v>
      </c>
      <c r="B57" s="46" t="s">
        <v>1784</v>
      </c>
      <c r="C57" s="46"/>
      <c r="D57" s="46">
        <v>326840</v>
      </c>
      <c r="E57" s="46">
        <v>18500</v>
      </c>
      <c r="F57" s="46">
        <v>308340</v>
      </c>
      <c r="H57" s="98" t="s">
        <v>432</v>
      </c>
      <c r="I57" s="99" t="s">
        <v>1789</v>
      </c>
      <c r="J57" s="79"/>
      <c r="K57" s="100">
        <f t="shared" si="0"/>
        <v>56210441</v>
      </c>
      <c r="L57" s="100">
        <v>53137941</v>
      </c>
      <c r="M57" s="100">
        <v>3072500</v>
      </c>
      <c r="O57" s="98" t="s">
        <v>411</v>
      </c>
      <c r="P57" s="99" t="s">
        <v>2267</v>
      </c>
      <c r="Q57" s="100">
        <v>496300</v>
      </c>
      <c r="R57" s="46">
        <f t="shared" si="1"/>
        <v>2776738</v>
      </c>
      <c r="S57" s="100">
        <v>63600</v>
      </c>
      <c r="T57" s="100">
        <v>2713138</v>
      </c>
      <c r="V57" s="91" t="s">
        <v>414</v>
      </c>
      <c r="W57" s="76" t="s">
        <v>1783</v>
      </c>
      <c r="X57" s="76"/>
      <c r="Y57" s="76">
        <v>730764</v>
      </c>
      <c r="Z57" s="76">
        <v>7635</v>
      </c>
      <c r="AA57" s="76">
        <v>723129</v>
      </c>
    </row>
    <row r="58" spans="1:27" ht="15">
      <c r="A58" s="46" t="s">
        <v>420</v>
      </c>
      <c r="B58" s="46" t="s">
        <v>1785</v>
      </c>
      <c r="C58" s="46">
        <v>279500</v>
      </c>
      <c r="D58" s="46">
        <v>617078</v>
      </c>
      <c r="E58" s="46">
        <v>201400</v>
      </c>
      <c r="F58" s="46">
        <v>415678</v>
      </c>
      <c r="H58" s="98" t="s">
        <v>435</v>
      </c>
      <c r="I58" s="99" t="s">
        <v>1790</v>
      </c>
      <c r="J58" s="79"/>
      <c r="K58" s="100">
        <f t="shared" si="0"/>
        <v>424977</v>
      </c>
      <c r="L58" s="79"/>
      <c r="M58" s="100">
        <v>424977</v>
      </c>
      <c r="O58" s="98" t="s">
        <v>414</v>
      </c>
      <c r="P58" s="99" t="s">
        <v>1783</v>
      </c>
      <c r="Q58" s="100">
        <v>406700</v>
      </c>
      <c r="R58" s="46">
        <f t="shared" si="1"/>
        <v>2404052</v>
      </c>
      <c r="S58" s="100">
        <v>452665</v>
      </c>
      <c r="T58" s="100">
        <v>1951387</v>
      </c>
      <c r="V58" s="91" t="s">
        <v>417</v>
      </c>
      <c r="W58" s="76" t="s">
        <v>1784</v>
      </c>
      <c r="X58" s="76">
        <v>6800</v>
      </c>
      <c r="Y58" s="76">
        <v>1126759</v>
      </c>
      <c r="Z58" s="76">
        <v>59000</v>
      </c>
      <c r="AA58" s="76">
        <v>1067759</v>
      </c>
    </row>
    <row r="59" spans="1:27" ht="15">
      <c r="A59" s="46" t="s">
        <v>423</v>
      </c>
      <c r="B59" s="46" t="s">
        <v>1786</v>
      </c>
      <c r="C59" s="46">
        <v>1038000</v>
      </c>
      <c r="D59" s="46">
        <v>2354454</v>
      </c>
      <c r="E59" s="46">
        <v>300440</v>
      </c>
      <c r="F59" s="46">
        <v>2054014</v>
      </c>
      <c r="H59" s="98" t="s">
        <v>438</v>
      </c>
      <c r="I59" s="99" t="s">
        <v>1791</v>
      </c>
      <c r="J59" s="79"/>
      <c r="K59" s="100">
        <f t="shared" si="0"/>
        <v>242660</v>
      </c>
      <c r="L59" s="79"/>
      <c r="M59" s="100">
        <v>242660</v>
      </c>
      <c r="O59" s="98" t="s">
        <v>417</v>
      </c>
      <c r="P59" s="99" t="s">
        <v>1784</v>
      </c>
      <c r="Q59" s="100">
        <v>200200</v>
      </c>
      <c r="R59" s="46">
        <f t="shared" si="1"/>
        <v>2595247</v>
      </c>
      <c r="S59" s="100">
        <v>235300</v>
      </c>
      <c r="T59" s="100">
        <v>2359947</v>
      </c>
      <c r="V59" s="91" t="s">
        <v>420</v>
      </c>
      <c r="W59" s="76" t="s">
        <v>1785</v>
      </c>
      <c r="X59" s="76">
        <v>383300</v>
      </c>
      <c r="Y59" s="76">
        <v>4969296</v>
      </c>
      <c r="Z59" s="76">
        <v>112600</v>
      </c>
      <c r="AA59" s="76">
        <v>4856696</v>
      </c>
    </row>
    <row r="60" spans="1:27" ht="15">
      <c r="A60" s="46" t="s">
        <v>426</v>
      </c>
      <c r="B60" s="46" t="s">
        <v>1787</v>
      </c>
      <c r="C60" s="46"/>
      <c r="D60" s="46">
        <v>208036</v>
      </c>
      <c r="E60" s="46"/>
      <c r="F60" s="46">
        <v>208036</v>
      </c>
      <c r="H60" s="98" t="s">
        <v>441</v>
      </c>
      <c r="I60" s="99" t="s">
        <v>1792</v>
      </c>
      <c r="J60" s="79"/>
      <c r="K60" s="100">
        <f t="shared" si="0"/>
        <v>59550</v>
      </c>
      <c r="L60" s="79"/>
      <c r="M60" s="100">
        <v>59550</v>
      </c>
      <c r="O60" s="98" t="s">
        <v>420</v>
      </c>
      <c r="P60" s="99" t="s">
        <v>1785</v>
      </c>
      <c r="Q60" s="100">
        <v>2028550</v>
      </c>
      <c r="R60" s="46">
        <f t="shared" si="1"/>
        <v>4036034</v>
      </c>
      <c r="S60" s="100">
        <v>640880</v>
      </c>
      <c r="T60" s="100">
        <v>3395154</v>
      </c>
      <c r="V60" s="91" t="s">
        <v>423</v>
      </c>
      <c r="W60" s="76" t="s">
        <v>1786</v>
      </c>
      <c r="X60" s="76">
        <v>308359</v>
      </c>
      <c r="Y60" s="76">
        <v>2784894</v>
      </c>
      <c r="Z60" s="76">
        <v>75000</v>
      </c>
      <c r="AA60" s="76">
        <v>2709894</v>
      </c>
    </row>
    <row r="61" spans="1:27" ht="15">
      <c r="A61" s="46" t="s">
        <v>429</v>
      </c>
      <c r="B61" s="46" t="s">
        <v>1788</v>
      </c>
      <c r="C61" s="46"/>
      <c r="D61" s="46">
        <v>367211</v>
      </c>
      <c r="E61" s="46">
        <v>179800</v>
      </c>
      <c r="F61" s="46">
        <v>187411</v>
      </c>
      <c r="H61" s="98" t="s">
        <v>444</v>
      </c>
      <c r="I61" s="99" t="s">
        <v>1793</v>
      </c>
      <c r="J61" s="79"/>
      <c r="K61" s="100">
        <f t="shared" si="0"/>
        <v>260575</v>
      </c>
      <c r="L61" s="79"/>
      <c r="M61" s="100">
        <v>260575</v>
      </c>
      <c r="O61" s="98" t="s">
        <v>423</v>
      </c>
      <c r="P61" s="99" t="s">
        <v>1786</v>
      </c>
      <c r="Q61" s="100">
        <v>5500371</v>
      </c>
      <c r="R61" s="46">
        <f t="shared" si="1"/>
        <v>11031443</v>
      </c>
      <c r="S61" s="100">
        <v>1107953</v>
      </c>
      <c r="T61" s="100">
        <v>9923490</v>
      </c>
      <c r="V61" s="91" t="s">
        <v>426</v>
      </c>
      <c r="W61" s="76" t="s">
        <v>1787</v>
      </c>
      <c r="X61" s="76"/>
      <c r="Y61" s="76">
        <v>1053887</v>
      </c>
      <c r="Z61" s="76">
        <v>20900</v>
      </c>
      <c r="AA61" s="76">
        <v>1032987</v>
      </c>
    </row>
    <row r="62" spans="1:27" ht="15">
      <c r="A62" s="46" t="s">
        <v>432</v>
      </c>
      <c r="B62" s="46" t="s">
        <v>1789</v>
      </c>
      <c r="C62" s="46"/>
      <c r="D62" s="46">
        <v>758325</v>
      </c>
      <c r="E62" s="46">
        <v>410100</v>
      </c>
      <c r="F62" s="46">
        <v>348225</v>
      </c>
      <c r="H62" s="98" t="s">
        <v>450</v>
      </c>
      <c r="I62" s="99" t="s">
        <v>1795</v>
      </c>
      <c r="J62" s="79"/>
      <c r="K62" s="100">
        <f t="shared" si="0"/>
        <v>287415</v>
      </c>
      <c r="L62" s="79"/>
      <c r="M62" s="100">
        <v>287415</v>
      </c>
      <c r="O62" s="98" t="s">
        <v>426</v>
      </c>
      <c r="P62" s="99" t="s">
        <v>1787</v>
      </c>
      <c r="Q62" s="79"/>
      <c r="R62" s="46">
        <f t="shared" si="1"/>
        <v>2064163</v>
      </c>
      <c r="S62" s="100">
        <v>594800</v>
      </c>
      <c r="T62" s="100">
        <v>1469363</v>
      </c>
      <c r="V62" s="91" t="s">
        <v>429</v>
      </c>
      <c r="W62" s="76" t="s">
        <v>1788</v>
      </c>
      <c r="X62" s="76"/>
      <c r="Y62" s="76">
        <v>5341734</v>
      </c>
      <c r="Z62" s="76"/>
      <c r="AA62" s="76">
        <v>5341734</v>
      </c>
    </row>
    <row r="63" spans="1:27" ht="15">
      <c r="A63" s="46" t="s">
        <v>435</v>
      </c>
      <c r="B63" s="46" t="s">
        <v>1790</v>
      </c>
      <c r="C63" s="46"/>
      <c r="D63" s="46">
        <v>50093</v>
      </c>
      <c r="E63" s="46"/>
      <c r="F63" s="46">
        <v>50093</v>
      </c>
      <c r="H63" s="98" t="s">
        <v>454</v>
      </c>
      <c r="I63" s="99" t="s">
        <v>1796</v>
      </c>
      <c r="J63" s="79"/>
      <c r="K63" s="100">
        <f t="shared" si="0"/>
        <v>41480</v>
      </c>
      <c r="L63" s="79"/>
      <c r="M63" s="100">
        <v>41480</v>
      </c>
      <c r="O63" s="98" t="s">
        <v>429</v>
      </c>
      <c r="P63" s="99" t="s">
        <v>1788</v>
      </c>
      <c r="Q63" s="100">
        <v>536217</v>
      </c>
      <c r="R63" s="46">
        <f t="shared" si="1"/>
        <v>2098758</v>
      </c>
      <c r="S63" s="100">
        <v>785820</v>
      </c>
      <c r="T63" s="100">
        <v>1312938</v>
      </c>
      <c r="V63" s="91" t="s">
        <v>432</v>
      </c>
      <c r="W63" s="76" t="s">
        <v>1789</v>
      </c>
      <c r="X63" s="76"/>
      <c r="Y63" s="76">
        <v>66523858</v>
      </c>
      <c r="Z63" s="76">
        <v>53394141</v>
      </c>
      <c r="AA63" s="76">
        <v>13129717</v>
      </c>
    </row>
    <row r="64" spans="1:27" ht="15">
      <c r="A64" s="46" t="s">
        <v>438</v>
      </c>
      <c r="B64" s="46" t="s">
        <v>1791</v>
      </c>
      <c r="C64" s="46"/>
      <c r="D64" s="46">
        <v>764354</v>
      </c>
      <c r="E64" s="46">
        <v>535400</v>
      </c>
      <c r="F64" s="46">
        <v>228954</v>
      </c>
      <c r="H64" s="98" t="s">
        <v>457</v>
      </c>
      <c r="I64" s="99" t="s">
        <v>1797</v>
      </c>
      <c r="J64" s="79"/>
      <c r="K64" s="100">
        <f t="shared" si="0"/>
        <v>56800</v>
      </c>
      <c r="L64" s="79"/>
      <c r="M64" s="100">
        <v>56800</v>
      </c>
      <c r="O64" s="98" t="s">
        <v>432</v>
      </c>
      <c r="P64" s="99" t="s">
        <v>1789</v>
      </c>
      <c r="Q64" s="100">
        <v>8492500</v>
      </c>
      <c r="R64" s="46">
        <f t="shared" si="1"/>
        <v>2824293</v>
      </c>
      <c r="S64" s="100">
        <v>655280</v>
      </c>
      <c r="T64" s="100">
        <v>2169013</v>
      </c>
      <c r="V64" s="91" t="s">
        <v>435</v>
      </c>
      <c r="W64" s="76" t="s">
        <v>1790</v>
      </c>
      <c r="X64" s="76"/>
      <c r="Y64" s="76">
        <v>3286565</v>
      </c>
      <c r="Z64" s="76"/>
      <c r="AA64" s="76">
        <v>3286565</v>
      </c>
    </row>
    <row r="65" spans="1:27" ht="15">
      <c r="A65" s="46" t="s">
        <v>441</v>
      </c>
      <c r="B65" s="46" t="s">
        <v>1792</v>
      </c>
      <c r="C65" s="46">
        <v>8600</v>
      </c>
      <c r="D65" s="46">
        <v>264701</v>
      </c>
      <c r="E65" s="46"/>
      <c r="F65" s="46">
        <v>264701</v>
      </c>
      <c r="H65" s="98" t="s">
        <v>460</v>
      </c>
      <c r="I65" s="99" t="s">
        <v>1798</v>
      </c>
      <c r="J65" s="79"/>
      <c r="K65" s="100">
        <f t="shared" si="0"/>
        <v>280720</v>
      </c>
      <c r="L65" s="79"/>
      <c r="M65" s="100">
        <v>280720</v>
      </c>
      <c r="O65" s="98" t="s">
        <v>435</v>
      </c>
      <c r="P65" s="99" t="s">
        <v>1790</v>
      </c>
      <c r="Q65" s="79"/>
      <c r="R65" s="46">
        <f t="shared" si="1"/>
        <v>1115290</v>
      </c>
      <c r="S65" s="79"/>
      <c r="T65" s="100">
        <v>1115290</v>
      </c>
      <c r="V65" s="91" t="s">
        <v>438</v>
      </c>
      <c r="W65" s="76" t="s">
        <v>1791</v>
      </c>
      <c r="X65" s="76">
        <v>3380000</v>
      </c>
      <c r="Y65" s="76">
        <v>1061322</v>
      </c>
      <c r="Z65" s="76"/>
      <c r="AA65" s="76">
        <v>1061322</v>
      </c>
    </row>
    <row r="66" spans="1:27" ht="15">
      <c r="A66" s="46" t="s">
        <v>444</v>
      </c>
      <c r="B66" s="46" t="s">
        <v>1793</v>
      </c>
      <c r="C66" s="46"/>
      <c r="D66" s="46">
        <v>478005</v>
      </c>
      <c r="E66" s="46">
        <v>364000</v>
      </c>
      <c r="F66" s="46">
        <v>114005</v>
      </c>
      <c r="H66" s="98" t="s">
        <v>463</v>
      </c>
      <c r="I66" s="99" t="s">
        <v>1799</v>
      </c>
      <c r="J66" s="100">
        <v>844500</v>
      </c>
      <c r="K66" s="100">
        <f t="shared" si="0"/>
        <v>3862740</v>
      </c>
      <c r="L66" s="79"/>
      <c r="M66" s="100">
        <v>3862740</v>
      </c>
      <c r="O66" s="98" t="s">
        <v>438</v>
      </c>
      <c r="P66" s="99" t="s">
        <v>1791</v>
      </c>
      <c r="Q66" s="100">
        <v>1490000</v>
      </c>
      <c r="R66" s="46">
        <f t="shared" si="1"/>
        <v>3657657</v>
      </c>
      <c r="S66" s="100">
        <v>1344425</v>
      </c>
      <c r="T66" s="100">
        <v>2313232</v>
      </c>
      <c r="V66" s="91" t="s">
        <v>441</v>
      </c>
      <c r="W66" s="76" t="s">
        <v>1792</v>
      </c>
      <c r="X66" s="76">
        <v>14000</v>
      </c>
      <c r="Y66" s="76">
        <v>978477</v>
      </c>
      <c r="Z66" s="76"/>
      <c r="AA66" s="76">
        <v>978477</v>
      </c>
    </row>
    <row r="67" spans="1:27" ht="15">
      <c r="A67" s="46" t="s">
        <v>447</v>
      </c>
      <c r="B67" s="46" t="s">
        <v>1794</v>
      </c>
      <c r="C67" s="46">
        <v>1014800</v>
      </c>
      <c r="D67" s="46">
        <v>518812</v>
      </c>
      <c r="E67" s="46">
        <v>194000</v>
      </c>
      <c r="F67" s="46">
        <v>324812</v>
      </c>
      <c r="H67" s="98" t="s">
        <v>466</v>
      </c>
      <c r="I67" s="99" t="s">
        <v>1800</v>
      </c>
      <c r="J67" s="79"/>
      <c r="K67" s="100">
        <f t="shared" si="0"/>
        <v>213363</v>
      </c>
      <c r="L67" s="79"/>
      <c r="M67" s="100">
        <v>213363</v>
      </c>
      <c r="O67" s="98" t="s">
        <v>441</v>
      </c>
      <c r="P67" s="99" t="s">
        <v>1792</v>
      </c>
      <c r="Q67" s="100">
        <v>278950</v>
      </c>
      <c r="R67" s="46">
        <f t="shared" si="1"/>
        <v>2200372</v>
      </c>
      <c r="S67" s="100">
        <v>433500</v>
      </c>
      <c r="T67" s="100">
        <v>1766872</v>
      </c>
      <c r="V67" s="91" t="s">
        <v>444</v>
      </c>
      <c r="W67" s="76" t="s">
        <v>1793</v>
      </c>
      <c r="X67" s="76"/>
      <c r="Y67" s="76">
        <v>2963535</v>
      </c>
      <c r="Z67" s="76">
        <v>65000</v>
      </c>
      <c r="AA67" s="76">
        <v>2898535</v>
      </c>
    </row>
    <row r="68" spans="1:27" ht="15">
      <c r="A68" s="46" t="s">
        <v>450</v>
      </c>
      <c r="B68" s="46" t="s">
        <v>1795</v>
      </c>
      <c r="C68" s="46"/>
      <c r="D68" s="46">
        <v>535842</v>
      </c>
      <c r="E68" s="46">
        <v>215490</v>
      </c>
      <c r="F68" s="46">
        <v>320352</v>
      </c>
      <c r="H68" s="98" t="s">
        <v>469</v>
      </c>
      <c r="I68" s="99" t="s">
        <v>1801</v>
      </c>
      <c r="J68" s="100">
        <v>46550</v>
      </c>
      <c r="K68" s="100">
        <f t="shared" si="0"/>
        <v>2844755</v>
      </c>
      <c r="L68" s="79"/>
      <c r="M68" s="100">
        <v>2844755</v>
      </c>
      <c r="O68" s="98" t="s">
        <v>444</v>
      </c>
      <c r="P68" s="99" t="s">
        <v>1793</v>
      </c>
      <c r="Q68" s="100">
        <v>229000</v>
      </c>
      <c r="R68" s="46">
        <f t="shared" si="1"/>
        <v>1620943</v>
      </c>
      <c r="S68" s="100">
        <v>831180</v>
      </c>
      <c r="T68" s="100">
        <v>789763</v>
      </c>
      <c r="V68" s="91" t="s">
        <v>447</v>
      </c>
      <c r="W68" s="76" t="s">
        <v>1794</v>
      </c>
      <c r="X68" s="76">
        <v>1500</v>
      </c>
      <c r="Y68" s="76">
        <v>2950</v>
      </c>
      <c r="Z68" s="76"/>
      <c r="AA68" s="76">
        <v>2950</v>
      </c>
    </row>
    <row r="69" spans="1:27" ht="15">
      <c r="A69" s="46" t="s">
        <v>454</v>
      </c>
      <c r="B69" s="46" t="s">
        <v>1796</v>
      </c>
      <c r="C69" s="46">
        <v>342800</v>
      </c>
      <c r="D69" s="46">
        <v>296527</v>
      </c>
      <c r="E69" s="46">
        <v>94100</v>
      </c>
      <c r="F69" s="46">
        <v>202427</v>
      </c>
      <c r="H69" s="98" t="s">
        <v>472</v>
      </c>
      <c r="I69" s="99" t="s">
        <v>1802</v>
      </c>
      <c r="J69" s="100">
        <v>11638226</v>
      </c>
      <c r="K69" s="100">
        <f t="shared" si="0"/>
        <v>170507</v>
      </c>
      <c r="L69" s="79"/>
      <c r="M69" s="100">
        <v>170507</v>
      </c>
      <c r="O69" s="98" t="s">
        <v>447</v>
      </c>
      <c r="P69" s="99" t="s">
        <v>1794</v>
      </c>
      <c r="Q69" s="100">
        <v>1331800</v>
      </c>
      <c r="R69" s="46">
        <f t="shared" si="1"/>
        <v>3071834</v>
      </c>
      <c r="S69" s="100">
        <v>223400</v>
      </c>
      <c r="T69" s="100">
        <v>2848434</v>
      </c>
      <c r="V69" s="91" t="s">
        <v>450</v>
      </c>
      <c r="W69" s="76" t="s">
        <v>1795</v>
      </c>
      <c r="X69" s="76">
        <v>4500</v>
      </c>
      <c r="Y69" s="76">
        <v>3781529</v>
      </c>
      <c r="Z69" s="76"/>
      <c r="AA69" s="76">
        <v>3781529</v>
      </c>
    </row>
    <row r="70" spans="1:27" ht="15">
      <c r="A70" s="46" t="s">
        <v>457</v>
      </c>
      <c r="B70" s="46" t="s">
        <v>1797</v>
      </c>
      <c r="C70" s="46">
        <v>424400</v>
      </c>
      <c r="D70" s="46">
        <v>492650</v>
      </c>
      <c r="E70" s="46"/>
      <c r="F70" s="46">
        <v>492650</v>
      </c>
      <c r="H70" s="98" t="s">
        <v>475</v>
      </c>
      <c r="I70" s="99" t="s">
        <v>1803</v>
      </c>
      <c r="J70" s="79"/>
      <c r="K70" s="100">
        <f t="shared" si="0"/>
        <v>693080</v>
      </c>
      <c r="L70" s="79"/>
      <c r="M70" s="100">
        <v>693080</v>
      </c>
      <c r="O70" s="98" t="s">
        <v>450</v>
      </c>
      <c r="P70" s="99" t="s">
        <v>1795</v>
      </c>
      <c r="Q70" s="100">
        <v>907000</v>
      </c>
      <c r="R70" s="46">
        <f t="shared" si="1"/>
        <v>3441219</v>
      </c>
      <c r="S70" s="100">
        <v>448590</v>
      </c>
      <c r="T70" s="100">
        <v>2992629</v>
      </c>
      <c r="V70" s="91" t="s">
        <v>454</v>
      </c>
      <c r="W70" s="76" t="s">
        <v>1796</v>
      </c>
      <c r="X70" s="76"/>
      <c r="Y70" s="76">
        <v>2311686</v>
      </c>
      <c r="Z70" s="76"/>
      <c r="AA70" s="76">
        <v>2311686</v>
      </c>
    </row>
    <row r="71" spans="1:27" ht="15">
      <c r="A71" s="46" t="s">
        <v>460</v>
      </c>
      <c r="B71" s="46" t="s">
        <v>1798</v>
      </c>
      <c r="C71" s="46">
        <v>2093000</v>
      </c>
      <c r="D71" s="46">
        <v>260957</v>
      </c>
      <c r="E71" s="46"/>
      <c r="F71" s="46">
        <v>260957</v>
      </c>
      <c r="H71" s="98" t="s">
        <v>478</v>
      </c>
      <c r="I71" s="99" t="s">
        <v>1804</v>
      </c>
      <c r="J71" s="100">
        <v>2470625</v>
      </c>
      <c r="K71" s="100">
        <f aca="true" t="shared" si="2" ref="K71:K134">L71+M71</f>
        <v>711876</v>
      </c>
      <c r="L71" s="79"/>
      <c r="M71" s="100">
        <v>711876</v>
      </c>
      <c r="O71" s="98" t="s">
        <v>454</v>
      </c>
      <c r="P71" s="99" t="s">
        <v>1796</v>
      </c>
      <c r="Q71" s="100">
        <v>1903400</v>
      </c>
      <c r="R71" s="46">
        <f aca="true" t="shared" si="3" ref="R71:R134">S71+T71</f>
        <v>2000417</v>
      </c>
      <c r="S71" s="100">
        <v>619545</v>
      </c>
      <c r="T71" s="100">
        <v>1380872</v>
      </c>
      <c r="V71" s="91" t="s">
        <v>457</v>
      </c>
      <c r="W71" s="76" t="s">
        <v>1797</v>
      </c>
      <c r="X71" s="76"/>
      <c r="Y71" s="76">
        <v>480444</v>
      </c>
      <c r="Z71" s="76"/>
      <c r="AA71" s="76">
        <v>480444</v>
      </c>
    </row>
    <row r="72" spans="1:27" ht="15">
      <c r="A72" s="46" t="s">
        <v>463</v>
      </c>
      <c r="B72" s="46" t="s">
        <v>1799</v>
      </c>
      <c r="C72" s="46">
        <v>806600</v>
      </c>
      <c r="D72" s="46">
        <v>1028750</v>
      </c>
      <c r="E72" s="46">
        <v>881250</v>
      </c>
      <c r="F72" s="46">
        <v>147500</v>
      </c>
      <c r="H72" s="98" t="s">
        <v>481</v>
      </c>
      <c r="I72" s="99" t="s">
        <v>1805</v>
      </c>
      <c r="J72" s="79"/>
      <c r="K72" s="100">
        <f t="shared" si="2"/>
        <v>145727</v>
      </c>
      <c r="L72" s="79"/>
      <c r="M72" s="100">
        <v>145727</v>
      </c>
      <c r="O72" s="98" t="s">
        <v>457</v>
      </c>
      <c r="P72" s="99" t="s">
        <v>1797</v>
      </c>
      <c r="Q72" s="100">
        <v>685750</v>
      </c>
      <c r="R72" s="46">
        <f t="shared" si="3"/>
        <v>3464956</v>
      </c>
      <c r="S72" s="100">
        <v>447300</v>
      </c>
      <c r="T72" s="100">
        <v>3017656</v>
      </c>
      <c r="V72" s="91" t="s">
        <v>460</v>
      </c>
      <c r="W72" s="76" t="s">
        <v>1798</v>
      </c>
      <c r="X72" s="76">
        <v>600</v>
      </c>
      <c r="Y72" s="76">
        <v>1123403</v>
      </c>
      <c r="Z72" s="76"/>
      <c r="AA72" s="76">
        <v>1123403</v>
      </c>
    </row>
    <row r="73" spans="1:27" ht="15">
      <c r="A73" s="46" t="s">
        <v>466</v>
      </c>
      <c r="B73" s="46" t="s">
        <v>1800</v>
      </c>
      <c r="C73" s="46">
        <v>450000</v>
      </c>
      <c r="D73" s="46">
        <v>220125</v>
      </c>
      <c r="E73" s="46"/>
      <c r="F73" s="46">
        <v>220125</v>
      </c>
      <c r="H73" s="98" t="s">
        <v>484</v>
      </c>
      <c r="I73" s="99" t="s">
        <v>1806</v>
      </c>
      <c r="J73" s="79"/>
      <c r="K73" s="100">
        <f t="shared" si="2"/>
        <v>32567</v>
      </c>
      <c r="L73" s="79"/>
      <c r="M73" s="100">
        <v>32567</v>
      </c>
      <c r="O73" s="98" t="s">
        <v>460</v>
      </c>
      <c r="P73" s="99" t="s">
        <v>1798</v>
      </c>
      <c r="Q73" s="100">
        <v>8831950</v>
      </c>
      <c r="R73" s="46">
        <f t="shared" si="3"/>
        <v>1071446</v>
      </c>
      <c r="S73" s="79"/>
      <c r="T73" s="100">
        <v>1071446</v>
      </c>
      <c r="V73" s="91" t="s">
        <v>463</v>
      </c>
      <c r="W73" s="76" t="s">
        <v>1799</v>
      </c>
      <c r="X73" s="76">
        <v>889375</v>
      </c>
      <c r="Y73" s="76">
        <v>50748838</v>
      </c>
      <c r="Z73" s="76">
        <v>523800</v>
      </c>
      <c r="AA73" s="76">
        <v>50225038</v>
      </c>
    </row>
    <row r="74" spans="1:27" ht="15">
      <c r="A74" s="46" t="s">
        <v>469</v>
      </c>
      <c r="B74" s="46" t="s">
        <v>1801</v>
      </c>
      <c r="C74" s="46"/>
      <c r="D74" s="46">
        <v>1092445</v>
      </c>
      <c r="E74" s="46">
        <v>166950</v>
      </c>
      <c r="F74" s="46">
        <v>925495</v>
      </c>
      <c r="H74" s="98" t="s">
        <v>487</v>
      </c>
      <c r="I74" s="99" t="s">
        <v>1807</v>
      </c>
      <c r="J74" s="79"/>
      <c r="K74" s="100">
        <f t="shared" si="2"/>
        <v>247750</v>
      </c>
      <c r="L74" s="79"/>
      <c r="M74" s="100">
        <v>247750</v>
      </c>
      <c r="O74" s="98" t="s">
        <v>463</v>
      </c>
      <c r="P74" s="99" t="s">
        <v>1799</v>
      </c>
      <c r="Q74" s="100">
        <v>4255434</v>
      </c>
      <c r="R74" s="46">
        <f t="shared" si="3"/>
        <v>6548080</v>
      </c>
      <c r="S74" s="100">
        <v>4991552</v>
      </c>
      <c r="T74" s="100">
        <v>1556528</v>
      </c>
      <c r="V74" s="91" t="s">
        <v>466</v>
      </c>
      <c r="W74" s="76" t="s">
        <v>1800</v>
      </c>
      <c r="X74" s="76"/>
      <c r="Y74" s="76">
        <v>1928265</v>
      </c>
      <c r="Z74" s="76"/>
      <c r="AA74" s="76">
        <v>1928265</v>
      </c>
    </row>
    <row r="75" spans="1:27" ht="15">
      <c r="A75" s="46" t="s">
        <v>472</v>
      </c>
      <c r="B75" s="46" t="s">
        <v>1802</v>
      </c>
      <c r="C75" s="46"/>
      <c r="D75" s="46">
        <v>197752</v>
      </c>
      <c r="E75" s="46">
        <v>52000</v>
      </c>
      <c r="F75" s="46">
        <v>145752</v>
      </c>
      <c r="H75" s="98" t="s">
        <v>490</v>
      </c>
      <c r="I75" s="99" t="s">
        <v>1808</v>
      </c>
      <c r="J75" s="79"/>
      <c r="K75" s="100">
        <f t="shared" si="2"/>
        <v>82300</v>
      </c>
      <c r="L75" s="79"/>
      <c r="M75" s="100">
        <v>82300</v>
      </c>
      <c r="O75" s="98" t="s">
        <v>466</v>
      </c>
      <c r="P75" s="99" t="s">
        <v>1800</v>
      </c>
      <c r="Q75" s="100">
        <v>1426000</v>
      </c>
      <c r="R75" s="46">
        <f t="shared" si="3"/>
        <v>2576952</v>
      </c>
      <c r="S75" s="100">
        <v>490870</v>
      </c>
      <c r="T75" s="100">
        <v>2086082</v>
      </c>
      <c r="V75" s="91" t="s">
        <v>469</v>
      </c>
      <c r="W75" s="76" t="s">
        <v>1801</v>
      </c>
      <c r="X75" s="76">
        <v>70550</v>
      </c>
      <c r="Y75" s="76">
        <v>8511177</v>
      </c>
      <c r="Z75" s="76"/>
      <c r="AA75" s="76">
        <v>8511177</v>
      </c>
    </row>
    <row r="76" spans="1:27" ht="15">
      <c r="A76" s="46" t="s">
        <v>475</v>
      </c>
      <c r="B76" s="46" t="s">
        <v>1803</v>
      </c>
      <c r="C76" s="46"/>
      <c r="D76" s="46">
        <v>445571</v>
      </c>
      <c r="E76" s="46">
        <v>42700</v>
      </c>
      <c r="F76" s="46">
        <v>402871</v>
      </c>
      <c r="H76" s="98" t="s">
        <v>493</v>
      </c>
      <c r="I76" s="99" t="s">
        <v>2325</v>
      </c>
      <c r="J76" s="100">
        <v>2500</v>
      </c>
      <c r="K76" s="100">
        <f t="shared" si="2"/>
        <v>89949</v>
      </c>
      <c r="L76" s="79"/>
      <c r="M76" s="100">
        <v>89949</v>
      </c>
      <c r="O76" s="98" t="s">
        <v>469</v>
      </c>
      <c r="P76" s="99" t="s">
        <v>1801</v>
      </c>
      <c r="Q76" s="100">
        <v>328225</v>
      </c>
      <c r="R76" s="46">
        <f t="shared" si="3"/>
        <v>6226737</v>
      </c>
      <c r="S76" s="100">
        <v>1956296</v>
      </c>
      <c r="T76" s="100">
        <v>4270441</v>
      </c>
      <c r="V76" s="91" t="s">
        <v>472</v>
      </c>
      <c r="W76" s="76" t="s">
        <v>1802</v>
      </c>
      <c r="X76" s="76">
        <v>12590226</v>
      </c>
      <c r="Y76" s="76">
        <v>4436887</v>
      </c>
      <c r="Z76" s="76"/>
      <c r="AA76" s="76">
        <v>4436887</v>
      </c>
    </row>
    <row r="77" spans="1:27" ht="15">
      <c r="A77" s="46" t="s">
        <v>478</v>
      </c>
      <c r="B77" s="46" t="s">
        <v>1804</v>
      </c>
      <c r="C77" s="46"/>
      <c r="D77" s="46">
        <v>2393255</v>
      </c>
      <c r="E77" s="46">
        <v>1433525</v>
      </c>
      <c r="F77" s="46">
        <v>959730</v>
      </c>
      <c r="H77" s="98" t="s">
        <v>496</v>
      </c>
      <c r="I77" s="99" t="s">
        <v>1809</v>
      </c>
      <c r="J77" s="79"/>
      <c r="K77" s="100">
        <f t="shared" si="2"/>
        <v>310700</v>
      </c>
      <c r="L77" s="100">
        <v>2500</v>
      </c>
      <c r="M77" s="100">
        <v>308200</v>
      </c>
      <c r="O77" s="98" t="s">
        <v>472</v>
      </c>
      <c r="P77" s="99" t="s">
        <v>1802</v>
      </c>
      <c r="Q77" s="100">
        <v>807600</v>
      </c>
      <c r="R77" s="46">
        <f t="shared" si="3"/>
        <v>1479070</v>
      </c>
      <c r="S77" s="100">
        <v>252000</v>
      </c>
      <c r="T77" s="100">
        <v>1227070</v>
      </c>
      <c r="V77" s="91" t="s">
        <v>475</v>
      </c>
      <c r="W77" s="76" t="s">
        <v>1803</v>
      </c>
      <c r="X77" s="76">
        <v>26200</v>
      </c>
      <c r="Y77" s="76">
        <v>2073580</v>
      </c>
      <c r="Z77" s="76"/>
      <c r="AA77" s="76">
        <v>2073580</v>
      </c>
    </row>
    <row r="78" spans="1:27" ht="15">
      <c r="A78" s="46" t="s">
        <v>481</v>
      </c>
      <c r="B78" s="46" t="s">
        <v>1805</v>
      </c>
      <c r="C78" s="46"/>
      <c r="D78" s="46">
        <v>484500</v>
      </c>
      <c r="E78" s="46">
        <v>300280</v>
      </c>
      <c r="F78" s="46">
        <v>184220</v>
      </c>
      <c r="H78" s="98" t="s">
        <v>499</v>
      </c>
      <c r="I78" s="99" t="s">
        <v>2247</v>
      </c>
      <c r="J78" s="100">
        <v>127110</v>
      </c>
      <c r="K78" s="100">
        <f t="shared" si="2"/>
        <v>128168</v>
      </c>
      <c r="L78" s="79"/>
      <c r="M78" s="100">
        <v>128168</v>
      </c>
      <c r="O78" s="98" t="s">
        <v>475</v>
      </c>
      <c r="P78" s="99" t="s">
        <v>1803</v>
      </c>
      <c r="Q78" s="100">
        <v>2322300</v>
      </c>
      <c r="R78" s="46">
        <f t="shared" si="3"/>
        <v>2891018</v>
      </c>
      <c r="S78" s="100">
        <v>322200</v>
      </c>
      <c r="T78" s="100">
        <v>2568818</v>
      </c>
      <c r="V78" s="91" t="s">
        <v>478</v>
      </c>
      <c r="W78" s="76" t="s">
        <v>1804</v>
      </c>
      <c r="X78" s="76">
        <v>2538625</v>
      </c>
      <c r="Y78" s="76">
        <v>4579906</v>
      </c>
      <c r="Z78" s="76"/>
      <c r="AA78" s="76">
        <v>4579906</v>
      </c>
    </row>
    <row r="79" spans="1:27" ht="15">
      <c r="A79" s="46" t="s">
        <v>484</v>
      </c>
      <c r="B79" s="46" t="s">
        <v>1806</v>
      </c>
      <c r="C79" s="46"/>
      <c r="D79" s="46">
        <v>338321</v>
      </c>
      <c r="E79" s="46">
        <v>98800</v>
      </c>
      <c r="F79" s="46">
        <v>239521</v>
      </c>
      <c r="H79" s="98" t="s">
        <v>502</v>
      </c>
      <c r="I79" s="99" t="s">
        <v>1810</v>
      </c>
      <c r="J79" s="79"/>
      <c r="K79" s="100">
        <f t="shared" si="2"/>
        <v>611490</v>
      </c>
      <c r="L79" s="79"/>
      <c r="M79" s="100">
        <v>611490</v>
      </c>
      <c r="O79" s="98" t="s">
        <v>478</v>
      </c>
      <c r="P79" s="99" t="s">
        <v>1804</v>
      </c>
      <c r="Q79" s="100">
        <v>1252100</v>
      </c>
      <c r="R79" s="46">
        <f t="shared" si="3"/>
        <v>15387211</v>
      </c>
      <c r="S79" s="100">
        <v>6598899</v>
      </c>
      <c r="T79" s="100">
        <v>8788312</v>
      </c>
      <c r="V79" s="91" t="s">
        <v>481</v>
      </c>
      <c r="W79" s="76" t="s">
        <v>1805</v>
      </c>
      <c r="X79" s="76"/>
      <c r="Y79" s="76">
        <v>1245402</v>
      </c>
      <c r="Z79" s="76"/>
      <c r="AA79" s="76">
        <v>1245402</v>
      </c>
    </row>
    <row r="80" spans="1:27" ht="15">
      <c r="A80" s="46" t="s">
        <v>487</v>
      </c>
      <c r="B80" s="46" t="s">
        <v>1807</v>
      </c>
      <c r="C80" s="46"/>
      <c r="D80" s="46">
        <v>79281</v>
      </c>
      <c r="E80" s="46">
        <v>22100</v>
      </c>
      <c r="F80" s="46">
        <v>57181</v>
      </c>
      <c r="H80" s="98" t="s">
        <v>504</v>
      </c>
      <c r="I80" s="99" t="s">
        <v>1811</v>
      </c>
      <c r="J80" s="79"/>
      <c r="K80" s="100">
        <f t="shared" si="2"/>
        <v>361555</v>
      </c>
      <c r="L80" s="79"/>
      <c r="M80" s="100">
        <v>361555</v>
      </c>
      <c r="O80" s="98" t="s">
        <v>481</v>
      </c>
      <c r="P80" s="99" t="s">
        <v>1805</v>
      </c>
      <c r="Q80" s="79"/>
      <c r="R80" s="46">
        <f t="shared" si="3"/>
        <v>3472692</v>
      </c>
      <c r="S80" s="100">
        <v>1778800</v>
      </c>
      <c r="T80" s="100">
        <v>1693892</v>
      </c>
      <c r="V80" s="91" t="s">
        <v>484</v>
      </c>
      <c r="W80" s="76" t="s">
        <v>1806</v>
      </c>
      <c r="X80" s="76">
        <v>18100</v>
      </c>
      <c r="Y80" s="76">
        <v>1870898</v>
      </c>
      <c r="Z80" s="76">
        <v>991500</v>
      </c>
      <c r="AA80" s="76">
        <v>879398</v>
      </c>
    </row>
    <row r="81" spans="1:27" ht="15">
      <c r="A81" s="46" t="s">
        <v>490</v>
      </c>
      <c r="B81" s="46" t="s">
        <v>1808</v>
      </c>
      <c r="C81" s="46"/>
      <c r="D81" s="46">
        <v>19702</v>
      </c>
      <c r="E81" s="46"/>
      <c r="F81" s="46">
        <v>19702</v>
      </c>
      <c r="H81" s="98" t="s">
        <v>507</v>
      </c>
      <c r="I81" s="99" t="s">
        <v>1812</v>
      </c>
      <c r="J81" s="100">
        <v>1150000</v>
      </c>
      <c r="K81" s="100">
        <f t="shared" si="2"/>
        <v>279051</v>
      </c>
      <c r="L81" s="79"/>
      <c r="M81" s="100">
        <v>279051</v>
      </c>
      <c r="O81" s="98" t="s">
        <v>484</v>
      </c>
      <c r="P81" s="99" t="s">
        <v>1806</v>
      </c>
      <c r="Q81" s="100">
        <v>701200</v>
      </c>
      <c r="R81" s="46">
        <f t="shared" si="3"/>
        <v>3975518</v>
      </c>
      <c r="S81" s="100">
        <v>1548160</v>
      </c>
      <c r="T81" s="100">
        <v>2427358</v>
      </c>
      <c r="V81" s="91" t="s">
        <v>487</v>
      </c>
      <c r="W81" s="76" t="s">
        <v>1807</v>
      </c>
      <c r="X81" s="76">
        <v>10000</v>
      </c>
      <c r="Y81" s="76">
        <v>1608544</v>
      </c>
      <c r="Z81" s="76"/>
      <c r="AA81" s="76">
        <v>1608544</v>
      </c>
    </row>
    <row r="82" spans="1:27" ht="15">
      <c r="A82" s="46" t="s">
        <v>493</v>
      </c>
      <c r="B82" s="46" t="s">
        <v>2325</v>
      </c>
      <c r="C82" s="46"/>
      <c r="D82" s="46">
        <v>681214</v>
      </c>
      <c r="E82" s="46">
        <v>15400</v>
      </c>
      <c r="F82" s="46">
        <v>665814</v>
      </c>
      <c r="H82" s="98" t="s">
        <v>510</v>
      </c>
      <c r="I82" s="99" t="s">
        <v>2230</v>
      </c>
      <c r="J82" s="100">
        <v>107520</v>
      </c>
      <c r="K82" s="100">
        <f t="shared" si="2"/>
        <v>262868</v>
      </c>
      <c r="L82" s="79"/>
      <c r="M82" s="100">
        <v>262868</v>
      </c>
      <c r="O82" s="98" t="s">
        <v>487</v>
      </c>
      <c r="P82" s="99" t="s">
        <v>1807</v>
      </c>
      <c r="Q82" s="79"/>
      <c r="R82" s="46">
        <f t="shared" si="3"/>
        <v>1170149</v>
      </c>
      <c r="S82" s="100">
        <v>471300</v>
      </c>
      <c r="T82" s="100">
        <v>698849</v>
      </c>
      <c r="V82" s="91" t="s">
        <v>490</v>
      </c>
      <c r="W82" s="76" t="s">
        <v>1808</v>
      </c>
      <c r="X82" s="76"/>
      <c r="Y82" s="76">
        <v>209801</v>
      </c>
      <c r="Z82" s="76"/>
      <c r="AA82" s="76">
        <v>209801</v>
      </c>
    </row>
    <row r="83" spans="1:27" ht="15">
      <c r="A83" s="46" t="s">
        <v>496</v>
      </c>
      <c r="B83" s="46" t="s">
        <v>1809</v>
      </c>
      <c r="C83" s="46"/>
      <c r="D83" s="46">
        <v>255243</v>
      </c>
      <c r="E83" s="46">
        <v>300</v>
      </c>
      <c r="F83" s="46">
        <v>254943</v>
      </c>
      <c r="H83" s="98" t="s">
        <v>513</v>
      </c>
      <c r="I83" s="99" t="s">
        <v>1813</v>
      </c>
      <c r="J83" s="79"/>
      <c r="K83" s="100">
        <f t="shared" si="2"/>
        <v>255533</v>
      </c>
      <c r="L83" s="79"/>
      <c r="M83" s="100">
        <v>255533</v>
      </c>
      <c r="O83" s="98" t="s">
        <v>490</v>
      </c>
      <c r="P83" s="99" t="s">
        <v>1808</v>
      </c>
      <c r="Q83" s="100">
        <v>1799500</v>
      </c>
      <c r="R83" s="46">
        <f t="shared" si="3"/>
        <v>19702</v>
      </c>
      <c r="S83" s="79"/>
      <c r="T83" s="100">
        <v>19702</v>
      </c>
      <c r="V83" s="91" t="s">
        <v>493</v>
      </c>
      <c r="W83" s="76" t="s">
        <v>2325</v>
      </c>
      <c r="X83" s="76">
        <v>54251</v>
      </c>
      <c r="Y83" s="76">
        <v>3400617</v>
      </c>
      <c r="Z83" s="76"/>
      <c r="AA83" s="76">
        <v>3400617</v>
      </c>
    </row>
    <row r="84" spans="1:27" ht="15">
      <c r="A84" s="46" t="s">
        <v>499</v>
      </c>
      <c r="B84" s="46" t="s">
        <v>2247</v>
      </c>
      <c r="C84" s="46">
        <v>683000</v>
      </c>
      <c r="D84" s="46">
        <v>343867</v>
      </c>
      <c r="E84" s="46"/>
      <c r="F84" s="46">
        <v>343867</v>
      </c>
      <c r="H84" s="98" t="s">
        <v>516</v>
      </c>
      <c r="I84" s="99" t="s">
        <v>1814</v>
      </c>
      <c r="J84" s="79"/>
      <c r="K84" s="100">
        <f t="shared" si="2"/>
        <v>71300</v>
      </c>
      <c r="L84" s="79"/>
      <c r="M84" s="100">
        <v>71300</v>
      </c>
      <c r="O84" s="98" t="s">
        <v>493</v>
      </c>
      <c r="P84" s="99" t="s">
        <v>2325</v>
      </c>
      <c r="Q84" s="100">
        <v>1272400</v>
      </c>
      <c r="R84" s="46">
        <f t="shared" si="3"/>
        <v>6091934</v>
      </c>
      <c r="S84" s="100">
        <v>1821175</v>
      </c>
      <c r="T84" s="100">
        <v>4270759</v>
      </c>
      <c r="V84" s="91" t="s">
        <v>496</v>
      </c>
      <c r="W84" s="76" t="s">
        <v>1809</v>
      </c>
      <c r="X84" s="76">
        <v>3473558</v>
      </c>
      <c r="Y84" s="76">
        <v>3329600</v>
      </c>
      <c r="Z84" s="76">
        <v>2500</v>
      </c>
      <c r="AA84" s="76">
        <v>3327100</v>
      </c>
    </row>
    <row r="85" spans="1:27" ht="15">
      <c r="A85" s="46" t="s">
        <v>502</v>
      </c>
      <c r="B85" s="46" t="s">
        <v>1810</v>
      </c>
      <c r="C85" s="46">
        <v>480000</v>
      </c>
      <c r="D85" s="46">
        <v>9658</v>
      </c>
      <c r="E85" s="46"/>
      <c r="F85" s="46">
        <v>9658</v>
      </c>
      <c r="H85" s="98" t="s">
        <v>519</v>
      </c>
      <c r="I85" s="99" t="s">
        <v>1815</v>
      </c>
      <c r="J85" s="79"/>
      <c r="K85" s="100">
        <f t="shared" si="2"/>
        <v>16150</v>
      </c>
      <c r="L85" s="79"/>
      <c r="M85" s="100">
        <v>16150</v>
      </c>
      <c r="O85" s="98" t="s">
        <v>496</v>
      </c>
      <c r="P85" s="99" t="s">
        <v>1809</v>
      </c>
      <c r="Q85" s="100">
        <v>149400</v>
      </c>
      <c r="R85" s="46">
        <f t="shared" si="3"/>
        <v>3374960</v>
      </c>
      <c r="S85" s="100">
        <v>1312409</v>
      </c>
      <c r="T85" s="100">
        <v>2062551</v>
      </c>
      <c r="V85" s="91" t="s">
        <v>499</v>
      </c>
      <c r="W85" s="76" t="s">
        <v>2247</v>
      </c>
      <c r="X85" s="76">
        <v>127960</v>
      </c>
      <c r="Y85" s="76">
        <v>837768</v>
      </c>
      <c r="Z85" s="76"/>
      <c r="AA85" s="76">
        <v>837768</v>
      </c>
    </row>
    <row r="86" spans="1:27" ht="15">
      <c r="A86" s="46" t="s">
        <v>504</v>
      </c>
      <c r="B86" s="46" t="s">
        <v>1811</v>
      </c>
      <c r="C86" s="46">
        <v>1252250</v>
      </c>
      <c r="D86" s="46">
        <v>3093355</v>
      </c>
      <c r="E86" s="46">
        <v>1834233</v>
      </c>
      <c r="F86" s="46">
        <v>1259122</v>
      </c>
      <c r="H86" s="98" t="s">
        <v>525</v>
      </c>
      <c r="I86" s="99" t="s">
        <v>1817</v>
      </c>
      <c r="J86" s="100">
        <v>360000</v>
      </c>
      <c r="K86" s="100">
        <f t="shared" si="2"/>
        <v>107834</v>
      </c>
      <c r="L86" s="79"/>
      <c r="M86" s="100">
        <v>107834</v>
      </c>
      <c r="O86" s="98" t="s">
        <v>499</v>
      </c>
      <c r="P86" s="99" t="s">
        <v>2247</v>
      </c>
      <c r="Q86" s="100">
        <v>3184601</v>
      </c>
      <c r="R86" s="46">
        <f t="shared" si="3"/>
        <v>4178625</v>
      </c>
      <c r="S86" s="100">
        <v>1409185</v>
      </c>
      <c r="T86" s="100">
        <v>2769440</v>
      </c>
      <c r="V86" s="91" t="s">
        <v>502</v>
      </c>
      <c r="W86" s="76" t="s">
        <v>1810</v>
      </c>
      <c r="X86" s="76"/>
      <c r="Y86" s="76">
        <v>4030480</v>
      </c>
      <c r="Z86" s="76"/>
      <c r="AA86" s="76">
        <v>4030480</v>
      </c>
    </row>
    <row r="87" spans="1:27" ht="15">
      <c r="A87" s="46" t="s">
        <v>507</v>
      </c>
      <c r="B87" s="46" t="s">
        <v>1812</v>
      </c>
      <c r="C87" s="46">
        <v>1248493</v>
      </c>
      <c r="D87" s="46">
        <v>1096456</v>
      </c>
      <c r="E87" s="46">
        <v>441000</v>
      </c>
      <c r="F87" s="46">
        <v>655456</v>
      </c>
      <c r="H87" s="98" t="s">
        <v>528</v>
      </c>
      <c r="I87" s="99" t="s">
        <v>1818</v>
      </c>
      <c r="J87" s="79"/>
      <c r="K87" s="100">
        <f t="shared" si="2"/>
        <v>25838</v>
      </c>
      <c r="L87" s="79"/>
      <c r="M87" s="100">
        <v>25838</v>
      </c>
      <c r="O87" s="98" t="s">
        <v>502</v>
      </c>
      <c r="P87" s="99" t="s">
        <v>1810</v>
      </c>
      <c r="Q87" s="100">
        <v>789000</v>
      </c>
      <c r="R87" s="46">
        <f t="shared" si="3"/>
        <v>192367</v>
      </c>
      <c r="S87" s="100">
        <v>1000</v>
      </c>
      <c r="T87" s="100">
        <v>191367</v>
      </c>
      <c r="V87" s="91" t="s">
        <v>504</v>
      </c>
      <c r="W87" s="76" t="s">
        <v>1811</v>
      </c>
      <c r="X87" s="76">
        <v>3004880</v>
      </c>
      <c r="Y87" s="76">
        <v>3918195</v>
      </c>
      <c r="Z87" s="76">
        <v>260000</v>
      </c>
      <c r="AA87" s="76">
        <v>3658195</v>
      </c>
    </row>
    <row r="88" spans="1:27" ht="15">
      <c r="A88" s="46" t="s">
        <v>513</v>
      </c>
      <c r="B88" s="46" t="s">
        <v>1813</v>
      </c>
      <c r="C88" s="46">
        <v>2580353</v>
      </c>
      <c r="D88" s="46">
        <v>626532</v>
      </c>
      <c r="E88" s="46"/>
      <c r="F88" s="46">
        <v>626532</v>
      </c>
      <c r="H88" s="98" t="s">
        <v>531</v>
      </c>
      <c r="I88" s="99" t="s">
        <v>1819</v>
      </c>
      <c r="J88" s="79"/>
      <c r="K88" s="100">
        <f t="shared" si="2"/>
        <v>591830</v>
      </c>
      <c r="L88" s="100">
        <v>165000</v>
      </c>
      <c r="M88" s="100">
        <v>426830</v>
      </c>
      <c r="O88" s="98" t="s">
        <v>504</v>
      </c>
      <c r="P88" s="99" t="s">
        <v>1811</v>
      </c>
      <c r="Q88" s="100">
        <v>32364302</v>
      </c>
      <c r="R88" s="46">
        <f t="shared" si="3"/>
        <v>16021350</v>
      </c>
      <c r="S88" s="100">
        <v>6562940</v>
      </c>
      <c r="T88" s="100">
        <v>9458410</v>
      </c>
      <c r="V88" s="91" t="s">
        <v>507</v>
      </c>
      <c r="W88" s="76" t="s">
        <v>1812</v>
      </c>
      <c r="X88" s="76">
        <v>1302502</v>
      </c>
      <c r="Y88" s="76">
        <v>5273893</v>
      </c>
      <c r="Z88" s="76">
        <v>370665</v>
      </c>
      <c r="AA88" s="76">
        <v>4903228</v>
      </c>
    </row>
    <row r="89" spans="1:27" ht="15">
      <c r="A89" s="46" t="s">
        <v>516</v>
      </c>
      <c r="B89" s="46" t="s">
        <v>1814</v>
      </c>
      <c r="C89" s="46"/>
      <c r="D89" s="46">
        <v>494392</v>
      </c>
      <c r="E89" s="46">
        <v>120000</v>
      </c>
      <c r="F89" s="46">
        <v>374392</v>
      </c>
      <c r="H89" s="98" t="s">
        <v>534</v>
      </c>
      <c r="I89" s="99" t="s">
        <v>1820</v>
      </c>
      <c r="J89" s="79"/>
      <c r="K89" s="100">
        <f t="shared" si="2"/>
        <v>809754</v>
      </c>
      <c r="L89" s="79"/>
      <c r="M89" s="100">
        <v>809754</v>
      </c>
      <c r="O89" s="98" t="s">
        <v>507</v>
      </c>
      <c r="P89" s="99" t="s">
        <v>1812</v>
      </c>
      <c r="Q89" s="100">
        <v>10800059</v>
      </c>
      <c r="R89" s="46">
        <f t="shared" si="3"/>
        <v>6309139</v>
      </c>
      <c r="S89" s="100">
        <v>2275377</v>
      </c>
      <c r="T89" s="100">
        <v>4033762</v>
      </c>
      <c r="V89" s="91" t="s">
        <v>510</v>
      </c>
      <c r="W89" s="76" t="s">
        <v>2230</v>
      </c>
      <c r="X89" s="76">
        <v>7045023</v>
      </c>
      <c r="Y89" s="76">
        <v>2270586</v>
      </c>
      <c r="Z89" s="76"/>
      <c r="AA89" s="76">
        <v>2270586</v>
      </c>
    </row>
    <row r="90" spans="1:27" ht="15">
      <c r="A90" s="46" t="s">
        <v>519</v>
      </c>
      <c r="B90" s="46" t="s">
        <v>1815</v>
      </c>
      <c r="C90" s="46">
        <v>480000</v>
      </c>
      <c r="D90" s="46">
        <v>51469</v>
      </c>
      <c r="E90" s="46"/>
      <c r="F90" s="46">
        <v>51469</v>
      </c>
      <c r="H90" s="98" t="s">
        <v>538</v>
      </c>
      <c r="I90" s="99" t="s">
        <v>2326</v>
      </c>
      <c r="J90" s="79"/>
      <c r="K90" s="100">
        <f t="shared" si="2"/>
        <v>14000</v>
      </c>
      <c r="L90" s="79"/>
      <c r="M90" s="100">
        <v>14000</v>
      </c>
      <c r="O90" s="98" t="s">
        <v>513</v>
      </c>
      <c r="P90" s="99" t="s">
        <v>1813</v>
      </c>
      <c r="Q90" s="100">
        <v>7214995</v>
      </c>
      <c r="R90" s="46">
        <f t="shared" si="3"/>
        <v>4125632</v>
      </c>
      <c r="S90" s="100">
        <v>532327</v>
      </c>
      <c r="T90" s="100">
        <v>3593305</v>
      </c>
      <c r="V90" s="91" t="s">
        <v>513</v>
      </c>
      <c r="W90" s="76" t="s">
        <v>1813</v>
      </c>
      <c r="X90" s="76"/>
      <c r="Y90" s="76">
        <v>860035</v>
      </c>
      <c r="Z90" s="76"/>
      <c r="AA90" s="76">
        <v>860035</v>
      </c>
    </row>
    <row r="91" spans="1:27" ht="15">
      <c r="A91" s="46" t="s">
        <v>522</v>
      </c>
      <c r="B91" s="46" t="s">
        <v>1816</v>
      </c>
      <c r="C91" s="46">
        <v>223075</v>
      </c>
      <c r="D91" s="46">
        <v>706025</v>
      </c>
      <c r="E91" s="46">
        <v>268800</v>
      </c>
      <c r="F91" s="46">
        <v>437225</v>
      </c>
      <c r="H91" s="98" t="s">
        <v>541</v>
      </c>
      <c r="I91" s="99" t="s">
        <v>1821</v>
      </c>
      <c r="J91" s="79"/>
      <c r="K91" s="100">
        <f t="shared" si="2"/>
        <v>3000</v>
      </c>
      <c r="L91" s="79"/>
      <c r="M91" s="100">
        <v>3000</v>
      </c>
      <c r="O91" s="98" t="s">
        <v>516</v>
      </c>
      <c r="P91" s="99" t="s">
        <v>1814</v>
      </c>
      <c r="Q91" s="79"/>
      <c r="R91" s="46">
        <f t="shared" si="3"/>
        <v>3702912</v>
      </c>
      <c r="S91" s="100">
        <v>1291715</v>
      </c>
      <c r="T91" s="100">
        <v>2411197</v>
      </c>
      <c r="V91" s="91" t="s">
        <v>516</v>
      </c>
      <c r="W91" s="76" t="s">
        <v>1814</v>
      </c>
      <c r="X91" s="76"/>
      <c r="Y91" s="76">
        <v>1605447</v>
      </c>
      <c r="Z91" s="76"/>
      <c r="AA91" s="76">
        <v>1605447</v>
      </c>
    </row>
    <row r="92" spans="1:27" ht="15">
      <c r="A92" s="46" t="s">
        <v>525</v>
      </c>
      <c r="B92" s="46" t="s">
        <v>1817</v>
      </c>
      <c r="C92" s="46"/>
      <c r="D92" s="46">
        <v>370408</v>
      </c>
      <c r="E92" s="46">
        <v>174500</v>
      </c>
      <c r="F92" s="46">
        <v>195908</v>
      </c>
      <c r="H92" s="98" t="s">
        <v>544</v>
      </c>
      <c r="I92" s="99" t="s">
        <v>1822</v>
      </c>
      <c r="J92" s="100">
        <v>7000</v>
      </c>
      <c r="K92" s="100">
        <f t="shared" si="2"/>
        <v>49750</v>
      </c>
      <c r="L92" s="79"/>
      <c r="M92" s="100">
        <v>49750</v>
      </c>
      <c r="O92" s="98" t="s">
        <v>519</v>
      </c>
      <c r="P92" s="99" t="s">
        <v>1815</v>
      </c>
      <c r="Q92" s="100">
        <v>950000</v>
      </c>
      <c r="R92" s="46">
        <f t="shared" si="3"/>
        <v>906094</v>
      </c>
      <c r="S92" s="100">
        <v>160000</v>
      </c>
      <c r="T92" s="100">
        <v>746094</v>
      </c>
      <c r="V92" s="91" t="s">
        <v>519</v>
      </c>
      <c r="W92" s="76" t="s">
        <v>1815</v>
      </c>
      <c r="X92" s="76">
        <v>200000</v>
      </c>
      <c r="Y92" s="76">
        <v>1480375</v>
      </c>
      <c r="Z92" s="76"/>
      <c r="AA92" s="76">
        <v>1480375</v>
      </c>
    </row>
    <row r="93" spans="1:27" ht="15">
      <c r="A93" s="46" t="s">
        <v>528</v>
      </c>
      <c r="B93" s="46" t="s">
        <v>1818</v>
      </c>
      <c r="C93" s="46">
        <v>300600</v>
      </c>
      <c r="D93" s="46">
        <v>694144</v>
      </c>
      <c r="E93" s="46">
        <v>310500</v>
      </c>
      <c r="F93" s="46">
        <v>383644</v>
      </c>
      <c r="H93" s="98" t="s">
        <v>547</v>
      </c>
      <c r="I93" s="99" t="s">
        <v>1823</v>
      </c>
      <c r="J93" s="79"/>
      <c r="K93" s="100">
        <f t="shared" si="2"/>
        <v>121231</v>
      </c>
      <c r="L93" s="79"/>
      <c r="M93" s="100">
        <v>121231</v>
      </c>
      <c r="O93" s="98" t="s">
        <v>522</v>
      </c>
      <c r="P93" s="99" t="s">
        <v>1816</v>
      </c>
      <c r="Q93" s="100">
        <v>376125</v>
      </c>
      <c r="R93" s="46">
        <f t="shared" si="3"/>
        <v>2822696</v>
      </c>
      <c r="S93" s="100">
        <v>915900</v>
      </c>
      <c r="T93" s="100">
        <v>1906796</v>
      </c>
      <c r="V93" s="91" t="s">
        <v>522</v>
      </c>
      <c r="W93" s="76" t="s">
        <v>1816</v>
      </c>
      <c r="X93" s="76"/>
      <c r="Y93" s="76">
        <v>722945</v>
      </c>
      <c r="Z93" s="76"/>
      <c r="AA93" s="76">
        <v>722945</v>
      </c>
    </row>
    <row r="94" spans="1:27" ht="15">
      <c r="A94" s="46" t="s">
        <v>531</v>
      </c>
      <c r="B94" s="46" t="s">
        <v>1819</v>
      </c>
      <c r="C94" s="46"/>
      <c r="D94" s="46">
        <v>14399</v>
      </c>
      <c r="E94" s="46"/>
      <c r="F94" s="46">
        <v>14399</v>
      </c>
      <c r="H94" s="98" t="s">
        <v>550</v>
      </c>
      <c r="I94" s="99" t="s">
        <v>1824</v>
      </c>
      <c r="J94" s="79"/>
      <c r="K94" s="100">
        <f t="shared" si="2"/>
        <v>565804</v>
      </c>
      <c r="L94" s="100">
        <v>5400</v>
      </c>
      <c r="M94" s="100">
        <v>560404</v>
      </c>
      <c r="O94" s="98" t="s">
        <v>525</v>
      </c>
      <c r="P94" s="99" t="s">
        <v>1817</v>
      </c>
      <c r="Q94" s="100">
        <v>1536175</v>
      </c>
      <c r="R94" s="46">
        <f t="shared" si="3"/>
        <v>2425262</v>
      </c>
      <c r="S94" s="100">
        <v>508588</v>
      </c>
      <c r="T94" s="100">
        <v>1916674</v>
      </c>
      <c r="V94" s="91" t="s">
        <v>525</v>
      </c>
      <c r="W94" s="76" t="s">
        <v>1817</v>
      </c>
      <c r="X94" s="76">
        <v>1412760</v>
      </c>
      <c r="Y94" s="76">
        <v>3733656</v>
      </c>
      <c r="Z94" s="76">
        <v>166740</v>
      </c>
      <c r="AA94" s="76">
        <v>3566916</v>
      </c>
    </row>
    <row r="95" spans="1:27" ht="15">
      <c r="A95" s="46" t="s">
        <v>534</v>
      </c>
      <c r="B95" s="46" t="s">
        <v>1820</v>
      </c>
      <c r="C95" s="46">
        <v>735900</v>
      </c>
      <c r="D95" s="46">
        <v>1309620</v>
      </c>
      <c r="E95" s="46">
        <v>652782</v>
      </c>
      <c r="F95" s="46">
        <v>656838</v>
      </c>
      <c r="H95" s="98" t="s">
        <v>553</v>
      </c>
      <c r="I95" s="99" t="s">
        <v>1825</v>
      </c>
      <c r="J95" s="100">
        <v>6500</v>
      </c>
      <c r="K95" s="100">
        <f t="shared" si="2"/>
        <v>882200</v>
      </c>
      <c r="L95" s="79"/>
      <c r="M95" s="100">
        <v>882200</v>
      </c>
      <c r="O95" s="98" t="s">
        <v>528</v>
      </c>
      <c r="P95" s="99" t="s">
        <v>1818</v>
      </c>
      <c r="Q95" s="100">
        <v>1546850</v>
      </c>
      <c r="R95" s="46">
        <f t="shared" si="3"/>
        <v>3733628</v>
      </c>
      <c r="S95" s="100">
        <v>1659480</v>
      </c>
      <c r="T95" s="100">
        <v>2074148</v>
      </c>
      <c r="V95" s="91" t="s">
        <v>528</v>
      </c>
      <c r="W95" s="76" t="s">
        <v>1818</v>
      </c>
      <c r="X95" s="76"/>
      <c r="Y95" s="76">
        <v>3932951</v>
      </c>
      <c r="Z95" s="76"/>
      <c r="AA95" s="76">
        <v>3932951</v>
      </c>
    </row>
    <row r="96" spans="1:27" ht="15">
      <c r="A96" s="46" t="s">
        <v>538</v>
      </c>
      <c r="B96" s="46" t="s">
        <v>2326</v>
      </c>
      <c r="C96" s="46"/>
      <c r="D96" s="46">
        <v>78959</v>
      </c>
      <c r="E96" s="46"/>
      <c r="F96" s="46">
        <v>78959</v>
      </c>
      <c r="H96" s="98" t="s">
        <v>556</v>
      </c>
      <c r="I96" s="99" t="s">
        <v>1826</v>
      </c>
      <c r="J96" s="100">
        <v>20000</v>
      </c>
      <c r="K96" s="100">
        <f t="shared" si="2"/>
        <v>66200</v>
      </c>
      <c r="L96" s="79"/>
      <c r="M96" s="100">
        <v>66200</v>
      </c>
      <c r="O96" s="98" t="s">
        <v>531</v>
      </c>
      <c r="P96" s="99" t="s">
        <v>1819</v>
      </c>
      <c r="Q96" s="100">
        <v>6602647</v>
      </c>
      <c r="R96" s="46">
        <f t="shared" si="3"/>
        <v>362857</v>
      </c>
      <c r="S96" s="100">
        <v>15902</v>
      </c>
      <c r="T96" s="100">
        <v>346955</v>
      </c>
      <c r="V96" s="91" t="s">
        <v>531</v>
      </c>
      <c r="W96" s="76" t="s">
        <v>1819</v>
      </c>
      <c r="X96" s="76">
        <v>585505</v>
      </c>
      <c r="Y96" s="76">
        <v>2981496</v>
      </c>
      <c r="Z96" s="76">
        <v>727200</v>
      </c>
      <c r="AA96" s="76">
        <v>2254296</v>
      </c>
    </row>
    <row r="97" spans="1:27" ht="15">
      <c r="A97" s="46" t="s">
        <v>541</v>
      </c>
      <c r="B97" s="46" t="s">
        <v>1821</v>
      </c>
      <c r="C97" s="46">
        <v>96200</v>
      </c>
      <c r="D97" s="46">
        <v>75997</v>
      </c>
      <c r="E97" s="46"/>
      <c r="F97" s="46">
        <v>75997</v>
      </c>
      <c r="H97" s="98" t="s">
        <v>559</v>
      </c>
      <c r="I97" s="99" t="s">
        <v>1827</v>
      </c>
      <c r="J97" s="79"/>
      <c r="K97" s="100">
        <f t="shared" si="2"/>
        <v>62589</v>
      </c>
      <c r="L97" s="79"/>
      <c r="M97" s="100">
        <v>62589</v>
      </c>
      <c r="O97" s="98" t="s">
        <v>534</v>
      </c>
      <c r="P97" s="99" t="s">
        <v>1820</v>
      </c>
      <c r="Q97" s="100">
        <v>5028300</v>
      </c>
      <c r="R97" s="46">
        <f t="shared" si="3"/>
        <v>11446488</v>
      </c>
      <c r="S97" s="100">
        <v>5452804</v>
      </c>
      <c r="T97" s="100">
        <v>5993684</v>
      </c>
      <c r="V97" s="91" t="s">
        <v>534</v>
      </c>
      <c r="W97" s="76" t="s">
        <v>1820</v>
      </c>
      <c r="X97" s="76">
        <v>2008900</v>
      </c>
      <c r="Y97" s="76">
        <v>3670995</v>
      </c>
      <c r="Z97" s="76">
        <v>59400</v>
      </c>
      <c r="AA97" s="76">
        <v>3611595</v>
      </c>
    </row>
    <row r="98" spans="1:27" ht="15">
      <c r="A98" s="46" t="s">
        <v>544</v>
      </c>
      <c r="B98" s="46" t="s">
        <v>1822</v>
      </c>
      <c r="C98" s="46"/>
      <c r="D98" s="46">
        <v>87064</v>
      </c>
      <c r="E98" s="46">
        <v>24000</v>
      </c>
      <c r="F98" s="46">
        <v>63064</v>
      </c>
      <c r="H98" s="98" t="s">
        <v>562</v>
      </c>
      <c r="I98" s="99" t="s">
        <v>2336</v>
      </c>
      <c r="J98" s="79"/>
      <c r="K98" s="100">
        <f t="shared" si="2"/>
        <v>23095</v>
      </c>
      <c r="L98" s="79"/>
      <c r="M98" s="100">
        <v>23095</v>
      </c>
      <c r="O98" s="98" t="s">
        <v>538</v>
      </c>
      <c r="P98" s="99" t="s">
        <v>2326</v>
      </c>
      <c r="Q98" s="100">
        <v>28000</v>
      </c>
      <c r="R98" s="46">
        <f t="shared" si="3"/>
        <v>694088</v>
      </c>
      <c r="S98" s="100">
        <v>67345</v>
      </c>
      <c r="T98" s="100">
        <v>626743</v>
      </c>
      <c r="V98" s="91" t="s">
        <v>538</v>
      </c>
      <c r="W98" s="76" t="s">
        <v>2326</v>
      </c>
      <c r="X98" s="76"/>
      <c r="Y98" s="76">
        <v>99250</v>
      </c>
      <c r="Z98" s="76"/>
      <c r="AA98" s="76">
        <v>99250</v>
      </c>
    </row>
    <row r="99" spans="1:27" ht="15">
      <c r="A99" s="46" t="s">
        <v>547</v>
      </c>
      <c r="B99" s="46" t="s">
        <v>1823</v>
      </c>
      <c r="C99" s="46">
        <v>396650</v>
      </c>
      <c r="D99" s="46">
        <v>449317</v>
      </c>
      <c r="E99" s="46">
        <v>87600</v>
      </c>
      <c r="F99" s="46">
        <v>361717</v>
      </c>
      <c r="H99" s="98" t="s">
        <v>565</v>
      </c>
      <c r="I99" s="99" t="s">
        <v>1828</v>
      </c>
      <c r="J99" s="79"/>
      <c r="K99" s="100">
        <f t="shared" si="2"/>
        <v>279939</v>
      </c>
      <c r="L99" s="79"/>
      <c r="M99" s="100">
        <v>279939</v>
      </c>
      <c r="O99" s="98" t="s">
        <v>541</v>
      </c>
      <c r="P99" s="99" t="s">
        <v>1821</v>
      </c>
      <c r="Q99" s="100">
        <v>96200</v>
      </c>
      <c r="R99" s="46">
        <f t="shared" si="3"/>
        <v>253139</v>
      </c>
      <c r="S99" s="100">
        <v>1000</v>
      </c>
      <c r="T99" s="100">
        <v>252139</v>
      </c>
      <c r="V99" s="91" t="s">
        <v>541</v>
      </c>
      <c r="W99" s="76" t="s">
        <v>1821</v>
      </c>
      <c r="X99" s="76">
        <v>6400</v>
      </c>
      <c r="Y99" s="76">
        <v>23240</v>
      </c>
      <c r="Z99" s="76"/>
      <c r="AA99" s="76">
        <v>23240</v>
      </c>
    </row>
    <row r="100" spans="1:27" ht="15">
      <c r="A100" s="46" t="s">
        <v>550</v>
      </c>
      <c r="B100" s="46" t="s">
        <v>1824</v>
      </c>
      <c r="C100" s="46"/>
      <c r="D100" s="46">
        <v>217496</v>
      </c>
      <c r="E100" s="46">
        <v>34800</v>
      </c>
      <c r="F100" s="46">
        <v>182696</v>
      </c>
      <c r="H100" s="98" t="s">
        <v>568</v>
      </c>
      <c r="I100" s="99" t="s">
        <v>1829</v>
      </c>
      <c r="J100" s="100">
        <v>4000</v>
      </c>
      <c r="K100" s="100">
        <f t="shared" si="2"/>
        <v>0</v>
      </c>
      <c r="L100" s="79"/>
      <c r="M100" s="79"/>
      <c r="O100" s="98" t="s">
        <v>544</v>
      </c>
      <c r="P100" s="99" t="s">
        <v>1822</v>
      </c>
      <c r="Q100" s="79"/>
      <c r="R100" s="46">
        <f t="shared" si="3"/>
        <v>580095</v>
      </c>
      <c r="S100" s="100">
        <v>66000</v>
      </c>
      <c r="T100" s="100">
        <v>514095</v>
      </c>
      <c r="V100" s="91" t="s">
        <v>544</v>
      </c>
      <c r="W100" s="76" t="s">
        <v>1822</v>
      </c>
      <c r="X100" s="76">
        <v>242161</v>
      </c>
      <c r="Y100" s="76">
        <v>268795</v>
      </c>
      <c r="Z100" s="76">
        <v>91500</v>
      </c>
      <c r="AA100" s="76">
        <v>177295</v>
      </c>
    </row>
    <row r="101" spans="1:27" ht="15">
      <c r="A101" s="46" t="s">
        <v>553</v>
      </c>
      <c r="B101" s="46" t="s">
        <v>1825</v>
      </c>
      <c r="C101" s="46">
        <v>500</v>
      </c>
      <c r="D101" s="46">
        <v>587458</v>
      </c>
      <c r="E101" s="46">
        <v>61000</v>
      </c>
      <c r="F101" s="46">
        <v>526458</v>
      </c>
      <c r="H101" s="98" t="s">
        <v>571</v>
      </c>
      <c r="I101" s="99" t="s">
        <v>1830</v>
      </c>
      <c r="J101" s="79"/>
      <c r="K101" s="100">
        <f t="shared" si="2"/>
        <v>257300</v>
      </c>
      <c r="L101" s="79"/>
      <c r="M101" s="100">
        <v>257300</v>
      </c>
      <c r="O101" s="98" t="s">
        <v>547</v>
      </c>
      <c r="P101" s="99" t="s">
        <v>1823</v>
      </c>
      <c r="Q101" s="100">
        <v>817250</v>
      </c>
      <c r="R101" s="46">
        <f t="shared" si="3"/>
        <v>2522563</v>
      </c>
      <c r="S101" s="100">
        <v>92600</v>
      </c>
      <c r="T101" s="100">
        <v>2429963</v>
      </c>
      <c r="V101" s="91" t="s">
        <v>547</v>
      </c>
      <c r="W101" s="76" t="s">
        <v>1823</v>
      </c>
      <c r="X101" s="76">
        <v>9639205</v>
      </c>
      <c r="Y101" s="76">
        <v>6030676</v>
      </c>
      <c r="Z101" s="76"/>
      <c r="AA101" s="76">
        <v>6030676</v>
      </c>
    </row>
    <row r="102" spans="1:27" ht="15">
      <c r="A102" s="46" t="s">
        <v>556</v>
      </c>
      <c r="B102" s="46" t="s">
        <v>1826</v>
      </c>
      <c r="C102" s="46">
        <v>1472750</v>
      </c>
      <c r="D102" s="46">
        <v>166398</v>
      </c>
      <c r="E102" s="46"/>
      <c r="F102" s="46">
        <v>166398</v>
      </c>
      <c r="H102" s="98" t="s">
        <v>574</v>
      </c>
      <c r="I102" s="99" t="s">
        <v>1831</v>
      </c>
      <c r="J102" s="100">
        <v>1118500</v>
      </c>
      <c r="K102" s="100">
        <f t="shared" si="2"/>
        <v>2496964</v>
      </c>
      <c r="L102" s="79"/>
      <c r="M102" s="100">
        <v>2496964</v>
      </c>
      <c r="O102" s="98" t="s">
        <v>550</v>
      </c>
      <c r="P102" s="99" t="s">
        <v>1824</v>
      </c>
      <c r="Q102" s="100">
        <v>800</v>
      </c>
      <c r="R102" s="46">
        <f t="shared" si="3"/>
        <v>1092496</v>
      </c>
      <c r="S102" s="100">
        <v>212100</v>
      </c>
      <c r="T102" s="100">
        <v>880396</v>
      </c>
      <c r="V102" s="91" t="s">
        <v>550</v>
      </c>
      <c r="W102" s="76" t="s">
        <v>1824</v>
      </c>
      <c r="X102" s="76">
        <v>33199</v>
      </c>
      <c r="Y102" s="76">
        <v>1413052</v>
      </c>
      <c r="Z102" s="76">
        <v>5400</v>
      </c>
      <c r="AA102" s="76">
        <v>1407652</v>
      </c>
    </row>
    <row r="103" spans="1:27" ht="15">
      <c r="A103" s="46" t="s">
        <v>559</v>
      </c>
      <c r="B103" s="46" t="s">
        <v>1827</v>
      </c>
      <c r="C103" s="46">
        <v>25000</v>
      </c>
      <c r="D103" s="46">
        <v>746972</v>
      </c>
      <c r="E103" s="46">
        <v>66000</v>
      </c>
      <c r="F103" s="46">
        <v>680972</v>
      </c>
      <c r="H103" s="98" t="s">
        <v>580</v>
      </c>
      <c r="I103" s="99" t="s">
        <v>1833</v>
      </c>
      <c r="J103" s="100">
        <v>1260000</v>
      </c>
      <c r="K103" s="100">
        <f t="shared" si="2"/>
        <v>637539</v>
      </c>
      <c r="L103" s="79"/>
      <c r="M103" s="100">
        <v>637539</v>
      </c>
      <c r="O103" s="98" t="s">
        <v>553</v>
      </c>
      <c r="P103" s="99" t="s">
        <v>1825</v>
      </c>
      <c r="Q103" s="100">
        <v>2504000</v>
      </c>
      <c r="R103" s="46">
        <f t="shared" si="3"/>
        <v>3811482</v>
      </c>
      <c r="S103" s="100">
        <v>110600</v>
      </c>
      <c r="T103" s="100">
        <v>3700882</v>
      </c>
      <c r="V103" s="91" t="s">
        <v>553</v>
      </c>
      <c r="W103" s="76" t="s">
        <v>1825</v>
      </c>
      <c r="X103" s="76">
        <v>120175</v>
      </c>
      <c r="Y103" s="76">
        <v>13481113</v>
      </c>
      <c r="Z103" s="76"/>
      <c r="AA103" s="76">
        <v>13481113</v>
      </c>
    </row>
    <row r="104" spans="1:27" ht="15">
      <c r="A104" s="46" t="s">
        <v>562</v>
      </c>
      <c r="B104" s="46" t="s">
        <v>2336</v>
      </c>
      <c r="C104" s="46"/>
      <c r="D104" s="46">
        <v>48106</v>
      </c>
      <c r="E104" s="46"/>
      <c r="F104" s="46">
        <v>48106</v>
      </c>
      <c r="H104" s="98" t="s">
        <v>583</v>
      </c>
      <c r="I104" s="99" t="s">
        <v>1834</v>
      </c>
      <c r="J104" s="100">
        <v>600</v>
      </c>
      <c r="K104" s="100">
        <f t="shared" si="2"/>
        <v>386803</v>
      </c>
      <c r="L104" s="79"/>
      <c r="M104" s="100">
        <v>386803</v>
      </c>
      <c r="O104" s="98" t="s">
        <v>556</v>
      </c>
      <c r="P104" s="99" t="s">
        <v>1826</v>
      </c>
      <c r="Q104" s="100">
        <v>8016825</v>
      </c>
      <c r="R104" s="46">
        <f t="shared" si="3"/>
        <v>1370567</v>
      </c>
      <c r="S104" s="100">
        <v>88650</v>
      </c>
      <c r="T104" s="100">
        <v>1281917</v>
      </c>
      <c r="V104" s="91" t="s">
        <v>556</v>
      </c>
      <c r="W104" s="76" t="s">
        <v>1826</v>
      </c>
      <c r="X104" s="76">
        <v>4870735</v>
      </c>
      <c r="Y104" s="76">
        <v>215007</v>
      </c>
      <c r="Z104" s="76">
        <v>42700</v>
      </c>
      <c r="AA104" s="76">
        <v>172307</v>
      </c>
    </row>
    <row r="105" spans="1:27" ht="15">
      <c r="A105" s="46" t="s">
        <v>565</v>
      </c>
      <c r="B105" s="46" t="s">
        <v>1828</v>
      </c>
      <c r="C105" s="46">
        <v>667</v>
      </c>
      <c r="D105" s="46">
        <v>447886</v>
      </c>
      <c r="E105" s="46">
        <v>63700</v>
      </c>
      <c r="F105" s="46">
        <v>384186</v>
      </c>
      <c r="H105" s="98" t="s">
        <v>586</v>
      </c>
      <c r="I105" s="99" t="s">
        <v>1835</v>
      </c>
      <c r="J105" s="79"/>
      <c r="K105" s="100">
        <f t="shared" si="2"/>
        <v>93504</v>
      </c>
      <c r="L105" s="79"/>
      <c r="M105" s="100">
        <v>93504</v>
      </c>
      <c r="O105" s="98" t="s">
        <v>559</v>
      </c>
      <c r="P105" s="99" t="s">
        <v>1827</v>
      </c>
      <c r="Q105" s="100">
        <v>143000</v>
      </c>
      <c r="R105" s="46">
        <f t="shared" si="3"/>
        <v>3791296</v>
      </c>
      <c r="S105" s="100">
        <v>355250</v>
      </c>
      <c r="T105" s="100">
        <v>3436046</v>
      </c>
      <c r="V105" s="91" t="s">
        <v>559</v>
      </c>
      <c r="W105" s="76" t="s">
        <v>1827</v>
      </c>
      <c r="X105" s="76">
        <v>33520</v>
      </c>
      <c r="Y105" s="76">
        <v>3732629</v>
      </c>
      <c r="Z105" s="76"/>
      <c r="AA105" s="76">
        <v>3732629</v>
      </c>
    </row>
    <row r="106" spans="1:27" ht="15">
      <c r="A106" s="46" t="s">
        <v>568</v>
      </c>
      <c r="B106" s="46" t="s">
        <v>1829</v>
      </c>
      <c r="C106" s="46"/>
      <c r="D106" s="46">
        <v>112667</v>
      </c>
      <c r="E106" s="46">
        <v>50815</v>
      </c>
      <c r="F106" s="46">
        <v>61852</v>
      </c>
      <c r="H106" s="98" t="s">
        <v>589</v>
      </c>
      <c r="I106" s="99" t="s">
        <v>1836</v>
      </c>
      <c r="J106" s="79"/>
      <c r="K106" s="100">
        <f t="shared" si="2"/>
        <v>37750</v>
      </c>
      <c r="L106" s="79"/>
      <c r="M106" s="100">
        <v>37750</v>
      </c>
      <c r="O106" s="98" t="s">
        <v>562</v>
      </c>
      <c r="P106" s="99" t="s">
        <v>2336</v>
      </c>
      <c r="Q106" s="100">
        <v>350400</v>
      </c>
      <c r="R106" s="46">
        <f t="shared" si="3"/>
        <v>578617</v>
      </c>
      <c r="S106" s="79"/>
      <c r="T106" s="100">
        <v>578617</v>
      </c>
      <c r="V106" s="91" t="s">
        <v>562</v>
      </c>
      <c r="W106" s="76" t="s">
        <v>2336</v>
      </c>
      <c r="X106" s="76">
        <v>32450</v>
      </c>
      <c r="Y106" s="76">
        <v>246710</v>
      </c>
      <c r="Z106" s="76"/>
      <c r="AA106" s="76">
        <v>246710</v>
      </c>
    </row>
    <row r="107" spans="1:27" ht="15">
      <c r="A107" s="46" t="s">
        <v>571</v>
      </c>
      <c r="B107" s="46" t="s">
        <v>1830</v>
      </c>
      <c r="C107" s="46"/>
      <c r="D107" s="46">
        <v>178209</v>
      </c>
      <c r="E107" s="46"/>
      <c r="F107" s="46">
        <v>178209</v>
      </c>
      <c r="H107" s="98" t="s">
        <v>592</v>
      </c>
      <c r="I107" s="99" t="s">
        <v>1837</v>
      </c>
      <c r="J107" s="100">
        <v>28000</v>
      </c>
      <c r="K107" s="100">
        <f t="shared" si="2"/>
        <v>1225236</v>
      </c>
      <c r="L107" s="79"/>
      <c r="M107" s="100">
        <v>1225236</v>
      </c>
      <c r="O107" s="98" t="s">
        <v>565</v>
      </c>
      <c r="P107" s="99" t="s">
        <v>1828</v>
      </c>
      <c r="Q107" s="100">
        <v>963487</v>
      </c>
      <c r="R107" s="46">
        <f t="shared" si="3"/>
        <v>2745583</v>
      </c>
      <c r="S107" s="100">
        <v>137750</v>
      </c>
      <c r="T107" s="100">
        <v>2607833</v>
      </c>
      <c r="V107" s="91" t="s">
        <v>565</v>
      </c>
      <c r="W107" s="76" t="s">
        <v>1828</v>
      </c>
      <c r="X107" s="76">
        <v>83125</v>
      </c>
      <c r="Y107" s="76">
        <v>8974164</v>
      </c>
      <c r="Z107" s="76">
        <v>1466772</v>
      </c>
      <c r="AA107" s="76">
        <v>7507392</v>
      </c>
    </row>
    <row r="108" spans="1:27" ht="15">
      <c r="A108" s="46" t="s">
        <v>574</v>
      </c>
      <c r="B108" s="46" t="s">
        <v>1831</v>
      </c>
      <c r="C108" s="46">
        <v>407165</v>
      </c>
      <c r="D108" s="46">
        <v>48716</v>
      </c>
      <c r="E108" s="46">
        <v>45716</v>
      </c>
      <c r="F108" s="46">
        <v>3000</v>
      </c>
      <c r="H108" s="98" t="s">
        <v>595</v>
      </c>
      <c r="I108" s="99" t="s">
        <v>1838</v>
      </c>
      <c r="J108" s="79"/>
      <c r="K108" s="100">
        <f t="shared" si="2"/>
        <v>522113</v>
      </c>
      <c r="L108" s="79"/>
      <c r="M108" s="100">
        <v>522113</v>
      </c>
      <c r="O108" s="98" t="s">
        <v>568</v>
      </c>
      <c r="P108" s="99" t="s">
        <v>1829</v>
      </c>
      <c r="Q108" s="79"/>
      <c r="R108" s="46">
        <f t="shared" si="3"/>
        <v>1035877</v>
      </c>
      <c r="S108" s="100">
        <v>122938</v>
      </c>
      <c r="T108" s="100">
        <v>912939</v>
      </c>
      <c r="V108" s="91" t="s">
        <v>568</v>
      </c>
      <c r="W108" s="76" t="s">
        <v>1829</v>
      </c>
      <c r="X108" s="76">
        <v>51466</v>
      </c>
      <c r="Y108" s="76">
        <v>195326</v>
      </c>
      <c r="Z108" s="76"/>
      <c r="AA108" s="76">
        <v>195326</v>
      </c>
    </row>
    <row r="109" spans="1:27" ht="15">
      <c r="A109" s="46" t="s">
        <v>577</v>
      </c>
      <c r="B109" s="46" t="s">
        <v>1832</v>
      </c>
      <c r="C109" s="46"/>
      <c r="D109" s="46">
        <v>26000</v>
      </c>
      <c r="E109" s="46"/>
      <c r="F109" s="46">
        <v>26000</v>
      </c>
      <c r="H109" s="98" t="s">
        <v>601</v>
      </c>
      <c r="I109" s="99" t="s">
        <v>1840</v>
      </c>
      <c r="J109" s="79"/>
      <c r="K109" s="100">
        <f t="shared" si="2"/>
        <v>1970421</v>
      </c>
      <c r="L109" s="79"/>
      <c r="M109" s="100">
        <v>1970421</v>
      </c>
      <c r="O109" s="98" t="s">
        <v>571</v>
      </c>
      <c r="P109" s="99" t="s">
        <v>1830</v>
      </c>
      <c r="Q109" s="100">
        <v>1059061</v>
      </c>
      <c r="R109" s="46">
        <f t="shared" si="3"/>
        <v>1472784</v>
      </c>
      <c r="S109" s="79"/>
      <c r="T109" s="100">
        <v>1472784</v>
      </c>
      <c r="V109" s="91" t="s">
        <v>571</v>
      </c>
      <c r="W109" s="76" t="s">
        <v>1830</v>
      </c>
      <c r="X109" s="76">
        <v>91000</v>
      </c>
      <c r="Y109" s="76">
        <v>2120150</v>
      </c>
      <c r="Z109" s="76"/>
      <c r="AA109" s="76">
        <v>2120150</v>
      </c>
    </row>
    <row r="110" spans="1:27" ht="15">
      <c r="A110" s="46" t="s">
        <v>580</v>
      </c>
      <c r="B110" s="46" t="s">
        <v>1833</v>
      </c>
      <c r="C110" s="46"/>
      <c r="D110" s="46">
        <v>988305</v>
      </c>
      <c r="E110" s="46">
        <v>75500</v>
      </c>
      <c r="F110" s="46">
        <v>912805</v>
      </c>
      <c r="H110" s="98" t="s">
        <v>604</v>
      </c>
      <c r="I110" s="99" t="s">
        <v>1841</v>
      </c>
      <c r="J110" s="79"/>
      <c r="K110" s="100">
        <f t="shared" si="2"/>
        <v>120650</v>
      </c>
      <c r="L110" s="79"/>
      <c r="M110" s="100">
        <v>120650</v>
      </c>
      <c r="O110" s="98" t="s">
        <v>574</v>
      </c>
      <c r="P110" s="99" t="s">
        <v>1831</v>
      </c>
      <c r="Q110" s="100">
        <v>5940176</v>
      </c>
      <c r="R110" s="46">
        <f t="shared" si="3"/>
        <v>829278</v>
      </c>
      <c r="S110" s="100">
        <v>460138</v>
      </c>
      <c r="T110" s="100">
        <v>369140</v>
      </c>
      <c r="V110" s="91" t="s">
        <v>574</v>
      </c>
      <c r="W110" s="76" t="s">
        <v>1831</v>
      </c>
      <c r="X110" s="76">
        <v>5621400</v>
      </c>
      <c r="Y110" s="76">
        <v>16702572</v>
      </c>
      <c r="Z110" s="76">
        <v>6700</v>
      </c>
      <c r="AA110" s="76">
        <v>16695872</v>
      </c>
    </row>
    <row r="111" spans="1:27" ht="15">
      <c r="A111" s="46" t="s">
        <v>583</v>
      </c>
      <c r="B111" s="46" t="s">
        <v>1834</v>
      </c>
      <c r="C111" s="46"/>
      <c r="D111" s="46">
        <v>112823</v>
      </c>
      <c r="E111" s="46">
        <v>18189</v>
      </c>
      <c r="F111" s="46">
        <v>94634</v>
      </c>
      <c r="H111" s="98" t="s">
        <v>607</v>
      </c>
      <c r="I111" s="99" t="s">
        <v>1842</v>
      </c>
      <c r="J111" s="100">
        <v>158688</v>
      </c>
      <c r="K111" s="100">
        <f t="shared" si="2"/>
        <v>1833678</v>
      </c>
      <c r="L111" s="100">
        <v>9390</v>
      </c>
      <c r="M111" s="100">
        <v>1824288</v>
      </c>
      <c r="O111" s="98" t="s">
        <v>577</v>
      </c>
      <c r="P111" s="99" t="s">
        <v>1832</v>
      </c>
      <c r="Q111" s="79"/>
      <c r="R111" s="46">
        <f t="shared" si="3"/>
        <v>119593</v>
      </c>
      <c r="S111" s="79"/>
      <c r="T111" s="100">
        <v>119593</v>
      </c>
      <c r="V111" s="91" t="s">
        <v>577</v>
      </c>
      <c r="W111" s="76" t="s">
        <v>1832</v>
      </c>
      <c r="X111" s="76"/>
      <c r="Y111" s="76">
        <v>5600</v>
      </c>
      <c r="Z111" s="76"/>
      <c r="AA111" s="76">
        <v>5600</v>
      </c>
    </row>
    <row r="112" spans="1:27" ht="15">
      <c r="A112" s="46" t="s">
        <v>586</v>
      </c>
      <c r="B112" s="46" t="s">
        <v>1835</v>
      </c>
      <c r="C112" s="46"/>
      <c r="D112" s="46">
        <v>371883</v>
      </c>
      <c r="E112" s="46">
        <v>1250</v>
      </c>
      <c r="F112" s="46">
        <v>370633</v>
      </c>
      <c r="H112" s="98" t="s">
        <v>613</v>
      </c>
      <c r="I112" s="99" t="s">
        <v>1843</v>
      </c>
      <c r="J112" s="100">
        <v>15000</v>
      </c>
      <c r="K112" s="100">
        <f t="shared" si="2"/>
        <v>12500</v>
      </c>
      <c r="L112" s="79"/>
      <c r="M112" s="100">
        <v>12500</v>
      </c>
      <c r="O112" s="98" t="s">
        <v>580</v>
      </c>
      <c r="P112" s="99" t="s">
        <v>1833</v>
      </c>
      <c r="Q112" s="100">
        <v>34000</v>
      </c>
      <c r="R112" s="46">
        <f t="shared" si="3"/>
        <v>3120262</v>
      </c>
      <c r="S112" s="100">
        <v>158025</v>
      </c>
      <c r="T112" s="100">
        <v>2962237</v>
      </c>
      <c r="V112" s="91" t="s">
        <v>580</v>
      </c>
      <c r="W112" s="76" t="s">
        <v>1833</v>
      </c>
      <c r="X112" s="76">
        <v>23043240</v>
      </c>
      <c r="Y112" s="76">
        <v>14066032</v>
      </c>
      <c r="Z112" s="76">
        <v>793089</v>
      </c>
      <c r="AA112" s="76">
        <v>13272943</v>
      </c>
    </row>
    <row r="113" spans="1:27" ht="15">
      <c r="A113" s="46" t="s">
        <v>589</v>
      </c>
      <c r="B113" s="46" t="s">
        <v>1836</v>
      </c>
      <c r="C113" s="46"/>
      <c r="D113" s="46">
        <v>467129</v>
      </c>
      <c r="E113" s="46"/>
      <c r="F113" s="46">
        <v>467129</v>
      </c>
      <c r="H113" s="98" t="s">
        <v>616</v>
      </c>
      <c r="I113" s="99" t="s">
        <v>1844</v>
      </c>
      <c r="J113" s="79"/>
      <c r="K113" s="100">
        <f t="shared" si="2"/>
        <v>25500</v>
      </c>
      <c r="L113" s="79"/>
      <c r="M113" s="100">
        <v>25500</v>
      </c>
      <c r="O113" s="98" t="s">
        <v>583</v>
      </c>
      <c r="P113" s="99" t="s">
        <v>1834</v>
      </c>
      <c r="Q113" s="100">
        <v>651166</v>
      </c>
      <c r="R113" s="46">
        <f t="shared" si="3"/>
        <v>1275126</v>
      </c>
      <c r="S113" s="100">
        <v>26189</v>
      </c>
      <c r="T113" s="100">
        <v>1248937</v>
      </c>
      <c r="V113" s="91" t="s">
        <v>583</v>
      </c>
      <c r="W113" s="76" t="s">
        <v>1834</v>
      </c>
      <c r="X113" s="76">
        <v>11100</v>
      </c>
      <c r="Y113" s="76">
        <v>774421</v>
      </c>
      <c r="Z113" s="76">
        <v>11500</v>
      </c>
      <c r="AA113" s="76">
        <v>762921</v>
      </c>
    </row>
    <row r="114" spans="1:27" ht="15">
      <c r="A114" s="46" t="s">
        <v>592</v>
      </c>
      <c r="B114" s="46" t="s">
        <v>1837</v>
      </c>
      <c r="C114" s="46">
        <v>3500</v>
      </c>
      <c r="D114" s="46">
        <v>237709</v>
      </c>
      <c r="E114" s="46"/>
      <c r="F114" s="46">
        <v>237709</v>
      </c>
      <c r="H114" s="98" t="s">
        <v>622</v>
      </c>
      <c r="I114" s="99" t="s">
        <v>1846</v>
      </c>
      <c r="J114" s="100">
        <v>281154</v>
      </c>
      <c r="K114" s="100">
        <f t="shared" si="2"/>
        <v>714461</v>
      </c>
      <c r="L114" s="79"/>
      <c r="M114" s="100">
        <v>714461</v>
      </c>
      <c r="O114" s="98" t="s">
        <v>586</v>
      </c>
      <c r="P114" s="99" t="s">
        <v>1835</v>
      </c>
      <c r="Q114" s="100">
        <v>307530</v>
      </c>
      <c r="R114" s="46">
        <f t="shared" si="3"/>
        <v>2926472</v>
      </c>
      <c r="S114" s="100">
        <v>320920</v>
      </c>
      <c r="T114" s="100">
        <v>2605552</v>
      </c>
      <c r="V114" s="91" t="s">
        <v>586</v>
      </c>
      <c r="W114" s="76" t="s">
        <v>1835</v>
      </c>
      <c r="X114" s="76">
        <v>324078</v>
      </c>
      <c r="Y114" s="76">
        <v>1370071</v>
      </c>
      <c r="Z114" s="76"/>
      <c r="AA114" s="76">
        <v>1370071</v>
      </c>
    </row>
    <row r="115" spans="1:27" ht="15">
      <c r="A115" s="46" t="s">
        <v>595</v>
      </c>
      <c r="B115" s="46" t="s">
        <v>1838</v>
      </c>
      <c r="C115" s="46">
        <v>3661070</v>
      </c>
      <c r="D115" s="46">
        <v>629574</v>
      </c>
      <c r="E115" s="46">
        <v>20930</v>
      </c>
      <c r="F115" s="46">
        <v>608644</v>
      </c>
      <c r="H115" s="98" t="s">
        <v>625</v>
      </c>
      <c r="I115" s="99" t="s">
        <v>1847</v>
      </c>
      <c r="J115" s="79"/>
      <c r="K115" s="100">
        <f t="shared" si="2"/>
        <v>1750</v>
      </c>
      <c r="L115" s="79"/>
      <c r="M115" s="100">
        <v>1750</v>
      </c>
      <c r="O115" s="98" t="s">
        <v>589</v>
      </c>
      <c r="P115" s="99" t="s">
        <v>1836</v>
      </c>
      <c r="Q115" s="100">
        <v>1752889</v>
      </c>
      <c r="R115" s="46">
        <f t="shared" si="3"/>
        <v>2649249</v>
      </c>
      <c r="S115" s="100">
        <v>42000</v>
      </c>
      <c r="T115" s="100">
        <v>2607249</v>
      </c>
      <c r="V115" s="91" t="s">
        <v>589</v>
      </c>
      <c r="W115" s="76" t="s">
        <v>1836</v>
      </c>
      <c r="X115" s="76">
        <v>5269618</v>
      </c>
      <c r="Y115" s="76">
        <v>1003349</v>
      </c>
      <c r="Z115" s="76"/>
      <c r="AA115" s="76">
        <v>1003349</v>
      </c>
    </row>
    <row r="116" spans="1:27" ht="15">
      <c r="A116" s="46" t="s">
        <v>598</v>
      </c>
      <c r="B116" s="46" t="s">
        <v>1839</v>
      </c>
      <c r="C116" s="46">
        <v>642600</v>
      </c>
      <c r="D116" s="46">
        <v>283507</v>
      </c>
      <c r="E116" s="46">
        <v>175000</v>
      </c>
      <c r="F116" s="46">
        <v>108507</v>
      </c>
      <c r="H116" s="98" t="s">
        <v>628</v>
      </c>
      <c r="I116" s="99" t="s">
        <v>1848</v>
      </c>
      <c r="J116" s="100">
        <v>12150</v>
      </c>
      <c r="K116" s="100">
        <f t="shared" si="2"/>
        <v>0</v>
      </c>
      <c r="L116" s="79"/>
      <c r="M116" s="79"/>
      <c r="O116" s="98" t="s">
        <v>592</v>
      </c>
      <c r="P116" s="99" t="s">
        <v>1837</v>
      </c>
      <c r="Q116" s="100">
        <v>655619</v>
      </c>
      <c r="R116" s="46">
        <f t="shared" si="3"/>
        <v>2255410</v>
      </c>
      <c r="S116" s="100">
        <v>255262</v>
      </c>
      <c r="T116" s="100">
        <v>2000148</v>
      </c>
      <c r="V116" s="91" t="s">
        <v>592</v>
      </c>
      <c r="W116" s="76" t="s">
        <v>1837</v>
      </c>
      <c r="X116" s="76">
        <v>434001</v>
      </c>
      <c r="Y116" s="76">
        <v>6275097</v>
      </c>
      <c r="Z116" s="76">
        <v>18601</v>
      </c>
      <c r="AA116" s="76">
        <v>6256496</v>
      </c>
    </row>
    <row r="117" spans="1:27" ht="15">
      <c r="A117" s="46" t="s">
        <v>601</v>
      </c>
      <c r="B117" s="46" t="s">
        <v>1840</v>
      </c>
      <c r="C117" s="46">
        <v>337500</v>
      </c>
      <c r="D117" s="46">
        <v>1628106</v>
      </c>
      <c r="E117" s="46">
        <v>474950</v>
      </c>
      <c r="F117" s="46">
        <v>1153156</v>
      </c>
      <c r="H117" s="98" t="s">
        <v>634</v>
      </c>
      <c r="I117" s="99" t="s">
        <v>1850</v>
      </c>
      <c r="J117" s="100">
        <v>37000</v>
      </c>
      <c r="K117" s="100">
        <f t="shared" si="2"/>
        <v>30650</v>
      </c>
      <c r="L117" s="79"/>
      <c r="M117" s="100">
        <v>30650</v>
      </c>
      <c r="O117" s="98" t="s">
        <v>595</v>
      </c>
      <c r="P117" s="99" t="s">
        <v>1838</v>
      </c>
      <c r="Q117" s="100">
        <v>9130808</v>
      </c>
      <c r="R117" s="46">
        <f t="shared" si="3"/>
        <v>6312458</v>
      </c>
      <c r="S117" s="100">
        <v>811696</v>
      </c>
      <c r="T117" s="100">
        <v>5500762</v>
      </c>
      <c r="V117" s="91" t="s">
        <v>595</v>
      </c>
      <c r="W117" s="76" t="s">
        <v>1838</v>
      </c>
      <c r="X117" s="76">
        <v>1085812</v>
      </c>
      <c r="Y117" s="76">
        <v>3470205</v>
      </c>
      <c r="Z117" s="76">
        <v>57147</v>
      </c>
      <c r="AA117" s="76">
        <v>3413058</v>
      </c>
    </row>
    <row r="118" spans="1:27" ht="15">
      <c r="A118" s="46" t="s">
        <v>604</v>
      </c>
      <c r="B118" s="46" t="s">
        <v>1841</v>
      </c>
      <c r="C118" s="46"/>
      <c r="D118" s="46">
        <v>298805</v>
      </c>
      <c r="E118" s="46">
        <v>18203</v>
      </c>
      <c r="F118" s="46">
        <v>280602</v>
      </c>
      <c r="H118" s="98" t="s">
        <v>637</v>
      </c>
      <c r="I118" s="99" t="s">
        <v>1851</v>
      </c>
      <c r="J118" s="100">
        <v>2500</v>
      </c>
      <c r="K118" s="100">
        <f t="shared" si="2"/>
        <v>95238</v>
      </c>
      <c r="L118" s="79"/>
      <c r="M118" s="100">
        <v>95238</v>
      </c>
      <c r="O118" s="98" t="s">
        <v>598</v>
      </c>
      <c r="P118" s="99" t="s">
        <v>1839</v>
      </c>
      <c r="Q118" s="100">
        <v>882600</v>
      </c>
      <c r="R118" s="46">
        <f t="shared" si="3"/>
        <v>1115505</v>
      </c>
      <c r="S118" s="100">
        <v>266500</v>
      </c>
      <c r="T118" s="100">
        <v>849005</v>
      </c>
      <c r="V118" s="91" t="s">
        <v>601</v>
      </c>
      <c r="W118" s="76" t="s">
        <v>1840</v>
      </c>
      <c r="X118" s="76">
        <v>1694000</v>
      </c>
      <c r="Y118" s="76">
        <v>39832445</v>
      </c>
      <c r="Z118" s="76">
        <v>1949044</v>
      </c>
      <c r="AA118" s="76">
        <v>37883401</v>
      </c>
    </row>
    <row r="119" spans="1:27" ht="15">
      <c r="A119" s="46" t="s">
        <v>607</v>
      </c>
      <c r="B119" s="46" t="s">
        <v>1842</v>
      </c>
      <c r="C119" s="46">
        <v>289940</v>
      </c>
      <c r="D119" s="46">
        <v>1610969</v>
      </c>
      <c r="E119" s="46">
        <v>2095</v>
      </c>
      <c r="F119" s="46">
        <v>1608874</v>
      </c>
      <c r="H119" s="98" t="s">
        <v>640</v>
      </c>
      <c r="I119" s="99" t="s">
        <v>2269</v>
      </c>
      <c r="J119" s="79"/>
      <c r="K119" s="100">
        <f t="shared" si="2"/>
        <v>6186</v>
      </c>
      <c r="L119" s="79"/>
      <c r="M119" s="100">
        <v>6186</v>
      </c>
      <c r="O119" s="98" t="s">
        <v>601</v>
      </c>
      <c r="P119" s="99" t="s">
        <v>1840</v>
      </c>
      <c r="Q119" s="100">
        <v>15300310</v>
      </c>
      <c r="R119" s="46">
        <f t="shared" si="3"/>
        <v>14903013</v>
      </c>
      <c r="S119" s="100">
        <v>2948510</v>
      </c>
      <c r="T119" s="100">
        <v>11954503</v>
      </c>
      <c r="V119" s="91" t="s">
        <v>604</v>
      </c>
      <c r="W119" s="76" t="s">
        <v>1841</v>
      </c>
      <c r="X119" s="76"/>
      <c r="Y119" s="76">
        <v>4207625</v>
      </c>
      <c r="Z119" s="76">
        <v>2228128</v>
      </c>
      <c r="AA119" s="76">
        <v>1979497</v>
      </c>
    </row>
    <row r="120" spans="1:27" ht="15">
      <c r="A120" s="46" t="s">
        <v>610</v>
      </c>
      <c r="B120" s="46" t="s">
        <v>2268</v>
      </c>
      <c r="C120" s="46"/>
      <c r="D120" s="46">
        <v>8000</v>
      </c>
      <c r="E120" s="46"/>
      <c r="F120" s="46">
        <v>8000</v>
      </c>
      <c r="H120" s="98" t="s">
        <v>645</v>
      </c>
      <c r="I120" s="99" t="s">
        <v>1852</v>
      </c>
      <c r="J120" s="100">
        <v>1747479</v>
      </c>
      <c r="K120" s="100">
        <f t="shared" si="2"/>
        <v>93350</v>
      </c>
      <c r="L120" s="79"/>
      <c r="M120" s="100">
        <v>93350</v>
      </c>
      <c r="O120" s="98" t="s">
        <v>604</v>
      </c>
      <c r="P120" s="99" t="s">
        <v>1841</v>
      </c>
      <c r="Q120" s="100">
        <v>612900</v>
      </c>
      <c r="R120" s="46">
        <f t="shared" si="3"/>
        <v>9646654</v>
      </c>
      <c r="S120" s="100">
        <v>29703</v>
      </c>
      <c r="T120" s="100">
        <v>9616951</v>
      </c>
      <c r="V120" s="91" t="s">
        <v>607</v>
      </c>
      <c r="W120" s="76" t="s">
        <v>1842</v>
      </c>
      <c r="X120" s="76">
        <v>1855047</v>
      </c>
      <c r="Y120" s="76">
        <v>20814242</v>
      </c>
      <c r="Z120" s="76">
        <v>23391</v>
      </c>
      <c r="AA120" s="76">
        <v>20790851</v>
      </c>
    </row>
    <row r="121" spans="1:27" ht="15">
      <c r="A121" s="46" t="s">
        <v>613</v>
      </c>
      <c r="B121" s="46" t="s">
        <v>1843</v>
      </c>
      <c r="C121" s="46"/>
      <c r="D121" s="46">
        <v>87459</v>
      </c>
      <c r="E121" s="46">
        <v>12001</v>
      </c>
      <c r="F121" s="46">
        <v>75458</v>
      </c>
      <c r="H121" s="98" t="s">
        <v>648</v>
      </c>
      <c r="I121" s="99" t="s">
        <v>1853</v>
      </c>
      <c r="J121" s="79"/>
      <c r="K121" s="100">
        <f t="shared" si="2"/>
        <v>150695</v>
      </c>
      <c r="L121" s="79"/>
      <c r="M121" s="100">
        <v>150695</v>
      </c>
      <c r="O121" s="98" t="s">
        <v>607</v>
      </c>
      <c r="P121" s="99" t="s">
        <v>1842</v>
      </c>
      <c r="Q121" s="100">
        <v>607153</v>
      </c>
      <c r="R121" s="46">
        <f t="shared" si="3"/>
        <v>9572520</v>
      </c>
      <c r="S121" s="100">
        <v>343019</v>
      </c>
      <c r="T121" s="100">
        <v>9229501</v>
      </c>
      <c r="V121" s="91" t="s">
        <v>610</v>
      </c>
      <c r="W121" s="76" t="s">
        <v>2268</v>
      </c>
      <c r="X121" s="76">
        <v>50600</v>
      </c>
      <c r="Y121" s="76">
        <v>51982</v>
      </c>
      <c r="Z121" s="76">
        <v>1200</v>
      </c>
      <c r="AA121" s="76">
        <v>50782</v>
      </c>
    </row>
    <row r="122" spans="1:27" ht="15">
      <c r="A122" s="46" t="s">
        <v>616</v>
      </c>
      <c r="B122" s="46" t="s">
        <v>1844</v>
      </c>
      <c r="C122" s="46"/>
      <c r="D122" s="46">
        <v>127482</v>
      </c>
      <c r="E122" s="46"/>
      <c r="F122" s="46">
        <v>127482</v>
      </c>
      <c r="H122" s="98" t="s">
        <v>651</v>
      </c>
      <c r="I122" s="99" t="s">
        <v>1854</v>
      </c>
      <c r="J122" s="100">
        <v>78085</v>
      </c>
      <c r="K122" s="100">
        <f t="shared" si="2"/>
        <v>134400</v>
      </c>
      <c r="L122" s="79"/>
      <c r="M122" s="100">
        <v>134400</v>
      </c>
      <c r="O122" s="98" t="s">
        <v>610</v>
      </c>
      <c r="P122" s="99" t="s">
        <v>2268</v>
      </c>
      <c r="Q122" s="100">
        <v>634500</v>
      </c>
      <c r="R122" s="46">
        <f t="shared" si="3"/>
        <v>215862</v>
      </c>
      <c r="S122" s="100">
        <v>111050</v>
      </c>
      <c r="T122" s="100">
        <v>104812</v>
      </c>
      <c r="V122" s="91" t="s">
        <v>613</v>
      </c>
      <c r="W122" s="76" t="s">
        <v>1843</v>
      </c>
      <c r="X122" s="76">
        <v>336900</v>
      </c>
      <c r="Y122" s="76">
        <v>6150382</v>
      </c>
      <c r="Z122" s="76"/>
      <c r="AA122" s="76">
        <v>6150382</v>
      </c>
    </row>
    <row r="123" spans="1:27" ht="15">
      <c r="A123" s="46" t="s">
        <v>619</v>
      </c>
      <c r="B123" s="46" t="s">
        <v>1845</v>
      </c>
      <c r="C123" s="46"/>
      <c r="D123" s="46">
        <v>7500</v>
      </c>
      <c r="E123" s="46"/>
      <c r="F123" s="46">
        <v>7500</v>
      </c>
      <c r="H123" s="98" t="s">
        <v>654</v>
      </c>
      <c r="I123" s="99" t="s">
        <v>2327</v>
      </c>
      <c r="J123" s="79"/>
      <c r="K123" s="100">
        <f t="shared" si="2"/>
        <v>25500</v>
      </c>
      <c r="L123" s="79"/>
      <c r="M123" s="100">
        <v>25500</v>
      </c>
      <c r="O123" s="98" t="s">
        <v>613</v>
      </c>
      <c r="P123" s="99" t="s">
        <v>1843</v>
      </c>
      <c r="Q123" s="100">
        <v>475843</v>
      </c>
      <c r="R123" s="46">
        <f t="shared" si="3"/>
        <v>708745</v>
      </c>
      <c r="S123" s="100">
        <v>84701</v>
      </c>
      <c r="T123" s="100">
        <v>624044</v>
      </c>
      <c r="V123" s="91" t="s">
        <v>616</v>
      </c>
      <c r="W123" s="76" t="s">
        <v>1844</v>
      </c>
      <c r="X123" s="76">
        <v>39350</v>
      </c>
      <c r="Y123" s="76">
        <v>178525</v>
      </c>
      <c r="Z123" s="76"/>
      <c r="AA123" s="76">
        <v>178525</v>
      </c>
    </row>
    <row r="124" spans="1:27" ht="15">
      <c r="A124" s="46" t="s">
        <v>622</v>
      </c>
      <c r="B124" s="46" t="s">
        <v>1846</v>
      </c>
      <c r="C124" s="46"/>
      <c r="D124" s="46">
        <v>563010</v>
      </c>
      <c r="E124" s="46">
        <v>79900</v>
      </c>
      <c r="F124" s="46">
        <v>483110</v>
      </c>
      <c r="H124" s="98" t="s">
        <v>658</v>
      </c>
      <c r="I124" s="99" t="s">
        <v>2270</v>
      </c>
      <c r="J124" s="79"/>
      <c r="K124" s="100">
        <f t="shared" si="2"/>
        <v>6900</v>
      </c>
      <c r="L124" s="79"/>
      <c r="M124" s="100">
        <v>6900</v>
      </c>
      <c r="O124" s="98" t="s">
        <v>616</v>
      </c>
      <c r="P124" s="99" t="s">
        <v>1844</v>
      </c>
      <c r="Q124" s="100">
        <v>128563</v>
      </c>
      <c r="R124" s="46">
        <f t="shared" si="3"/>
        <v>1119113</v>
      </c>
      <c r="S124" s="100">
        <v>12750</v>
      </c>
      <c r="T124" s="100">
        <v>1106363</v>
      </c>
      <c r="V124" s="91" t="s">
        <v>619</v>
      </c>
      <c r="W124" s="76" t="s">
        <v>1845</v>
      </c>
      <c r="X124" s="76"/>
      <c r="Y124" s="76">
        <v>22105</v>
      </c>
      <c r="Z124" s="76"/>
      <c r="AA124" s="76">
        <v>22105</v>
      </c>
    </row>
    <row r="125" spans="1:27" ht="15">
      <c r="A125" s="46" t="s">
        <v>625</v>
      </c>
      <c r="B125" s="46" t="s">
        <v>1847</v>
      </c>
      <c r="C125" s="46"/>
      <c r="D125" s="46">
        <v>143869</v>
      </c>
      <c r="E125" s="46"/>
      <c r="F125" s="46">
        <v>143869</v>
      </c>
      <c r="H125" s="98" t="s">
        <v>661</v>
      </c>
      <c r="I125" s="99" t="s">
        <v>2271</v>
      </c>
      <c r="J125" s="79"/>
      <c r="K125" s="100">
        <f t="shared" si="2"/>
        <v>85000</v>
      </c>
      <c r="L125" s="79"/>
      <c r="M125" s="100">
        <v>85000</v>
      </c>
      <c r="O125" s="98" t="s">
        <v>619</v>
      </c>
      <c r="P125" s="99" t="s">
        <v>1845</v>
      </c>
      <c r="Q125" s="100">
        <v>90000</v>
      </c>
      <c r="R125" s="46">
        <f t="shared" si="3"/>
        <v>162022</v>
      </c>
      <c r="S125" s="79"/>
      <c r="T125" s="100">
        <v>162022</v>
      </c>
      <c r="V125" s="91" t="s">
        <v>622</v>
      </c>
      <c r="W125" s="76" t="s">
        <v>1846</v>
      </c>
      <c r="X125" s="76">
        <v>318750</v>
      </c>
      <c r="Y125" s="76">
        <v>1656222</v>
      </c>
      <c r="Z125" s="76"/>
      <c r="AA125" s="76">
        <v>1656222</v>
      </c>
    </row>
    <row r="126" spans="1:27" ht="15">
      <c r="A126" s="46" t="s">
        <v>628</v>
      </c>
      <c r="B126" s="46" t="s">
        <v>1848</v>
      </c>
      <c r="C126" s="46"/>
      <c r="D126" s="46">
        <v>197546</v>
      </c>
      <c r="E126" s="46"/>
      <c r="F126" s="46">
        <v>197546</v>
      </c>
      <c r="H126" s="98" t="s">
        <v>664</v>
      </c>
      <c r="I126" s="99" t="s">
        <v>1855</v>
      </c>
      <c r="J126" s="79"/>
      <c r="K126" s="100">
        <f t="shared" si="2"/>
        <v>2</v>
      </c>
      <c r="L126" s="79"/>
      <c r="M126" s="100">
        <v>2</v>
      </c>
      <c r="O126" s="98" t="s">
        <v>622</v>
      </c>
      <c r="P126" s="99" t="s">
        <v>1846</v>
      </c>
      <c r="Q126" s="100">
        <v>89425</v>
      </c>
      <c r="R126" s="46">
        <f t="shared" si="3"/>
        <v>3409784</v>
      </c>
      <c r="S126" s="100">
        <v>151942</v>
      </c>
      <c r="T126" s="100">
        <v>3257842</v>
      </c>
      <c r="V126" s="91" t="s">
        <v>625</v>
      </c>
      <c r="W126" s="76" t="s">
        <v>1847</v>
      </c>
      <c r="X126" s="76"/>
      <c r="Y126" s="76">
        <v>148940</v>
      </c>
      <c r="Z126" s="76"/>
      <c r="AA126" s="76">
        <v>148940</v>
      </c>
    </row>
    <row r="127" spans="1:27" ht="15">
      <c r="A127" s="46" t="s">
        <v>634</v>
      </c>
      <c r="B127" s="46" t="s">
        <v>1850</v>
      </c>
      <c r="C127" s="46"/>
      <c r="D127" s="46">
        <v>449458</v>
      </c>
      <c r="E127" s="46">
        <v>32800</v>
      </c>
      <c r="F127" s="46">
        <v>416658</v>
      </c>
      <c r="H127" s="98" t="s">
        <v>667</v>
      </c>
      <c r="I127" s="99" t="s">
        <v>1856</v>
      </c>
      <c r="J127" s="79"/>
      <c r="K127" s="100">
        <f t="shared" si="2"/>
        <v>107242</v>
      </c>
      <c r="L127" s="79"/>
      <c r="M127" s="100">
        <v>107242</v>
      </c>
      <c r="O127" s="98" t="s">
        <v>625</v>
      </c>
      <c r="P127" s="99" t="s">
        <v>1847</v>
      </c>
      <c r="Q127" s="79"/>
      <c r="R127" s="46">
        <f t="shared" si="3"/>
        <v>882251</v>
      </c>
      <c r="S127" s="79"/>
      <c r="T127" s="100">
        <v>882251</v>
      </c>
      <c r="V127" s="91" t="s">
        <v>628</v>
      </c>
      <c r="W127" s="76" t="s">
        <v>1848</v>
      </c>
      <c r="X127" s="76">
        <v>12150</v>
      </c>
      <c r="Y127" s="76">
        <v>102300</v>
      </c>
      <c r="Z127" s="76"/>
      <c r="AA127" s="76">
        <v>102300</v>
      </c>
    </row>
    <row r="128" spans="1:27" ht="15">
      <c r="A128" s="46" t="s">
        <v>637</v>
      </c>
      <c r="B128" s="46" t="s">
        <v>1851</v>
      </c>
      <c r="C128" s="46"/>
      <c r="D128" s="46">
        <v>50250</v>
      </c>
      <c r="E128" s="46">
        <v>30150</v>
      </c>
      <c r="F128" s="46">
        <v>20100</v>
      </c>
      <c r="H128" s="98" t="s">
        <v>670</v>
      </c>
      <c r="I128" s="99" t="s">
        <v>1857</v>
      </c>
      <c r="J128" s="79"/>
      <c r="K128" s="100">
        <f t="shared" si="2"/>
        <v>65404</v>
      </c>
      <c r="L128" s="79"/>
      <c r="M128" s="100">
        <v>65404</v>
      </c>
      <c r="O128" s="98" t="s">
        <v>628</v>
      </c>
      <c r="P128" s="99" t="s">
        <v>1848</v>
      </c>
      <c r="Q128" s="79"/>
      <c r="R128" s="46">
        <f t="shared" si="3"/>
        <v>612674</v>
      </c>
      <c r="S128" s="100">
        <v>68500</v>
      </c>
      <c r="T128" s="100">
        <v>544174</v>
      </c>
      <c r="V128" s="91" t="s">
        <v>631</v>
      </c>
      <c r="W128" s="76" t="s">
        <v>1849</v>
      </c>
      <c r="X128" s="76">
        <v>303251</v>
      </c>
      <c r="Y128" s="76">
        <v>290149</v>
      </c>
      <c r="Z128" s="76"/>
      <c r="AA128" s="76">
        <v>290149</v>
      </c>
    </row>
    <row r="129" spans="1:27" ht="15">
      <c r="A129" s="46" t="s">
        <v>640</v>
      </c>
      <c r="B129" s="46" t="s">
        <v>2269</v>
      </c>
      <c r="C129" s="46"/>
      <c r="D129" s="46">
        <v>68463</v>
      </c>
      <c r="E129" s="46">
        <v>400</v>
      </c>
      <c r="F129" s="46">
        <v>68063</v>
      </c>
      <c r="H129" s="98" t="s">
        <v>673</v>
      </c>
      <c r="I129" s="99" t="s">
        <v>1858</v>
      </c>
      <c r="J129" s="100">
        <v>635700</v>
      </c>
      <c r="K129" s="100">
        <f t="shared" si="2"/>
        <v>134000</v>
      </c>
      <c r="L129" s="79"/>
      <c r="M129" s="100">
        <v>134000</v>
      </c>
      <c r="O129" s="98" t="s">
        <v>631</v>
      </c>
      <c r="P129" s="99" t="s">
        <v>1849</v>
      </c>
      <c r="Q129" s="100">
        <v>591650</v>
      </c>
      <c r="R129" s="46">
        <f t="shared" si="3"/>
        <v>1277774</v>
      </c>
      <c r="S129" s="79"/>
      <c r="T129" s="100">
        <v>1277774</v>
      </c>
      <c r="V129" s="91" t="s">
        <v>634</v>
      </c>
      <c r="W129" s="76" t="s">
        <v>1850</v>
      </c>
      <c r="X129" s="76">
        <v>289072</v>
      </c>
      <c r="Y129" s="76">
        <v>1722314</v>
      </c>
      <c r="Z129" s="76">
        <v>19000</v>
      </c>
      <c r="AA129" s="76">
        <v>1703314</v>
      </c>
    </row>
    <row r="130" spans="1:27" ht="15">
      <c r="A130" s="46" t="s">
        <v>643</v>
      </c>
      <c r="B130" s="46" t="s">
        <v>1816</v>
      </c>
      <c r="C130" s="46">
        <v>28285</v>
      </c>
      <c r="D130" s="46">
        <v>0</v>
      </c>
      <c r="E130" s="46"/>
      <c r="F130" s="46"/>
      <c r="H130" s="98" t="s">
        <v>679</v>
      </c>
      <c r="I130" s="99" t="s">
        <v>1860</v>
      </c>
      <c r="J130" s="100">
        <v>2501500</v>
      </c>
      <c r="K130" s="100">
        <f t="shared" si="2"/>
        <v>248676</v>
      </c>
      <c r="L130" s="79"/>
      <c r="M130" s="100">
        <v>248676</v>
      </c>
      <c r="O130" s="98" t="s">
        <v>634</v>
      </c>
      <c r="P130" s="99" t="s">
        <v>1850</v>
      </c>
      <c r="Q130" s="100">
        <v>314290</v>
      </c>
      <c r="R130" s="46">
        <f t="shared" si="3"/>
        <v>3289658</v>
      </c>
      <c r="S130" s="100">
        <v>67675</v>
      </c>
      <c r="T130" s="100">
        <v>3221983</v>
      </c>
      <c r="V130" s="91" t="s">
        <v>637</v>
      </c>
      <c r="W130" s="76" t="s">
        <v>1851</v>
      </c>
      <c r="X130" s="76">
        <v>2500</v>
      </c>
      <c r="Y130" s="76">
        <v>2015433</v>
      </c>
      <c r="Z130" s="76"/>
      <c r="AA130" s="76">
        <v>2015433</v>
      </c>
    </row>
    <row r="131" spans="1:27" ht="15">
      <c r="A131" s="46" t="s">
        <v>645</v>
      </c>
      <c r="B131" s="46" t="s">
        <v>1852</v>
      </c>
      <c r="C131" s="46"/>
      <c r="D131" s="46">
        <v>284790</v>
      </c>
      <c r="E131" s="46">
        <v>100</v>
      </c>
      <c r="F131" s="46">
        <v>284690</v>
      </c>
      <c r="H131" s="98" t="s">
        <v>682</v>
      </c>
      <c r="I131" s="99" t="s">
        <v>1861</v>
      </c>
      <c r="J131" s="100">
        <v>5890</v>
      </c>
      <c r="K131" s="100">
        <f t="shared" si="2"/>
        <v>4072727</v>
      </c>
      <c r="L131" s="100">
        <v>1004512</v>
      </c>
      <c r="M131" s="100">
        <v>3068215</v>
      </c>
      <c r="O131" s="98" t="s">
        <v>637</v>
      </c>
      <c r="P131" s="99" t="s">
        <v>1851</v>
      </c>
      <c r="Q131" s="100">
        <v>273500</v>
      </c>
      <c r="R131" s="46">
        <f t="shared" si="3"/>
        <v>586342</v>
      </c>
      <c r="S131" s="100">
        <v>30150</v>
      </c>
      <c r="T131" s="100">
        <v>556192</v>
      </c>
      <c r="V131" s="91" t="s">
        <v>640</v>
      </c>
      <c r="W131" s="76" t="s">
        <v>2269</v>
      </c>
      <c r="X131" s="76">
        <v>76100</v>
      </c>
      <c r="Y131" s="76">
        <v>931571</v>
      </c>
      <c r="Z131" s="76">
        <v>403900</v>
      </c>
      <c r="AA131" s="76">
        <v>527671</v>
      </c>
    </row>
    <row r="132" spans="1:27" ht="15">
      <c r="A132" s="46" t="s">
        <v>648</v>
      </c>
      <c r="B132" s="46" t="s">
        <v>1853</v>
      </c>
      <c r="C132" s="46"/>
      <c r="D132" s="46">
        <v>1228307</v>
      </c>
      <c r="E132" s="46">
        <v>18600</v>
      </c>
      <c r="F132" s="46">
        <v>1209707</v>
      </c>
      <c r="H132" s="98" t="s">
        <v>685</v>
      </c>
      <c r="I132" s="99" t="s">
        <v>1862</v>
      </c>
      <c r="J132" s="79"/>
      <c r="K132" s="100">
        <f t="shared" si="2"/>
        <v>20750</v>
      </c>
      <c r="L132" s="79"/>
      <c r="M132" s="100">
        <v>20750</v>
      </c>
      <c r="O132" s="98" t="s">
        <v>640</v>
      </c>
      <c r="P132" s="99" t="s">
        <v>2269</v>
      </c>
      <c r="Q132" s="100">
        <v>556200</v>
      </c>
      <c r="R132" s="46">
        <f t="shared" si="3"/>
        <v>1533598</v>
      </c>
      <c r="S132" s="100">
        <v>153600</v>
      </c>
      <c r="T132" s="100">
        <v>1379998</v>
      </c>
      <c r="V132" s="91" t="s">
        <v>643</v>
      </c>
      <c r="W132" s="76" t="s">
        <v>1816</v>
      </c>
      <c r="X132" s="76">
        <v>30001</v>
      </c>
      <c r="Y132" s="76">
        <v>47541</v>
      </c>
      <c r="Z132" s="76"/>
      <c r="AA132" s="76">
        <v>47541</v>
      </c>
    </row>
    <row r="133" spans="1:27" ht="15">
      <c r="A133" s="46" t="s">
        <v>651</v>
      </c>
      <c r="B133" s="46" t="s">
        <v>1854</v>
      </c>
      <c r="C133" s="46"/>
      <c r="D133" s="46">
        <v>12665</v>
      </c>
      <c r="E133" s="46"/>
      <c r="F133" s="46">
        <v>12665</v>
      </c>
      <c r="H133" s="98" t="s">
        <v>688</v>
      </c>
      <c r="I133" s="99" t="s">
        <v>1863</v>
      </c>
      <c r="J133" s="79"/>
      <c r="K133" s="100">
        <f t="shared" si="2"/>
        <v>4200</v>
      </c>
      <c r="L133" s="79"/>
      <c r="M133" s="100">
        <v>4200</v>
      </c>
      <c r="O133" s="98" t="s">
        <v>643</v>
      </c>
      <c r="P133" s="99" t="s">
        <v>1816</v>
      </c>
      <c r="Q133" s="100">
        <v>394585</v>
      </c>
      <c r="R133" s="46">
        <f t="shared" si="3"/>
        <v>128484</v>
      </c>
      <c r="S133" s="100">
        <v>14</v>
      </c>
      <c r="T133" s="100">
        <v>128470</v>
      </c>
      <c r="V133" s="91" t="s">
        <v>645</v>
      </c>
      <c r="W133" s="76" t="s">
        <v>1852</v>
      </c>
      <c r="X133" s="76">
        <v>2014974</v>
      </c>
      <c r="Y133" s="76">
        <v>3689987</v>
      </c>
      <c r="Z133" s="76">
        <v>14800</v>
      </c>
      <c r="AA133" s="76">
        <v>3675187</v>
      </c>
    </row>
    <row r="134" spans="1:27" ht="15">
      <c r="A134" s="46" t="s">
        <v>654</v>
      </c>
      <c r="B134" s="46" t="s">
        <v>2327</v>
      </c>
      <c r="C134" s="46"/>
      <c r="D134" s="46">
        <v>900</v>
      </c>
      <c r="E134" s="46"/>
      <c r="F134" s="46">
        <v>900</v>
      </c>
      <c r="H134" s="98" t="s">
        <v>691</v>
      </c>
      <c r="I134" s="99" t="s">
        <v>1864</v>
      </c>
      <c r="J134" s="100">
        <v>5500</v>
      </c>
      <c r="K134" s="100">
        <f t="shared" si="2"/>
        <v>345930</v>
      </c>
      <c r="L134" s="79"/>
      <c r="M134" s="100">
        <v>345930</v>
      </c>
      <c r="O134" s="98" t="s">
        <v>645</v>
      </c>
      <c r="P134" s="99" t="s">
        <v>1852</v>
      </c>
      <c r="Q134" s="100">
        <v>117902</v>
      </c>
      <c r="R134" s="46">
        <f t="shared" si="3"/>
        <v>1373608</v>
      </c>
      <c r="S134" s="100">
        <v>38500</v>
      </c>
      <c r="T134" s="100">
        <v>1335108</v>
      </c>
      <c r="V134" s="91" t="s">
        <v>648</v>
      </c>
      <c r="W134" s="76" t="s">
        <v>1853</v>
      </c>
      <c r="X134" s="76">
        <v>5300</v>
      </c>
      <c r="Y134" s="76">
        <v>916703</v>
      </c>
      <c r="Z134" s="76"/>
      <c r="AA134" s="76">
        <v>916703</v>
      </c>
    </row>
    <row r="135" spans="1:27" ht="15">
      <c r="A135" s="46" t="s">
        <v>658</v>
      </c>
      <c r="B135" s="46" t="s">
        <v>2270</v>
      </c>
      <c r="C135" s="46"/>
      <c r="D135" s="46">
        <v>55782</v>
      </c>
      <c r="E135" s="46"/>
      <c r="F135" s="46">
        <v>55782</v>
      </c>
      <c r="H135" s="98" t="s">
        <v>694</v>
      </c>
      <c r="I135" s="99" t="s">
        <v>1865</v>
      </c>
      <c r="J135" s="79"/>
      <c r="K135" s="100">
        <f aca="true" t="shared" si="4" ref="K135:K198">L135+M135</f>
        <v>61425</v>
      </c>
      <c r="L135" s="79"/>
      <c r="M135" s="100">
        <v>61425</v>
      </c>
      <c r="O135" s="98" t="s">
        <v>648</v>
      </c>
      <c r="P135" s="99" t="s">
        <v>1853</v>
      </c>
      <c r="Q135" s="79"/>
      <c r="R135" s="46">
        <f aca="true" t="shared" si="5" ref="R135:R198">S135+T135</f>
        <v>8052973</v>
      </c>
      <c r="S135" s="100">
        <v>162614</v>
      </c>
      <c r="T135" s="100">
        <v>7890359</v>
      </c>
      <c r="V135" s="91" t="s">
        <v>651</v>
      </c>
      <c r="W135" s="76" t="s">
        <v>1854</v>
      </c>
      <c r="X135" s="76">
        <v>93585</v>
      </c>
      <c r="Y135" s="76">
        <v>288318</v>
      </c>
      <c r="Z135" s="76"/>
      <c r="AA135" s="76">
        <v>288318</v>
      </c>
    </row>
    <row r="136" spans="1:27" ht="15">
      <c r="A136" s="46" t="s">
        <v>661</v>
      </c>
      <c r="B136" s="46" t="s">
        <v>2271</v>
      </c>
      <c r="C136" s="46"/>
      <c r="D136" s="46">
        <v>2584</v>
      </c>
      <c r="E136" s="46"/>
      <c r="F136" s="46">
        <v>2584</v>
      </c>
      <c r="H136" s="98" t="s">
        <v>697</v>
      </c>
      <c r="I136" s="99" t="s">
        <v>1866</v>
      </c>
      <c r="J136" s="79"/>
      <c r="K136" s="100">
        <f t="shared" si="4"/>
        <v>83350</v>
      </c>
      <c r="L136" s="79"/>
      <c r="M136" s="100">
        <v>83350</v>
      </c>
      <c r="O136" s="98" t="s">
        <v>651</v>
      </c>
      <c r="P136" s="99" t="s">
        <v>1854</v>
      </c>
      <c r="Q136" s="100">
        <v>24000</v>
      </c>
      <c r="R136" s="46">
        <f t="shared" si="5"/>
        <v>229560</v>
      </c>
      <c r="S136" s="100">
        <v>54250</v>
      </c>
      <c r="T136" s="100">
        <v>175310</v>
      </c>
      <c r="V136" s="91" t="s">
        <v>654</v>
      </c>
      <c r="W136" s="76" t="s">
        <v>2327</v>
      </c>
      <c r="X136" s="76"/>
      <c r="Y136" s="76">
        <v>34325</v>
      </c>
      <c r="Z136" s="76"/>
      <c r="AA136" s="76">
        <v>34325</v>
      </c>
    </row>
    <row r="137" spans="1:27" ht="15">
      <c r="A137" s="46" t="s">
        <v>664</v>
      </c>
      <c r="B137" s="46" t="s">
        <v>1855</v>
      </c>
      <c r="C137" s="46"/>
      <c r="D137" s="46">
        <v>95998</v>
      </c>
      <c r="E137" s="46"/>
      <c r="F137" s="46">
        <v>95998</v>
      </c>
      <c r="H137" s="98" t="s">
        <v>700</v>
      </c>
      <c r="I137" s="99" t="s">
        <v>2328</v>
      </c>
      <c r="J137" s="100">
        <v>14429</v>
      </c>
      <c r="K137" s="100">
        <f t="shared" si="4"/>
        <v>1180732</v>
      </c>
      <c r="L137" s="100">
        <v>15000</v>
      </c>
      <c r="M137" s="100">
        <v>1165732</v>
      </c>
      <c r="O137" s="98" t="s">
        <v>654</v>
      </c>
      <c r="P137" s="99" t="s">
        <v>2327</v>
      </c>
      <c r="Q137" s="79"/>
      <c r="R137" s="46">
        <f t="shared" si="5"/>
        <v>73433</v>
      </c>
      <c r="S137" s="79"/>
      <c r="T137" s="100">
        <v>73433</v>
      </c>
      <c r="V137" s="91" t="s">
        <v>658</v>
      </c>
      <c r="W137" s="76" t="s">
        <v>2270</v>
      </c>
      <c r="X137" s="76">
        <v>1200</v>
      </c>
      <c r="Y137" s="76">
        <v>467616</v>
      </c>
      <c r="Z137" s="76">
        <v>6000</v>
      </c>
      <c r="AA137" s="76">
        <v>461616</v>
      </c>
    </row>
    <row r="138" spans="1:27" ht="15">
      <c r="A138" s="46" t="s">
        <v>667</v>
      </c>
      <c r="B138" s="46" t="s">
        <v>1856</v>
      </c>
      <c r="C138" s="46">
        <v>6600</v>
      </c>
      <c r="D138" s="46">
        <v>323195</v>
      </c>
      <c r="E138" s="46">
        <v>36650</v>
      </c>
      <c r="F138" s="46">
        <v>286545</v>
      </c>
      <c r="H138" s="98" t="s">
        <v>703</v>
      </c>
      <c r="I138" s="99" t="s">
        <v>1867</v>
      </c>
      <c r="J138" s="100">
        <v>2009600</v>
      </c>
      <c r="K138" s="100">
        <f t="shared" si="4"/>
        <v>41150</v>
      </c>
      <c r="L138" s="79"/>
      <c r="M138" s="100">
        <v>41150</v>
      </c>
      <c r="O138" s="98" t="s">
        <v>658</v>
      </c>
      <c r="P138" s="99" t="s">
        <v>2270</v>
      </c>
      <c r="Q138" s="100">
        <v>88500</v>
      </c>
      <c r="R138" s="46">
        <f t="shared" si="5"/>
        <v>1413495</v>
      </c>
      <c r="S138" s="100">
        <v>205100</v>
      </c>
      <c r="T138" s="100">
        <v>1208395</v>
      </c>
      <c r="V138" s="91" t="s">
        <v>661</v>
      </c>
      <c r="W138" s="76" t="s">
        <v>2271</v>
      </c>
      <c r="X138" s="76"/>
      <c r="Y138" s="76">
        <v>85000</v>
      </c>
      <c r="Z138" s="76"/>
      <c r="AA138" s="76">
        <v>85000</v>
      </c>
    </row>
    <row r="139" spans="1:27" ht="15">
      <c r="A139" s="46" t="s">
        <v>670</v>
      </c>
      <c r="B139" s="46" t="s">
        <v>1857</v>
      </c>
      <c r="C139" s="46">
        <v>107900</v>
      </c>
      <c r="D139" s="46">
        <v>53806</v>
      </c>
      <c r="E139" s="46"/>
      <c r="F139" s="46">
        <v>53806</v>
      </c>
      <c r="H139" s="98" t="s">
        <v>709</v>
      </c>
      <c r="I139" s="99" t="s">
        <v>1869</v>
      </c>
      <c r="J139" s="79"/>
      <c r="K139" s="100">
        <f t="shared" si="4"/>
        <v>17320</v>
      </c>
      <c r="L139" s="79"/>
      <c r="M139" s="100">
        <v>17320</v>
      </c>
      <c r="O139" s="98" t="s">
        <v>661</v>
      </c>
      <c r="P139" s="99" t="s">
        <v>2271</v>
      </c>
      <c r="Q139" s="79"/>
      <c r="R139" s="46">
        <f t="shared" si="5"/>
        <v>84264</v>
      </c>
      <c r="S139" s="79"/>
      <c r="T139" s="100">
        <v>84264</v>
      </c>
      <c r="V139" s="91" t="s">
        <v>664</v>
      </c>
      <c r="W139" s="76" t="s">
        <v>1855</v>
      </c>
      <c r="X139" s="76"/>
      <c r="Y139" s="76">
        <v>151812</v>
      </c>
      <c r="Z139" s="76"/>
      <c r="AA139" s="76">
        <v>151812</v>
      </c>
    </row>
    <row r="140" spans="1:27" ht="15">
      <c r="A140" s="46" t="s">
        <v>673</v>
      </c>
      <c r="B140" s="46" t="s">
        <v>1858</v>
      </c>
      <c r="C140" s="46">
        <v>105425</v>
      </c>
      <c r="D140" s="46">
        <v>114466</v>
      </c>
      <c r="E140" s="46"/>
      <c r="F140" s="46">
        <v>114466</v>
      </c>
      <c r="H140" s="98" t="s">
        <v>712</v>
      </c>
      <c r="I140" s="99" t="s">
        <v>1870</v>
      </c>
      <c r="J140" s="100">
        <v>9000</v>
      </c>
      <c r="K140" s="100">
        <f t="shared" si="4"/>
        <v>0</v>
      </c>
      <c r="L140" s="79"/>
      <c r="M140" s="79"/>
      <c r="O140" s="98" t="s">
        <v>664</v>
      </c>
      <c r="P140" s="99" t="s">
        <v>1855</v>
      </c>
      <c r="Q140" s="100">
        <v>343500</v>
      </c>
      <c r="R140" s="46">
        <f t="shared" si="5"/>
        <v>1381882</v>
      </c>
      <c r="S140" s="100">
        <v>76000</v>
      </c>
      <c r="T140" s="100">
        <v>1305882</v>
      </c>
      <c r="V140" s="91" t="s">
        <v>667</v>
      </c>
      <c r="W140" s="76" t="s">
        <v>1856</v>
      </c>
      <c r="X140" s="76">
        <v>340020</v>
      </c>
      <c r="Y140" s="76">
        <v>1574533</v>
      </c>
      <c r="Z140" s="76"/>
      <c r="AA140" s="76">
        <v>1574533</v>
      </c>
    </row>
    <row r="141" spans="1:27" ht="15">
      <c r="A141" s="46" t="s">
        <v>676</v>
      </c>
      <c r="B141" s="46" t="s">
        <v>1859</v>
      </c>
      <c r="C141" s="46"/>
      <c r="D141" s="46">
        <v>15454</v>
      </c>
      <c r="E141" s="46"/>
      <c r="F141" s="46">
        <v>15454</v>
      </c>
      <c r="H141" s="98" t="s">
        <v>721</v>
      </c>
      <c r="I141" s="99" t="s">
        <v>1872</v>
      </c>
      <c r="J141" s="79"/>
      <c r="K141" s="100">
        <f t="shared" si="4"/>
        <v>203000</v>
      </c>
      <c r="L141" s="100">
        <v>33000</v>
      </c>
      <c r="M141" s="100">
        <v>170000</v>
      </c>
      <c r="O141" s="98" t="s">
        <v>667</v>
      </c>
      <c r="P141" s="99" t="s">
        <v>1856</v>
      </c>
      <c r="Q141" s="100">
        <v>18600</v>
      </c>
      <c r="R141" s="46">
        <f t="shared" si="5"/>
        <v>1795005</v>
      </c>
      <c r="S141" s="100">
        <v>36650</v>
      </c>
      <c r="T141" s="100">
        <v>1758355</v>
      </c>
      <c r="V141" s="91" t="s">
        <v>670</v>
      </c>
      <c r="W141" s="76" t="s">
        <v>1857</v>
      </c>
      <c r="X141" s="76">
        <v>654620</v>
      </c>
      <c r="Y141" s="76">
        <v>1564981</v>
      </c>
      <c r="Z141" s="76"/>
      <c r="AA141" s="76">
        <v>1564981</v>
      </c>
    </row>
    <row r="142" spans="1:27" ht="15">
      <c r="A142" s="46" t="s">
        <v>679</v>
      </c>
      <c r="B142" s="46" t="s">
        <v>1860</v>
      </c>
      <c r="C142" s="46"/>
      <c r="D142" s="46">
        <v>266504</v>
      </c>
      <c r="E142" s="46"/>
      <c r="F142" s="46">
        <v>266504</v>
      </c>
      <c r="H142" s="98" t="s">
        <v>724</v>
      </c>
      <c r="I142" s="99" t="s">
        <v>1873</v>
      </c>
      <c r="J142" s="79"/>
      <c r="K142" s="100">
        <f t="shared" si="4"/>
        <v>28697</v>
      </c>
      <c r="L142" s="79"/>
      <c r="M142" s="100">
        <v>28697</v>
      </c>
      <c r="O142" s="98" t="s">
        <v>670</v>
      </c>
      <c r="P142" s="99" t="s">
        <v>1857</v>
      </c>
      <c r="Q142" s="100">
        <v>394300</v>
      </c>
      <c r="R142" s="46">
        <f t="shared" si="5"/>
        <v>898721</v>
      </c>
      <c r="S142" s="100">
        <v>55835</v>
      </c>
      <c r="T142" s="100">
        <v>842886</v>
      </c>
      <c r="V142" s="91" t="s">
        <v>673</v>
      </c>
      <c r="W142" s="76" t="s">
        <v>1858</v>
      </c>
      <c r="X142" s="76">
        <v>770325</v>
      </c>
      <c r="Y142" s="76">
        <v>1748890</v>
      </c>
      <c r="Z142" s="76">
        <v>25000</v>
      </c>
      <c r="AA142" s="76">
        <v>1723890</v>
      </c>
    </row>
    <row r="143" spans="1:27" ht="15">
      <c r="A143" s="46" t="s">
        <v>682</v>
      </c>
      <c r="B143" s="46" t="s">
        <v>1861</v>
      </c>
      <c r="C143" s="46">
        <v>269301</v>
      </c>
      <c r="D143" s="46">
        <v>1973146</v>
      </c>
      <c r="E143" s="46">
        <v>366818</v>
      </c>
      <c r="F143" s="46">
        <v>1606328</v>
      </c>
      <c r="H143" s="98" t="s">
        <v>733</v>
      </c>
      <c r="I143" s="99" t="s">
        <v>1876</v>
      </c>
      <c r="J143" s="79"/>
      <c r="K143" s="100">
        <f t="shared" si="4"/>
        <v>4160</v>
      </c>
      <c r="L143" s="79"/>
      <c r="M143" s="100">
        <v>4160</v>
      </c>
      <c r="O143" s="98" t="s">
        <v>673</v>
      </c>
      <c r="P143" s="99" t="s">
        <v>1858</v>
      </c>
      <c r="Q143" s="100">
        <v>2026725</v>
      </c>
      <c r="R143" s="46">
        <f t="shared" si="5"/>
        <v>1050381</v>
      </c>
      <c r="S143" s="100">
        <v>4000</v>
      </c>
      <c r="T143" s="100">
        <v>1046381</v>
      </c>
      <c r="V143" s="91" t="s">
        <v>676</v>
      </c>
      <c r="W143" s="76" t="s">
        <v>1859</v>
      </c>
      <c r="X143" s="76"/>
      <c r="Y143" s="76">
        <v>410862</v>
      </c>
      <c r="Z143" s="76"/>
      <c r="AA143" s="76">
        <v>410862</v>
      </c>
    </row>
    <row r="144" spans="1:27" ht="15">
      <c r="A144" s="46" t="s">
        <v>685</v>
      </c>
      <c r="B144" s="46" t="s">
        <v>1862</v>
      </c>
      <c r="C144" s="46"/>
      <c r="D144" s="46">
        <v>65332</v>
      </c>
      <c r="E144" s="46"/>
      <c r="F144" s="46">
        <v>65332</v>
      </c>
      <c r="H144" s="98" t="s">
        <v>736</v>
      </c>
      <c r="I144" s="99" t="s">
        <v>1877</v>
      </c>
      <c r="J144" s="79"/>
      <c r="K144" s="100">
        <f t="shared" si="4"/>
        <v>1710405</v>
      </c>
      <c r="L144" s="79"/>
      <c r="M144" s="100">
        <v>1710405</v>
      </c>
      <c r="O144" s="98" t="s">
        <v>676</v>
      </c>
      <c r="P144" s="99" t="s">
        <v>1859</v>
      </c>
      <c r="Q144" s="79"/>
      <c r="R144" s="46">
        <f t="shared" si="5"/>
        <v>235360</v>
      </c>
      <c r="S144" s="100">
        <v>26530</v>
      </c>
      <c r="T144" s="100">
        <v>208830</v>
      </c>
      <c r="V144" s="91" t="s">
        <v>679</v>
      </c>
      <c r="W144" s="76" t="s">
        <v>1860</v>
      </c>
      <c r="X144" s="76">
        <v>56848242</v>
      </c>
      <c r="Y144" s="76">
        <v>19290546</v>
      </c>
      <c r="Z144" s="76">
        <v>4151000</v>
      </c>
      <c r="AA144" s="76">
        <v>15139546</v>
      </c>
    </row>
    <row r="145" spans="1:27" ht="15">
      <c r="A145" s="46" t="s">
        <v>688</v>
      </c>
      <c r="B145" s="46" t="s">
        <v>1863</v>
      </c>
      <c r="C145" s="46">
        <v>0</v>
      </c>
      <c r="D145" s="46">
        <v>66670</v>
      </c>
      <c r="E145" s="46"/>
      <c r="F145" s="46">
        <v>66670</v>
      </c>
      <c r="H145" s="98" t="s">
        <v>739</v>
      </c>
      <c r="I145" s="99" t="s">
        <v>1878</v>
      </c>
      <c r="J145" s="79"/>
      <c r="K145" s="100">
        <f t="shared" si="4"/>
        <v>8149</v>
      </c>
      <c r="L145" s="100">
        <v>4549</v>
      </c>
      <c r="M145" s="100">
        <v>3600</v>
      </c>
      <c r="O145" s="98" t="s">
        <v>679</v>
      </c>
      <c r="P145" s="99" t="s">
        <v>1860</v>
      </c>
      <c r="Q145" s="100">
        <v>834080</v>
      </c>
      <c r="R145" s="46">
        <f t="shared" si="5"/>
        <v>3378115</v>
      </c>
      <c r="S145" s="100">
        <v>73700</v>
      </c>
      <c r="T145" s="100">
        <v>3304415</v>
      </c>
      <c r="V145" s="91" t="s">
        <v>682</v>
      </c>
      <c r="W145" s="76" t="s">
        <v>1861</v>
      </c>
      <c r="X145" s="76">
        <v>29009502</v>
      </c>
      <c r="Y145" s="76">
        <v>44784528</v>
      </c>
      <c r="Z145" s="76">
        <v>16338730</v>
      </c>
      <c r="AA145" s="76">
        <v>28445798</v>
      </c>
    </row>
    <row r="146" spans="1:27" ht="15">
      <c r="A146" s="46" t="s">
        <v>691</v>
      </c>
      <c r="B146" s="46" t="s">
        <v>1864</v>
      </c>
      <c r="C146" s="46"/>
      <c r="D146" s="46">
        <v>437458</v>
      </c>
      <c r="E146" s="46"/>
      <c r="F146" s="46">
        <v>437458</v>
      </c>
      <c r="H146" s="98" t="s">
        <v>745</v>
      </c>
      <c r="I146" s="99" t="s">
        <v>1879</v>
      </c>
      <c r="J146" s="79"/>
      <c r="K146" s="100">
        <f t="shared" si="4"/>
        <v>7160</v>
      </c>
      <c r="L146" s="79"/>
      <c r="M146" s="100">
        <v>7160</v>
      </c>
      <c r="O146" s="98" t="s">
        <v>682</v>
      </c>
      <c r="P146" s="99" t="s">
        <v>1861</v>
      </c>
      <c r="Q146" s="100">
        <v>5537601</v>
      </c>
      <c r="R146" s="46">
        <f t="shared" si="5"/>
        <v>14858777</v>
      </c>
      <c r="S146" s="100">
        <v>1569826</v>
      </c>
      <c r="T146" s="100">
        <v>13288951</v>
      </c>
      <c r="V146" s="91" t="s">
        <v>685</v>
      </c>
      <c r="W146" s="76" t="s">
        <v>1862</v>
      </c>
      <c r="X146" s="76"/>
      <c r="Y146" s="76">
        <v>161620</v>
      </c>
      <c r="Z146" s="76"/>
      <c r="AA146" s="76">
        <v>161620</v>
      </c>
    </row>
    <row r="147" spans="1:27" ht="15">
      <c r="A147" s="46" t="s">
        <v>694</v>
      </c>
      <c r="B147" s="46" t="s">
        <v>1865</v>
      </c>
      <c r="C147" s="46"/>
      <c r="D147" s="46">
        <v>145345</v>
      </c>
      <c r="E147" s="46"/>
      <c r="F147" s="46">
        <v>145345</v>
      </c>
      <c r="H147" s="98" t="s">
        <v>748</v>
      </c>
      <c r="I147" s="99" t="s">
        <v>1880</v>
      </c>
      <c r="J147" s="79"/>
      <c r="K147" s="100">
        <f t="shared" si="4"/>
        <v>2207997</v>
      </c>
      <c r="L147" s="79"/>
      <c r="M147" s="100">
        <v>2207997</v>
      </c>
      <c r="O147" s="98" t="s">
        <v>685</v>
      </c>
      <c r="P147" s="99" t="s">
        <v>1862</v>
      </c>
      <c r="Q147" s="79"/>
      <c r="R147" s="46">
        <f t="shared" si="5"/>
        <v>551423</v>
      </c>
      <c r="S147" s="100">
        <v>1775</v>
      </c>
      <c r="T147" s="100">
        <v>549648</v>
      </c>
      <c r="V147" s="91" t="s">
        <v>688</v>
      </c>
      <c r="W147" s="76" t="s">
        <v>1863</v>
      </c>
      <c r="X147" s="76"/>
      <c r="Y147" s="76">
        <v>100683</v>
      </c>
      <c r="Z147" s="76"/>
      <c r="AA147" s="76">
        <v>100683</v>
      </c>
    </row>
    <row r="148" spans="1:27" ht="15">
      <c r="A148" s="46" t="s">
        <v>697</v>
      </c>
      <c r="B148" s="46" t="s">
        <v>1866</v>
      </c>
      <c r="C148" s="46"/>
      <c r="D148" s="46">
        <v>108277</v>
      </c>
      <c r="E148" s="46"/>
      <c r="F148" s="46">
        <v>108277</v>
      </c>
      <c r="H148" s="98" t="s">
        <v>751</v>
      </c>
      <c r="I148" s="99" t="s">
        <v>1881</v>
      </c>
      <c r="J148" s="79"/>
      <c r="K148" s="100">
        <f t="shared" si="4"/>
        <v>35050</v>
      </c>
      <c r="L148" s="79"/>
      <c r="M148" s="100">
        <v>35050</v>
      </c>
      <c r="O148" s="98" t="s">
        <v>688</v>
      </c>
      <c r="P148" s="99" t="s">
        <v>1863</v>
      </c>
      <c r="Q148" s="100">
        <v>630616</v>
      </c>
      <c r="R148" s="46">
        <f t="shared" si="5"/>
        <v>735567</v>
      </c>
      <c r="S148" s="100">
        <v>42150</v>
      </c>
      <c r="T148" s="100">
        <v>693417</v>
      </c>
      <c r="V148" s="91" t="s">
        <v>691</v>
      </c>
      <c r="W148" s="76" t="s">
        <v>1864</v>
      </c>
      <c r="X148" s="76">
        <v>2099350</v>
      </c>
      <c r="Y148" s="76">
        <v>1503088</v>
      </c>
      <c r="Z148" s="76"/>
      <c r="AA148" s="76">
        <v>1503088</v>
      </c>
    </row>
    <row r="149" spans="1:27" ht="15">
      <c r="A149" s="46" t="s">
        <v>700</v>
      </c>
      <c r="B149" s="46" t="s">
        <v>2328</v>
      </c>
      <c r="C149" s="46">
        <v>877000</v>
      </c>
      <c r="D149" s="46">
        <v>2713514</v>
      </c>
      <c r="E149" s="46">
        <v>115950</v>
      </c>
      <c r="F149" s="46">
        <v>2597564</v>
      </c>
      <c r="H149" s="98" t="s">
        <v>757</v>
      </c>
      <c r="I149" s="99" t="s">
        <v>1882</v>
      </c>
      <c r="J149" s="100">
        <v>25000</v>
      </c>
      <c r="K149" s="100">
        <f t="shared" si="4"/>
        <v>1717913</v>
      </c>
      <c r="L149" s="79"/>
      <c r="M149" s="100">
        <v>1717913</v>
      </c>
      <c r="O149" s="98" t="s">
        <v>691</v>
      </c>
      <c r="P149" s="99" t="s">
        <v>1864</v>
      </c>
      <c r="Q149" s="100">
        <v>410582</v>
      </c>
      <c r="R149" s="46">
        <f t="shared" si="5"/>
        <v>2507678</v>
      </c>
      <c r="S149" s="100">
        <v>242900</v>
      </c>
      <c r="T149" s="100">
        <v>2264778</v>
      </c>
      <c r="V149" s="91" t="s">
        <v>694</v>
      </c>
      <c r="W149" s="76" t="s">
        <v>1865</v>
      </c>
      <c r="X149" s="76">
        <v>339100</v>
      </c>
      <c r="Y149" s="76">
        <v>336183</v>
      </c>
      <c r="Z149" s="76"/>
      <c r="AA149" s="76">
        <v>336183</v>
      </c>
    </row>
    <row r="150" spans="1:27" ht="15">
      <c r="A150" s="46" t="s">
        <v>703</v>
      </c>
      <c r="B150" s="46" t="s">
        <v>1867</v>
      </c>
      <c r="C150" s="46"/>
      <c r="D150" s="46">
        <v>452148</v>
      </c>
      <c r="E150" s="46">
        <v>58800</v>
      </c>
      <c r="F150" s="46">
        <v>393348</v>
      </c>
      <c r="H150" s="98" t="s">
        <v>760</v>
      </c>
      <c r="I150" s="99" t="s">
        <v>1883</v>
      </c>
      <c r="J150" s="79"/>
      <c r="K150" s="100">
        <f t="shared" si="4"/>
        <v>19500</v>
      </c>
      <c r="L150" s="79"/>
      <c r="M150" s="100">
        <v>19500</v>
      </c>
      <c r="O150" s="98" t="s">
        <v>694</v>
      </c>
      <c r="P150" s="99" t="s">
        <v>1865</v>
      </c>
      <c r="Q150" s="79"/>
      <c r="R150" s="46">
        <f t="shared" si="5"/>
        <v>799809</v>
      </c>
      <c r="S150" s="100">
        <v>189810</v>
      </c>
      <c r="T150" s="100">
        <v>609999</v>
      </c>
      <c r="V150" s="91" t="s">
        <v>697</v>
      </c>
      <c r="W150" s="76" t="s">
        <v>1866</v>
      </c>
      <c r="X150" s="76"/>
      <c r="Y150" s="76">
        <v>1154675</v>
      </c>
      <c r="Z150" s="76"/>
      <c r="AA150" s="76">
        <v>1154675</v>
      </c>
    </row>
    <row r="151" spans="1:27" ht="15">
      <c r="A151" s="46" t="s">
        <v>709</v>
      </c>
      <c r="B151" s="46" t="s">
        <v>1869</v>
      </c>
      <c r="C151" s="46"/>
      <c r="D151" s="46">
        <v>190819</v>
      </c>
      <c r="E151" s="46">
        <v>1600</v>
      </c>
      <c r="F151" s="46">
        <v>189219</v>
      </c>
      <c r="H151" s="98" t="s">
        <v>763</v>
      </c>
      <c r="I151" s="99" t="s">
        <v>1884</v>
      </c>
      <c r="J151" s="79"/>
      <c r="K151" s="100">
        <f t="shared" si="4"/>
        <v>769863</v>
      </c>
      <c r="L151" s="79"/>
      <c r="M151" s="100">
        <v>769863</v>
      </c>
      <c r="O151" s="98" t="s">
        <v>697</v>
      </c>
      <c r="P151" s="99" t="s">
        <v>1866</v>
      </c>
      <c r="Q151" s="79"/>
      <c r="R151" s="46">
        <f t="shared" si="5"/>
        <v>1378079</v>
      </c>
      <c r="S151" s="100">
        <v>13200</v>
      </c>
      <c r="T151" s="100">
        <v>1364879</v>
      </c>
      <c r="V151" s="91" t="s">
        <v>700</v>
      </c>
      <c r="W151" s="76" t="s">
        <v>2328</v>
      </c>
      <c r="X151" s="76">
        <v>541300</v>
      </c>
      <c r="Y151" s="76">
        <v>8809438</v>
      </c>
      <c r="Z151" s="76">
        <v>15000</v>
      </c>
      <c r="AA151" s="76">
        <v>8794438</v>
      </c>
    </row>
    <row r="152" spans="1:27" ht="15">
      <c r="A152" s="46" t="s">
        <v>712</v>
      </c>
      <c r="B152" s="46" t="s">
        <v>1870</v>
      </c>
      <c r="C152" s="46"/>
      <c r="D152" s="46">
        <v>126637</v>
      </c>
      <c r="E152" s="46"/>
      <c r="F152" s="46">
        <v>126637</v>
      </c>
      <c r="H152" s="98" t="s">
        <v>770</v>
      </c>
      <c r="I152" s="99" t="s">
        <v>1885</v>
      </c>
      <c r="J152" s="79"/>
      <c r="K152" s="100">
        <f t="shared" si="4"/>
        <v>95000</v>
      </c>
      <c r="L152" s="79"/>
      <c r="M152" s="100">
        <v>95000</v>
      </c>
      <c r="O152" s="98" t="s">
        <v>700</v>
      </c>
      <c r="P152" s="99" t="s">
        <v>2328</v>
      </c>
      <c r="Q152" s="100">
        <v>3924775</v>
      </c>
      <c r="R152" s="46">
        <f t="shared" si="5"/>
        <v>13671279</v>
      </c>
      <c r="S152" s="100">
        <v>355749</v>
      </c>
      <c r="T152" s="100">
        <v>13315530</v>
      </c>
      <c r="V152" s="91" t="s">
        <v>703</v>
      </c>
      <c r="W152" s="76" t="s">
        <v>1867</v>
      </c>
      <c r="X152" s="76">
        <v>5305614</v>
      </c>
      <c r="Y152" s="76">
        <v>16190336</v>
      </c>
      <c r="Z152" s="76">
        <v>2385</v>
      </c>
      <c r="AA152" s="76">
        <v>16187951</v>
      </c>
    </row>
    <row r="153" spans="1:27" ht="15">
      <c r="A153" s="46" t="s">
        <v>715</v>
      </c>
      <c r="B153" s="46" t="s">
        <v>2272</v>
      </c>
      <c r="C153" s="46"/>
      <c r="D153" s="46">
        <v>77000</v>
      </c>
      <c r="E153" s="46">
        <v>77000</v>
      </c>
      <c r="F153" s="46"/>
      <c r="H153" s="98" t="s">
        <v>773</v>
      </c>
      <c r="I153" s="99" t="s">
        <v>1886</v>
      </c>
      <c r="J153" s="79"/>
      <c r="K153" s="100">
        <f t="shared" si="4"/>
        <v>109859</v>
      </c>
      <c r="L153" s="79"/>
      <c r="M153" s="100">
        <v>109859</v>
      </c>
      <c r="O153" s="98" t="s">
        <v>703</v>
      </c>
      <c r="P153" s="99" t="s">
        <v>1867</v>
      </c>
      <c r="Q153" s="100">
        <v>2774205</v>
      </c>
      <c r="R153" s="46">
        <f t="shared" si="5"/>
        <v>3318928</v>
      </c>
      <c r="S153" s="100">
        <v>378200</v>
      </c>
      <c r="T153" s="100">
        <v>2940728</v>
      </c>
      <c r="V153" s="91" t="s">
        <v>706</v>
      </c>
      <c r="W153" s="76" t="s">
        <v>1868</v>
      </c>
      <c r="X153" s="76">
        <v>37100</v>
      </c>
      <c r="Y153" s="76">
        <v>385477</v>
      </c>
      <c r="Z153" s="76">
        <v>73830</v>
      </c>
      <c r="AA153" s="76">
        <v>311647</v>
      </c>
    </row>
    <row r="154" spans="1:27" ht="15">
      <c r="A154" s="46" t="s">
        <v>718</v>
      </c>
      <c r="B154" s="46" t="s">
        <v>1871</v>
      </c>
      <c r="C154" s="46"/>
      <c r="D154" s="46">
        <v>51349</v>
      </c>
      <c r="E154" s="46"/>
      <c r="F154" s="46">
        <v>51349</v>
      </c>
      <c r="H154" s="98" t="s">
        <v>776</v>
      </c>
      <c r="I154" s="99" t="s">
        <v>2329</v>
      </c>
      <c r="J154" s="79"/>
      <c r="K154" s="100">
        <f t="shared" si="4"/>
        <v>17000</v>
      </c>
      <c r="L154" s="79"/>
      <c r="M154" s="100">
        <v>17000</v>
      </c>
      <c r="O154" s="98" t="s">
        <v>706</v>
      </c>
      <c r="P154" s="99" t="s">
        <v>1868</v>
      </c>
      <c r="Q154" s="100">
        <v>1309475</v>
      </c>
      <c r="R154" s="46">
        <f t="shared" si="5"/>
        <v>6000855</v>
      </c>
      <c r="S154" s="100">
        <v>3420800</v>
      </c>
      <c r="T154" s="100">
        <v>2580055</v>
      </c>
      <c r="V154" s="91" t="s">
        <v>709</v>
      </c>
      <c r="W154" s="76" t="s">
        <v>1869</v>
      </c>
      <c r="X154" s="76"/>
      <c r="Y154" s="76">
        <v>347878</v>
      </c>
      <c r="Z154" s="76"/>
      <c r="AA154" s="76">
        <v>347878</v>
      </c>
    </row>
    <row r="155" spans="1:27" ht="15">
      <c r="A155" s="46" t="s">
        <v>721</v>
      </c>
      <c r="B155" s="46" t="s">
        <v>1872</v>
      </c>
      <c r="C155" s="46"/>
      <c r="D155" s="46">
        <v>333136</v>
      </c>
      <c r="E155" s="46">
        <v>32100</v>
      </c>
      <c r="F155" s="46">
        <v>301036</v>
      </c>
      <c r="H155" s="98" t="s">
        <v>779</v>
      </c>
      <c r="I155" s="99" t="s">
        <v>1887</v>
      </c>
      <c r="J155" s="100">
        <v>15600</v>
      </c>
      <c r="K155" s="100">
        <f t="shared" si="4"/>
        <v>3450</v>
      </c>
      <c r="L155" s="79"/>
      <c r="M155" s="100">
        <v>3450</v>
      </c>
      <c r="O155" s="98" t="s">
        <v>709</v>
      </c>
      <c r="P155" s="99" t="s">
        <v>1869</v>
      </c>
      <c r="Q155" s="100">
        <v>637032</v>
      </c>
      <c r="R155" s="46">
        <f t="shared" si="5"/>
        <v>2501335</v>
      </c>
      <c r="S155" s="100">
        <v>546925</v>
      </c>
      <c r="T155" s="100">
        <v>1954410</v>
      </c>
      <c r="V155" s="91" t="s">
        <v>712</v>
      </c>
      <c r="W155" s="76" t="s">
        <v>1870</v>
      </c>
      <c r="X155" s="76">
        <v>14348</v>
      </c>
      <c r="Y155" s="76">
        <v>500</v>
      </c>
      <c r="Z155" s="76"/>
      <c r="AA155" s="76">
        <v>500</v>
      </c>
    </row>
    <row r="156" spans="1:27" ht="15">
      <c r="A156" s="46" t="s">
        <v>724</v>
      </c>
      <c r="B156" s="46" t="s">
        <v>1873</v>
      </c>
      <c r="C156" s="46"/>
      <c r="D156" s="46">
        <v>130412</v>
      </c>
      <c r="E156" s="46">
        <v>36500</v>
      </c>
      <c r="F156" s="46">
        <v>93912</v>
      </c>
      <c r="H156" s="98" t="s">
        <v>782</v>
      </c>
      <c r="I156" s="99" t="s">
        <v>1888</v>
      </c>
      <c r="J156" s="100">
        <v>141801</v>
      </c>
      <c r="K156" s="100">
        <f t="shared" si="4"/>
        <v>1260549</v>
      </c>
      <c r="L156" s="79"/>
      <c r="M156" s="100">
        <v>1260549</v>
      </c>
      <c r="O156" s="98" t="s">
        <v>712</v>
      </c>
      <c r="P156" s="99" t="s">
        <v>1870</v>
      </c>
      <c r="Q156" s="79"/>
      <c r="R156" s="46">
        <f t="shared" si="5"/>
        <v>237337</v>
      </c>
      <c r="S156" s="79"/>
      <c r="T156" s="100">
        <v>237337</v>
      </c>
      <c r="V156" s="91" t="s">
        <v>715</v>
      </c>
      <c r="W156" s="76" t="s">
        <v>2272</v>
      </c>
      <c r="X156" s="76"/>
      <c r="Y156" s="76">
        <v>1</v>
      </c>
      <c r="Z156" s="76"/>
      <c r="AA156" s="76">
        <v>1</v>
      </c>
    </row>
    <row r="157" spans="1:27" ht="15">
      <c r="A157" s="46" t="s">
        <v>727</v>
      </c>
      <c r="B157" s="46" t="s">
        <v>1874</v>
      </c>
      <c r="C157" s="46"/>
      <c r="D157" s="46">
        <v>54348</v>
      </c>
      <c r="E157" s="46"/>
      <c r="F157" s="46">
        <v>54348</v>
      </c>
      <c r="H157" s="98" t="s">
        <v>785</v>
      </c>
      <c r="I157" s="99" t="s">
        <v>1889</v>
      </c>
      <c r="J157" s="100">
        <v>61300</v>
      </c>
      <c r="K157" s="100">
        <f t="shared" si="4"/>
        <v>1365890</v>
      </c>
      <c r="L157" s="79"/>
      <c r="M157" s="100">
        <v>1365890</v>
      </c>
      <c r="O157" s="98" t="s">
        <v>715</v>
      </c>
      <c r="P157" s="99" t="s">
        <v>2272</v>
      </c>
      <c r="Q157" s="79"/>
      <c r="R157" s="46">
        <f t="shared" si="5"/>
        <v>353744</v>
      </c>
      <c r="S157" s="100">
        <v>103100</v>
      </c>
      <c r="T157" s="100">
        <v>250644</v>
      </c>
      <c r="V157" s="91" t="s">
        <v>718</v>
      </c>
      <c r="W157" s="76" t="s">
        <v>1871</v>
      </c>
      <c r="X157" s="76"/>
      <c r="Y157" s="76">
        <v>257042</v>
      </c>
      <c r="Z157" s="76"/>
      <c r="AA157" s="76">
        <v>257042</v>
      </c>
    </row>
    <row r="158" spans="1:27" ht="15">
      <c r="A158" s="46" t="s">
        <v>733</v>
      </c>
      <c r="B158" s="46" t="s">
        <v>1876</v>
      </c>
      <c r="C158" s="46"/>
      <c r="D158" s="46">
        <v>76635</v>
      </c>
      <c r="E158" s="46">
        <v>54065</v>
      </c>
      <c r="F158" s="46">
        <v>22570</v>
      </c>
      <c r="H158" s="98" t="s">
        <v>788</v>
      </c>
      <c r="I158" s="99" t="s">
        <v>1890</v>
      </c>
      <c r="J158" s="79"/>
      <c r="K158" s="100">
        <f t="shared" si="4"/>
        <v>115780</v>
      </c>
      <c r="L158" s="79"/>
      <c r="M158" s="100">
        <v>115780</v>
      </c>
      <c r="O158" s="98" t="s">
        <v>718</v>
      </c>
      <c r="P158" s="99" t="s">
        <v>1871</v>
      </c>
      <c r="Q158" s="79"/>
      <c r="R158" s="46">
        <f t="shared" si="5"/>
        <v>471750</v>
      </c>
      <c r="S158" s="79"/>
      <c r="T158" s="100">
        <v>471750</v>
      </c>
      <c r="V158" s="91" t="s">
        <v>721</v>
      </c>
      <c r="W158" s="76" t="s">
        <v>1872</v>
      </c>
      <c r="X158" s="76">
        <v>17850</v>
      </c>
      <c r="Y158" s="76">
        <v>866824</v>
      </c>
      <c r="Z158" s="76">
        <v>33000</v>
      </c>
      <c r="AA158" s="76">
        <v>833824</v>
      </c>
    </row>
    <row r="159" spans="1:27" ht="15">
      <c r="A159" s="46" t="s">
        <v>736</v>
      </c>
      <c r="B159" s="46" t="s">
        <v>1877</v>
      </c>
      <c r="C159" s="46"/>
      <c r="D159" s="46">
        <v>953372</v>
      </c>
      <c r="E159" s="46">
        <v>8700</v>
      </c>
      <c r="F159" s="46">
        <v>944672</v>
      </c>
      <c r="H159" s="98" t="s">
        <v>791</v>
      </c>
      <c r="I159" s="99" t="s">
        <v>1891</v>
      </c>
      <c r="J159" s="100">
        <v>44000</v>
      </c>
      <c r="K159" s="100">
        <f t="shared" si="4"/>
        <v>220911</v>
      </c>
      <c r="L159" s="79"/>
      <c r="M159" s="100">
        <v>220911</v>
      </c>
      <c r="O159" s="98" t="s">
        <v>721</v>
      </c>
      <c r="P159" s="99" t="s">
        <v>1872</v>
      </c>
      <c r="Q159" s="79"/>
      <c r="R159" s="46">
        <f t="shared" si="5"/>
        <v>2055332</v>
      </c>
      <c r="S159" s="100">
        <v>110400</v>
      </c>
      <c r="T159" s="100">
        <v>1944932</v>
      </c>
      <c r="V159" s="91" t="s">
        <v>724</v>
      </c>
      <c r="W159" s="76" t="s">
        <v>1873</v>
      </c>
      <c r="X159" s="76">
        <v>69537</v>
      </c>
      <c r="Y159" s="76">
        <v>5515582</v>
      </c>
      <c r="Z159" s="76"/>
      <c r="AA159" s="76">
        <v>5515582</v>
      </c>
    </row>
    <row r="160" spans="1:27" ht="15">
      <c r="A160" s="46" t="s">
        <v>739</v>
      </c>
      <c r="B160" s="46" t="s">
        <v>1878</v>
      </c>
      <c r="C160" s="46"/>
      <c r="D160" s="46">
        <v>139252</v>
      </c>
      <c r="E160" s="46">
        <v>9998</v>
      </c>
      <c r="F160" s="46">
        <v>129254</v>
      </c>
      <c r="H160" s="98" t="s">
        <v>794</v>
      </c>
      <c r="I160" s="99" t="s">
        <v>1892</v>
      </c>
      <c r="J160" s="100">
        <v>10600</v>
      </c>
      <c r="K160" s="100">
        <f t="shared" si="4"/>
        <v>10789</v>
      </c>
      <c r="L160" s="79"/>
      <c r="M160" s="100">
        <v>10789</v>
      </c>
      <c r="O160" s="98" t="s">
        <v>724</v>
      </c>
      <c r="P160" s="99" t="s">
        <v>1873</v>
      </c>
      <c r="Q160" s="100">
        <v>85200</v>
      </c>
      <c r="R160" s="46">
        <f t="shared" si="5"/>
        <v>785449</v>
      </c>
      <c r="S160" s="100">
        <v>92800</v>
      </c>
      <c r="T160" s="100">
        <v>692649</v>
      </c>
      <c r="V160" s="91" t="s">
        <v>727</v>
      </c>
      <c r="W160" s="76" t="s">
        <v>1874</v>
      </c>
      <c r="X160" s="76"/>
      <c r="Y160" s="76">
        <v>170540</v>
      </c>
      <c r="Z160" s="76"/>
      <c r="AA160" s="76">
        <v>170540</v>
      </c>
    </row>
    <row r="161" spans="1:27" ht="15">
      <c r="A161" s="46" t="s">
        <v>745</v>
      </c>
      <c r="B161" s="46" t="s">
        <v>1879</v>
      </c>
      <c r="C161" s="46"/>
      <c r="D161" s="46">
        <v>337700</v>
      </c>
      <c r="E161" s="46"/>
      <c r="F161" s="46">
        <v>337700</v>
      </c>
      <c r="H161" s="98" t="s">
        <v>797</v>
      </c>
      <c r="I161" s="99" t="s">
        <v>1893</v>
      </c>
      <c r="J161" s="79"/>
      <c r="K161" s="100">
        <f t="shared" si="4"/>
        <v>66503</v>
      </c>
      <c r="L161" s="79"/>
      <c r="M161" s="100">
        <v>66503</v>
      </c>
      <c r="O161" s="98" t="s">
        <v>727</v>
      </c>
      <c r="P161" s="99" t="s">
        <v>1874</v>
      </c>
      <c r="Q161" s="79"/>
      <c r="R161" s="46">
        <f t="shared" si="5"/>
        <v>656216</v>
      </c>
      <c r="S161" s="79"/>
      <c r="T161" s="100">
        <v>656216</v>
      </c>
      <c r="V161" s="91" t="s">
        <v>730</v>
      </c>
      <c r="W161" s="76" t="s">
        <v>1875</v>
      </c>
      <c r="X161" s="76"/>
      <c r="Y161" s="76">
        <v>172450</v>
      </c>
      <c r="Z161" s="76"/>
      <c r="AA161" s="76">
        <v>172450</v>
      </c>
    </row>
    <row r="162" spans="1:27" ht="15">
      <c r="A162" s="46" t="s">
        <v>748</v>
      </c>
      <c r="B162" s="46" t="s">
        <v>1880</v>
      </c>
      <c r="C162" s="46">
        <v>517800</v>
      </c>
      <c r="D162" s="46">
        <v>168001</v>
      </c>
      <c r="E162" s="46"/>
      <c r="F162" s="46">
        <v>168001</v>
      </c>
      <c r="H162" s="98" t="s">
        <v>800</v>
      </c>
      <c r="I162" s="99" t="s">
        <v>1894</v>
      </c>
      <c r="J162" s="79"/>
      <c r="K162" s="100">
        <f t="shared" si="4"/>
        <v>652539</v>
      </c>
      <c r="L162" s="79"/>
      <c r="M162" s="100">
        <v>652539</v>
      </c>
      <c r="O162" s="98" t="s">
        <v>730</v>
      </c>
      <c r="P162" s="99" t="s">
        <v>1875</v>
      </c>
      <c r="Q162" s="100">
        <v>88500</v>
      </c>
      <c r="R162" s="46">
        <f t="shared" si="5"/>
        <v>604189</v>
      </c>
      <c r="S162" s="100">
        <v>25200</v>
      </c>
      <c r="T162" s="100">
        <v>578989</v>
      </c>
      <c r="V162" s="91" t="s">
        <v>733</v>
      </c>
      <c r="W162" s="76" t="s">
        <v>1876</v>
      </c>
      <c r="X162" s="76"/>
      <c r="Y162" s="76">
        <v>219085</v>
      </c>
      <c r="Z162" s="76"/>
      <c r="AA162" s="76">
        <v>219085</v>
      </c>
    </row>
    <row r="163" spans="1:27" ht="15">
      <c r="A163" s="46" t="s">
        <v>751</v>
      </c>
      <c r="B163" s="46" t="s">
        <v>1881</v>
      </c>
      <c r="C163" s="46"/>
      <c r="D163" s="46">
        <v>77893</v>
      </c>
      <c r="E163" s="46"/>
      <c r="F163" s="46">
        <v>77893</v>
      </c>
      <c r="H163" s="98" t="s">
        <v>803</v>
      </c>
      <c r="I163" s="99" t="s">
        <v>1895</v>
      </c>
      <c r="J163" s="79"/>
      <c r="K163" s="100">
        <f t="shared" si="4"/>
        <v>123500</v>
      </c>
      <c r="L163" s="79"/>
      <c r="M163" s="100">
        <v>123500</v>
      </c>
      <c r="O163" s="98" t="s">
        <v>733</v>
      </c>
      <c r="P163" s="99" t="s">
        <v>1876</v>
      </c>
      <c r="Q163" s="79"/>
      <c r="R163" s="46">
        <f t="shared" si="5"/>
        <v>858972</v>
      </c>
      <c r="S163" s="100">
        <v>139880</v>
      </c>
      <c r="T163" s="100">
        <v>719092</v>
      </c>
      <c r="V163" s="91" t="s">
        <v>736</v>
      </c>
      <c r="W163" s="76" t="s">
        <v>1877</v>
      </c>
      <c r="X163" s="76">
        <v>218150</v>
      </c>
      <c r="Y163" s="76">
        <v>7571224</v>
      </c>
      <c r="Z163" s="76">
        <v>9900</v>
      </c>
      <c r="AA163" s="76">
        <v>7561324</v>
      </c>
    </row>
    <row r="164" spans="1:27" ht="15">
      <c r="A164" s="46" t="s">
        <v>757</v>
      </c>
      <c r="B164" s="46" t="s">
        <v>1882</v>
      </c>
      <c r="C164" s="46">
        <v>152565</v>
      </c>
      <c r="D164" s="46">
        <v>877090</v>
      </c>
      <c r="E164" s="46">
        <v>171301</v>
      </c>
      <c r="F164" s="46">
        <v>705789</v>
      </c>
      <c r="H164" s="98" t="s">
        <v>806</v>
      </c>
      <c r="I164" s="99" t="s">
        <v>1896</v>
      </c>
      <c r="J164" s="79"/>
      <c r="K164" s="100">
        <f t="shared" si="4"/>
        <v>101</v>
      </c>
      <c r="L164" s="79"/>
      <c r="M164" s="100">
        <v>101</v>
      </c>
      <c r="O164" s="98" t="s">
        <v>736</v>
      </c>
      <c r="P164" s="99" t="s">
        <v>1877</v>
      </c>
      <c r="Q164" s="100">
        <v>184601</v>
      </c>
      <c r="R164" s="46">
        <f t="shared" si="5"/>
        <v>5065949</v>
      </c>
      <c r="S164" s="100">
        <v>15051</v>
      </c>
      <c r="T164" s="100">
        <v>5050898</v>
      </c>
      <c r="V164" s="91" t="s">
        <v>739</v>
      </c>
      <c r="W164" s="76" t="s">
        <v>1878</v>
      </c>
      <c r="X164" s="76">
        <v>284000</v>
      </c>
      <c r="Y164" s="76">
        <v>495968</v>
      </c>
      <c r="Z164" s="76">
        <v>7607</v>
      </c>
      <c r="AA164" s="76">
        <v>488361</v>
      </c>
    </row>
    <row r="165" spans="1:27" ht="15">
      <c r="A165" s="46" t="s">
        <v>760</v>
      </c>
      <c r="B165" s="46" t="s">
        <v>1883</v>
      </c>
      <c r="C165" s="46"/>
      <c r="D165" s="46">
        <v>24290</v>
      </c>
      <c r="E165" s="46"/>
      <c r="F165" s="46">
        <v>24290</v>
      </c>
      <c r="H165" s="98" t="s">
        <v>809</v>
      </c>
      <c r="I165" s="99" t="s">
        <v>1897</v>
      </c>
      <c r="J165" s="79"/>
      <c r="K165" s="100">
        <f t="shared" si="4"/>
        <v>44662</v>
      </c>
      <c r="L165" s="79"/>
      <c r="M165" s="100">
        <v>44662</v>
      </c>
      <c r="O165" s="98" t="s">
        <v>739</v>
      </c>
      <c r="P165" s="99" t="s">
        <v>1878</v>
      </c>
      <c r="Q165" s="79"/>
      <c r="R165" s="46">
        <f t="shared" si="5"/>
        <v>1405346</v>
      </c>
      <c r="S165" s="100">
        <v>21498</v>
      </c>
      <c r="T165" s="100">
        <v>1383848</v>
      </c>
      <c r="V165" s="91" t="s">
        <v>745</v>
      </c>
      <c r="W165" s="76" t="s">
        <v>1879</v>
      </c>
      <c r="X165" s="76"/>
      <c r="Y165" s="76">
        <v>1265111</v>
      </c>
      <c r="Z165" s="76"/>
      <c r="AA165" s="76">
        <v>1265111</v>
      </c>
    </row>
    <row r="166" spans="1:27" ht="15">
      <c r="A166" s="46" t="s">
        <v>763</v>
      </c>
      <c r="B166" s="46" t="s">
        <v>1884</v>
      </c>
      <c r="C166" s="46">
        <v>1551893</v>
      </c>
      <c r="D166" s="46">
        <v>1239435</v>
      </c>
      <c r="E166" s="46"/>
      <c r="F166" s="46">
        <v>1239435</v>
      </c>
      <c r="H166" s="98" t="s">
        <v>812</v>
      </c>
      <c r="I166" s="99" t="s">
        <v>1898</v>
      </c>
      <c r="J166" s="79"/>
      <c r="K166" s="100">
        <f t="shared" si="4"/>
        <v>500</v>
      </c>
      <c r="L166" s="79"/>
      <c r="M166" s="100">
        <v>500</v>
      </c>
      <c r="O166" s="98" t="s">
        <v>742</v>
      </c>
      <c r="P166" s="99" t="s">
        <v>2337</v>
      </c>
      <c r="Q166" s="79"/>
      <c r="R166" s="46">
        <f t="shared" si="5"/>
        <v>189500</v>
      </c>
      <c r="S166" s="100">
        <v>189500</v>
      </c>
      <c r="T166" s="79"/>
      <c r="V166" s="91" t="s">
        <v>748</v>
      </c>
      <c r="W166" s="76" t="s">
        <v>1880</v>
      </c>
      <c r="X166" s="76">
        <v>1179890</v>
      </c>
      <c r="Y166" s="76">
        <v>2940586</v>
      </c>
      <c r="Z166" s="76"/>
      <c r="AA166" s="76">
        <v>2940586</v>
      </c>
    </row>
    <row r="167" spans="1:27" ht="15">
      <c r="A167" s="46" t="s">
        <v>770</v>
      </c>
      <c r="B167" s="46" t="s">
        <v>1885</v>
      </c>
      <c r="C167" s="46">
        <v>2940680</v>
      </c>
      <c r="D167" s="46">
        <v>248177</v>
      </c>
      <c r="E167" s="46">
        <v>37000</v>
      </c>
      <c r="F167" s="46">
        <v>211177</v>
      </c>
      <c r="H167" s="98" t="s">
        <v>815</v>
      </c>
      <c r="I167" s="99" t="s">
        <v>1899</v>
      </c>
      <c r="J167" s="100">
        <v>160000</v>
      </c>
      <c r="K167" s="100">
        <f t="shared" si="4"/>
        <v>1750</v>
      </c>
      <c r="L167" s="79"/>
      <c r="M167" s="100">
        <v>1750</v>
      </c>
      <c r="O167" s="98" t="s">
        <v>745</v>
      </c>
      <c r="P167" s="99" t="s">
        <v>1879</v>
      </c>
      <c r="Q167" s="100">
        <v>88500</v>
      </c>
      <c r="R167" s="46">
        <f t="shared" si="5"/>
        <v>2138402</v>
      </c>
      <c r="S167" s="100">
        <v>118700</v>
      </c>
      <c r="T167" s="100">
        <v>2019702</v>
      </c>
      <c r="V167" s="91" t="s">
        <v>751</v>
      </c>
      <c r="W167" s="76" t="s">
        <v>1881</v>
      </c>
      <c r="X167" s="76"/>
      <c r="Y167" s="76">
        <v>365700</v>
      </c>
      <c r="Z167" s="76"/>
      <c r="AA167" s="76">
        <v>365700</v>
      </c>
    </row>
    <row r="168" spans="1:27" ht="15">
      <c r="A168" s="46" t="s">
        <v>773</v>
      </c>
      <c r="B168" s="46" t="s">
        <v>1886</v>
      </c>
      <c r="C168" s="46">
        <v>79000</v>
      </c>
      <c r="D168" s="46">
        <v>441391</v>
      </c>
      <c r="E168" s="46">
        <v>52700</v>
      </c>
      <c r="F168" s="46">
        <v>388691</v>
      </c>
      <c r="H168" s="98" t="s">
        <v>819</v>
      </c>
      <c r="I168" s="99" t="s">
        <v>1900</v>
      </c>
      <c r="J168" s="79"/>
      <c r="K168" s="100">
        <f t="shared" si="4"/>
        <v>67900</v>
      </c>
      <c r="L168" s="79"/>
      <c r="M168" s="100">
        <v>67900</v>
      </c>
      <c r="O168" s="98" t="s">
        <v>748</v>
      </c>
      <c r="P168" s="99" t="s">
        <v>1880</v>
      </c>
      <c r="Q168" s="100">
        <v>517800</v>
      </c>
      <c r="R168" s="46">
        <f t="shared" si="5"/>
        <v>942241</v>
      </c>
      <c r="S168" s="79"/>
      <c r="T168" s="100">
        <v>942241</v>
      </c>
      <c r="V168" s="91" t="s">
        <v>757</v>
      </c>
      <c r="W168" s="76" t="s">
        <v>1882</v>
      </c>
      <c r="X168" s="76">
        <v>1928000</v>
      </c>
      <c r="Y168" s="76">
        <v>13547169</v>
      </c>
      <c r="Z168" s="76">
        <v>2216000</v>
      </c>
      <c r="AA168" s="76">
        <v>11331169</v>
      </c>
    </row>
    <row r="169" spans="1:27" ht="15">
      <c r="A169" s="46" t="s">
        <v>776</v>
      </c>
      <c r="B169" s="46" t="s">
        <v>2329</v>
      </c>
      <c r="C169" s="46"/>
      <c r="D169" s="46">
        <v>20295</v>
      </c>
      <c r="E169" s="46"/>
      <c r="F169" s="46">
        <v>20295</v>
      </c>
      <c r="H169" s="98" t="s">
        <v>822</v>
      </c>
      <c r="I169" s="99" t="s">
        <v>1901</v>
      </c>
      <c r="J169" s="79"/>
      <c r="K169" s="100">
        <f t="shared" si="4"/>
        <v>20200</v>
      </c>
      <c r="L169" s="79"/>
      <c r="M169" s="100">
        <v>20200</v>
      </c>
      <c r="O169" s="98" t="s">
        <v>751</v>
      </c>
      <c r="P169" s="99" t="s">
        <v>1881</v>
      </c>
      <c r="Q169" s="79"/>
      <c r="R169" s="46">
        <f t="shared" si="5"/>
        <v>1184010</v>
      </c>
      <c r="S169" s="100">
        <v>92600</v>
      </c>
      <c r="T169" s="100">
        <v>1091410</v>
      </c>
      <c r="V169" s="91" t="s">
        <v>760</v>
      </c>
      <c r="W169" s="76" t="s">
        <v>1883</v>
      </c>
      <c r="X169" s="76">
        <v>24500</v>
      </c>
      <c r="Y169" s="76">
        <v>67000</v>
      </c>
      <c r="Z169" s="76"/>
      <c r="AA169" s="76">
        <v>67000</v>
      </c>
    </row>
    <row r="170" spans="1:27" ht="15">
      <c r="A170" s="46" t="s">
        <v>779</v>
      </c>
      <c r="B170" s="46" t="s">
        <v>1887</v>
      </c>
      <c r="C170" s="46">
        <v>789000</v>
      </c>
      <c r="D170" s="46">
        <v>356398</v>
      </c>
      <c r="E170" s="46">
        <v>161490</v>
      </c>
      <c r="F170" s="46">
        <v>194908</v>
      </c>
      <c r="H170" s="98" t="s">
        <v>825</v>
      </c>
      <c r="I170" s="99" t="s">
        <v>1902</v>
      </c>
      <c r="J170" s="79"/>
      <c r="K170" s="100">
        <f t="shared" si="4"/>
        <v>12084</v>
      </c>
      <c r="L170" s="79"/>
      <c r="M170" s="100">
        <v>12084</v>
      </c>
      <c r="O170" s="98" t="s">
        <v>757</v>
      </c>
      <c r="P170" s="99" t="s">
        <v>1882</v>
      </c>
      <c r="Q170" s="100">
        <v>1790707</v>
      </c>
      <c r="R170" s="46">
        <f t="shared" si="5"/>
        <v>5049389</v>
      </c>
      <c r="S170" s="100">
        <v>252101</v>
      </c>
      <c r="T170" s="100">
        <v>4797288</v>
      </c>
      <c r="V170" s="91" t="s">
        <v>763</v>
      </c>
      <c r="W170" s="76" t="s">
        <v>1884</v>
      </c>
      <c r="X170" s="76">
        <v>429602</v>
      </c>
      <c r="Y170" s="76">
        <v>5865292</v>
      </c>
      <c r="Z170" s="76">
        <v>3158500</v>
      </c>
      <c r="AA170" s="76">
        <v>2706792</v>
      </c>
    </row>
    <row r="171" spans="1:27" ht="15">
      <c r="A171" s="46" t="s">
        <v>782</v>
      </c>
      <c r="B171" s="46" t="s">
        <v>1888</v>
      </c>
      <c r="C171" s="46">
        <v>121700</v>
      </c>
      <c r="D171" s="46">
        <v>764061</v>
      </c>
      <c r="E171" s="46">
        <v>112392</v>
      </c>
      <c r="F171" s="46">
        <v>651669</v>
      </c>
      <c r="H171" s="98" t="s">
        <v>834</v>
      </c>
      <c r="I171" s="99" t="s">
        <v>1904</v>
      </c>
      <c r="J171" s="100">
        <v>8500</v>
      </c>
      <c r="K171" s="100">
        <f t="shared" si="4"/>
        <v>0</v>
      </c>
      <c r="L171" s="79"/>
      <c r="M171" s="79"/>
      <c r="O171" s="98" t="s">
        <v>760</v>
      </c>
      <c r="P171" s="99" t="s">
        <v>1883</v>
      </c>
      <c r="Q171" s="100">
        <v>122800</v>
      </c>
      <c r="R171" s="46">
        <f t="shared" si="5"/>
        <v>1412277</v>
      </c>
      <c r="S171" s="100">
        <v>19500</v>
      </c>
      <c r="T171" s="100">
        <v>1392777</v>
      </c>
      <c r="V171" s="91" t="s">
        <v>770</v>
      </c>
      <c r="W171" s="76" t="s">
        <v>1885</v>
      </c>
      <c r="X171" s="76">
        <v>235660</v>
      </c>
      <c r="Y171" s="76">
        <v>4712168</v>
      </c>
      <c r="Z171" s="76"/>
      <c r="AA171" s="76">
        <v>4712168</v>
      </c>
    </row>
    <row r="172" spans="1:27" ht="15">
      <c r="A172" s="46" t="s">
        <v>785</v>
      </c>
      <c r="B172" s="46" t="s">
        <v>1889</v>
      </c>
      <c r="C172" s="46">
        <v>981500</v>
      </c>
      <c r="D172" s="46">
        <v>2220060</v>
      </c>
      <c r="E172" s="46">
        <v>119349</v>
      </c>
      <c r="F172" s="46">
        <v>2100711</v>
      </c>
      <c r="H172" s="98" t="s">
        <v>837</v>
      </c>
      <c r="I172" s="99" t="s">
        <v>1905</v>
      </c>
      <c r="J172" s="100">
        <v>753500</v>
      </c>
      <c r="K172" s="100">
        <f t="shared" si="4"/>
        <v>9000</v>
      </c>
      <c r="L172" s="79"/>
      <c r="M172" s="100">
        <v>9000</v>
      </c>
      <c r="O172" s="98" t="s">
        <v>763</v>
      </c>
      <c r="P172" s="99" t="s">
        <v>1884</v>
      </c>
      <c r="Q172" s="100">
        <v>6529312</v>
      </c>
      <c r="R172" s="46">
        <f t="shared" si="5"/>
        <v>8459212</v>
      </c>
      <c r="S172" s="100">
        <v>70850</v>
      </c>
      <c r="T172" s="100">
        <v>8388362</v>
      </c>
      <c r="V172" s="91" t="s">
        <v>773</v>
      </c>
      <c r="W172" s="76" t="s">
        <v>1886</v>
      </c>
      <c r="X172" s="76"/>
      <c r="Y172" s="76">
        <v>1418038</v>
      </c>
      <c r="Z172" s="76"/>
      <c r="AA172" s="76">
        <v>1418038</v>
      </c>
    </row>
    <row r="173" spans="1:27" ht="15">
      <c r="A173" s="46" t="s">
        <v>788</v>
      </c>
      <c r="B173" s="46" t="s">
        <v>1890</v>
      </c>
      <c r="C173" s="46">
        <v>581101</v>
      </c>
      <c r="D173" s="46">
        <v>813145</v>
      </c>
      <c r="E173" s="46">
        <v>6800</v>
      </c>
      <c r="F173" s="46">
        <v>806345</v>
      </c>
      <c r="H173" s="98" t="s">
        <v>843</v>
      </c>
      <c r="I173" s="99" t="s">
        <v>1907</v>
      </c>
      <c r="J173" s="79"/>
      <c r="K173" s="100">
        <f t="shared" si="4"/>
        <v>5200</v>
      </c>
      <c r="L173" s="79"/>
      <c r="M173" s="100">
        <v>5200</v>
      </c>
      <c r="O173" s="98" t="s">
        <v>766</v>
      </c>
      <c r="P173" s="99" t="s">
        <v>2340</v>
      </c>
      <c r="Q173" s="79"/>
      <c r="R173" s="46">
        <f t="shared" si="5"/>
        <v>87796</v>
      </c>
      <c r="S173" s="79"/>
      <c r="T173" s="100">
        <v>87796</v>
      </c>
      <c r="V173" s="91" t="s">
        <v>776</v>
      </c>
      <c r="W173" s="76" t="s">
        <v>2329</v>
      </c>
      <c r="X173" s="76"/>
      <c r="Y173" s="76">
        <v>191950</v>
      </c>
      <c r="Z173" s="76"/>
      <c r="AA173" s="76">
        <v>191950</v>
      </c>
    </row>
    <row r="174" spans="1:27" ht="15">
      <c r="A174" s="46" t="s">
        <v>791</v>
      </c>
      <c r="B174" s="46" t="s">
        <v>1891</v>
      </c>
      <c r="C174" s="46">
        <v>3680668</v>
      </c>
      <c r="D174" s="46">
        <v>964006</v>
      </c>
      <c r="E174" s="46">
        <v>4751</v>
      </c>
      <c r="F174" s="46">
        <v>959255</v>
      </c>
      <c r="H174" s="98" t="s">
        <v>846</v>
      </c>
      <c r="I174" s="99" t="s">
        <v>1908</v>
      </c>
      <c r="J174" s="100">
        <v>117100</v>
      </c>
      <c r="K174" s="100">
        <f t="shared" si="4"/>
        <v>73128</v>
      </c>
      <c r="L174" s="79"/>
      <c r="M174" s="100">
        <v>73128</v>
      </c>
      <c r="O174" s="98" t="s">
        <v>770</v>
      </c>
      <c r="P174" s="99" t="s">
        <v>1885</v>
      </c>
      <c r="Q174" s="100">
        <v>17946530</v>
      </c>
      <c r="R174" s="46">
        <f t="shared" si="5"/>
        <v>4181699</v>
      </c>
      <c r="S174" s="100">
        <v>1090350</v>
      </c>
      <c r="T174" s="100">
        <v>3091349</v>
      </c>
      <c r="V174" s="91" t="s">
        <v>779</v>
      </c>
      <c r="W174" s="76" t="s">
        <v>1887</v>
      </c>
      <c r="X174" s="76">
        <v>92850</v>
      </c>
      <c r="Y174" s="76">
        <v>340565</v>
      </c>
      <c r="Z174" s="76"/>
      <c r="AA174" s="76">
        <v>340565</v>
      </c>
    </row>
    <row r="175" spans="1:27" ht="15">
      <c r="A175" s="46" t="s">
        <v>794</v>
      </c>
      <c r="B175" s="46" t="s">
        <v>1892</v>
      </c>
      <c r="C175" s="46">
        <v>307970</v>
      </c>
      <c r="D175" s="46">
        <v>674359</v>
      </c>
      <c r="E175" s="46">
        <v>467475</v>
      </c>
      <c r="F175" s="46">
        <v>206884</v>
      </c>
      <c r="H175" s="98" t="s">
        <v>855</v>
      </c>
      <c r="I175" s="99" t="s">
        <v>1911</v>
      </c>
      <c r="J175" s="100">
        <v>17900</v>
      </c>
      <c r="K175" s="100">
        <f t="shared" si="4"/>
        <v>25803</v>
      </c>
      <c r="L175" s="79"/>
      <c r="M175" s="100">
        <v>25803</v>
      </c>
      <c r="O175" s="98" t="s">
        <v>773</v>
      </c>
      <c r="P175" s="99" t="s">
        <v>1886</v>
      </c>
      <c r="Q175" s="100">
        <v>1913950</v>
      </c>
      <c r="R175" s="46">
        <f t="shared" si="5"/>
        <v>4056411</v>
      </c>
      <c r="S175" s="100">
        <v>379450</v>
      </c>
      <c r="T175" s="100">
        <v>3676961</v>
      </c>
      <c r="V175" s="91" t="s">
        <v>782</v>
      </c>
      <c r="W175" s="76" t="s">
        <v>1888</v>
      </c>
      <c r="X175" s="76">
        <v>1827614</v>
      </c>
      <c r="Y175" s="76">
        <v>7457152</v>
      </c>
      <c r="Z175" s="76"/>
      <c r="AA175" s="76">
        <v>7457152</v>
      </c>
    </row>
    <row r="176" spans="1:27" ht="15">
      <c r="A176" s="46" t="s">
        <v>797</v>
      </c>
      <c r="B176" s="46" t="s">
        <v>1893</v>
      </c>
      <c r="C176" s="46">
        <v>529490</v>
      </c>
      <c r="D176" s="46">
        <v>92693</v>
      </c>
      <c r="E176" s="46"/>
      <c r="F176" s="46">
        <v>92693</v>
      </c>
      <c r="H176" s="98" t="s">
        <v>858</v>
      </c>
      <c r="I176" s="99" t="s">
        <v>1912</v>
      </c>
      <c r="J176" s="100">
        <v>75396</v>
      </c>
      <c r="K176" s="100">
        <f t="shared" si="4"/>
        <v>2121181</v>
      </c>
      <c r="L176" s="100">
        <v>13650</v>
      </c>
      <c r="M176" s="100">
        <v>2107531</v>
      </c>
      <c r="O176" s="98" t="s">
        <v>776</v>
      </c>
      <c r="P176" s="99" t="s">
        <v>2329</v>
      </c>
      <c r="Q176" s="100">
        <v>23100</v>
      </c>
      <c r="R176" s="46">
        <f t="shared" si="5"/>
        <v>1015242</v>
      </c>
      <c r="S176" s="100">
        <v>260450</v>
      </c>
      <c r="T176" s="100">
        <v>754792</v>
      </c>
      <c r="V176" s="91" t="s">
        <v>785</v>
      </c>
      <c r="W176" s="76" t="s">
        <v>1889</v>
      </c>
      <c r="X176" s="76">
        <v>9426800</v>
      </c>
      <c r="Y176" s="76">
        <v>2899628</v>
      </c>
      <c r="Z176" s="76">
        <v>201125</v>
      </c>
      <c r="AA176" s="76">
        <v>2698503</v>
      </c>
    </row>
    <row r="177" spans="1:27" ht="15">
      <c r="A177" s="46" t="s">
        <v>800</v>
      </c>
      <c r="B177" s="46" t="s">
        <v>1894</v>
      </c>
      <c r="C177" s="46">
        <v>18250</v>
      </c>
      <c r="D177" s="46">
        <v>542985</v>
      </c>
      <c r="E177" s="46">
        <v>103745</v>
      </c>
      <c r="F177" s="46">
        <v>439240</v>
      </c>
      <c r="H177" s="98" t="s">
        <v>862</v>
      </c>
      <c r="I177" s="99" t="s">
        <v>1913</v>
      </c>
      <c r="J177" s="79"/>
      <c r="K177" s="100">
        <f t="shared" si="4"/>
        <v>631487</v>
      </c>
      <c r="L177" s="79"/>
      <c r="M177" s="100">
        <v>631487</v>
      </c>
      <c r="O177" s="98" t="s">
        <v>779</v>
      </c>
      <c r="P177" s="99" t="s">
        <v>1887</v>
      </c>
      <c r="Q177" s="100">
        <v>1097900</v>
      </c>
      <c r="R177" s="46">
        <f t="shared" si="5"/>
        <v>2151284</v>
      </c>
      <c r="S177" s="100">
        <v>208856</v>
      </c>
      <c r="T177" s="100">
        <v>1942428</v>
      </c>
      <c r="V177" s="91" t="s">
        <v>788</v>
      </c>
      <c r="W177" s="76" t="s">
        <v>1890</v>
      </c>
      <c r="X177" s="76">
        <v>43000</v>
      </c>
      <c r="Y177" s="76">
        <v>827531</v>
      </c>
      <c r="Z177" s="76"/>
      <c r="AA177" s="76">
        <v>827531</v>
      </c>
    </row>
    <row r="178" spans="1:27" ht="15">
      <c r="A178" s="46" t="s">
        <v>803</v>
      </c>
      <c r="B178" s="46" t="s">
        <v>1895</v>
      </c>
      <c r="C178" s="46"/>
      <c r="D178" s="46">
        <v>75501</v>
      </c>
      <c r="E178" s="46">
        <v>200</v>
      </c>
      <c r="F178" s="46">
        <v>75301</v>
      </c>
      <c r="H178" s="98" t="s">
        <v>865</v>
      </c>
      <c r="I178" s="99" t="s">
        <v>2273</v>
      </c>
      <c r="J178" s="79"/>
      <c r="K178" s="100">
        <f t="shared" si="4"/>
        <v>357611</v>
      </c>
      <c r="L178" s="79"/>
      <c r="M178" s="100">
        <v>357611</v>
      </c>
      <c r="O178" s="98" t="s">
        <v>782</v>
      </c>
      <c r="P178" s="99" t="s">
        <v>1888</v>
      </c>
      <c r="Q178" s="100">
        <v>2074001</v>
      </c>
      <c r="R178" s="46">
        <f t="shared" si="5"/>
        <v>7481359</v>
      </c>
      <c r="S178" s="100">
        <v>1139715</v>
      </c>
      <c r="T178" s="100">
        <v>6341644</v>
      </c>
      <c r="V178" s="91" t="s">
        <v>791</v>
      </c>
      <c r="W178" s="76" t="s">
        <v>1891</v>
      </c>
      <c r="X178" s="76">
        <v>1912600</v>
      </c>
      <c r="Y178" s="76">
        <v>5037838</v>
      </c>
      <c r="Z178" s="76"/>
      <c r="AA178" s="76">
        <v>5037838</v>
      </c>
    </row>
    <row r="179" spans="1:27" ht="15">
      <c r="A179" s="46" t="s">
        <v>806</v>
      </c>
      <c r="B179" s="46" t="s">
        <v>1896</v>
      </c>
      <c r="C179" s="46">
        <v>285000</v>
      </c>
      <c r="D179" s="46">
        <v>99927</v>
      </c>
      <c r="E179" s="46"/>
      <c r="F179" s="46">
        <v>99927</v>
      </c>
      <c r="H179" s="98" t="s">
        <v>868</v>
      </c>
      <c r="I179" s="99" t="s">
        <v>1914</v>
      </c>
      <c r="J179" s="79"/>
      <c r="K179" s="100">
        <f t="shared" si="4"/>
        <v>23001</v>
      </c>
      <c r="L179" s="79"/>
      <c r="M179" s="100">
        <v>23001</v>
      </c>
      <c r="O179" s="98" t="s">
        <v>785</v>
      </c>
      <c r="P179" s="99" t="s">
        <v>1889</v>
      </c>
      <c r="Q179" s="100">
        <v>6000810</v>
      </c>
      <c r="R179" s="46">
        <f t="shared" si="5"/>
        <v>6964540</v>
      </c>
      <c r="S179" s="100">
        <v>430669</v>
      </c>
      <c r="T179" s="100">
        <v>6533871</v>
      </c>
      <c r="V179" s="91" t="s">
        <v>794</v>
      </c>
      <c r="W179" s="76" t="s">
        <v>1892</v>
      </c>
      <c r="X179" s="76">
        <v>3284600</v>
      </c>
      <c r="Y179" s="76">
        <v>1078229</v>
      </c>
      <c r="Z179" s="76"/>
      <c r="AA179" s="76">
        <v>1078229</v>
      </c>
    </row>
    <row r="180" spans="1:27" ht="15">
      <c r="A180" s="46" t="s">
        <v>809</v>
      </c>
      <c r="B180" s="46" t="s">
        <v>1897</v>
      </c>
      <c r="C180" s="46">
        <v>29700</v>
      </c>
      <c r="D180" s="46">
        <v>187889</v>
      </c>
      <c r="E180" s="46"/>
      <c r="F180" s="46">
        <v>187889</v>
      </c>
      <c r="H180" s="98" t="s">
        <v>871</v>
      </c>
      <c r="I180" s="99" t="s">
        <v>1915</v>
      </c>
      <c r="J180" s="79"/>
      <c r="K180" s="100">
        <f t="shared" si="4"/>
        <v>1200</v>
      </c>
      <c r="L180" s="79"/>
      <c r="M180" s="100">
        <v>1200</v>
      </c>
      <c r="O180" s="98" t="s">
        <v>788</v>
      </c>
      <c r="P180" s="99" t="s">
        <v>1890</v>
      </c>
      <c r="Q180" s="100">
        <v>3038782</v>
      </c>
      <c r="R180" s="46">
        <f t="shared" si="5"/>
        <v>3721271</v>
      </c>
      <c r="S180" s="100">
        <v>509053</v>
      </c>
      <c r="T180" s="100">
        <v>3212218</v>
      </c>
      <c r="V180" s="91" t="s">
        <v>797</v>
      </c>
      <c r="W180" s="76" t="s">
        <v>1893</v>
      </c>
      <c r="X180" s="76"/>
      <c r="Y180" s="76">
        <v>740834</v>
      </c>
      <c r="Z180" s="76"/>
      <c r="AA180" s="76">
        <v>740834</v>
      </c>
    </row>
    <row r="181" spans="1:27" ht="15">
      <c r="A181" s="46" t="s">
        <v>812</v>
      </c>
      <c r="B181" s="46" t="s">
        <v>1898</v>
      </c>
      <c r="C181" s="46">
        <v>140100</v>
      </c>
      <c r="D181" s="46">
        <v>168139</v>
      </c>
      <c r="E181" s="46"/>
      <c r="F181" s="46">
        <v>168139</v>
      </c>
      <c r="H181" s="98" t="s">
        <v>874</v>
      </c>
      <c r="I181" s="99" t="s">
        <v>1916</v>
      </c>
      <c r="J181" s="100">
        <v>176800</v>
      </c>
      <c r="K181" s="100">
        <f t="shared" si="4"/>
        <v>70700</v>
      </c>
      <c r="L181" s="79"/>
      <c r="M181" s="100">
        <v>70700</v>
      </c>
      <c r="O181" s="98" t="s">
        <v>791</v>
      </c>
      <c r="P181" s="99" t="s">
        <v>1891</v>
      </c>
      <c r="Q181" s="100">
        <v>34593933</v>
      </c>
      <c r="R181" s="46">
        <f t="shared" si="5"/>
        <v>8819889</v>
      </c>
      <c r="S181" s="100">
        <v>754601</v>
      </c>
      <c r="T181" s="100">
        <v>8065288</v>
      </c>
      <c r="V181" s="91" t="s">
        <v>800</v>
      </c>
      <c r="W181" s="76" t="s">
        <v>1894</v>
      </c>
      <c r="X181" s="76">
        <v>87165</v>
      </c>
      <c r="Y181" s="76">
        <v>3656085</v>
      </c>
      <c r="Z181" s="76"/>
      <c r="AA181" s="76">
        <v>3656085</v>
      </c>
    </row>
    <row r="182" spans="1:27" ht="15">
      <c r="A182" s="46" t="s">
        <v>815</v>
      </c>
      <c r="B182" s="46" t="s">
        <v>1899</v>
      </c>
      <c r="C182" s="46">
        <v>2500</v>
      </c>
      <c r="D182" s="46">
        <v>67233</v>
      </c>
      <c r="E182" s="46">
        <v>2500</v>
      </c>
      <c r="F182" s="46">
        <v>64733</v>
      </c>
      <c r="H182" s="98" t="s">
        <v>880</v>
      </c>
      <c r="I182" s="99" t="s">
        <v>1918</v>
      </c>
      <c r="J182" s="79"/>
      <c r="K182" s="100">
        <f t="shared" si="4"/>
        <v>200</v>
      </c>
      <c r="L182" s="79"/>
      <c r="M182" s="100">
        <v>200</v>
      </c>
      <c r="O182" s="98" t="s">
        <v>794</v>
      </c>
      <c r="P182" s="99" t="s">
        <v>1892</v>
      </c>
      <c r="Q182" s="100">
        <v>10481261</v>
      </c>
      <c r="R182" s="46">
        <f t="shared" si="5"/>
        <v>3484802</v>
      </c>
      <c r="S182" s="100">
        <v>511975</v>
      </c>
      <c r="T182" s="100">
        <v>2972827</v>
      </c>
      <c r="V182" s="91" t="s">
        <v>803</v>
      </c>
      <c r="W182" s="76" t="s">
        <v>1895</v>
      </c>
      <c r="X182" s="76">
        <v>31300</v>
      </c>
      <c r="Y182" s="76">
        <v>127787</v>
      </c>
      <c r="Z182" s="76"/>
      <c r="AA182" s="76">
        <v>127787</v>
      </c>
    </row>
    <row r="183" spans="1:27" ht="15">
      <c r="A183" s="46" t="s">
        <v>819</v>
      </c>
      <c r="B183" s="46" t="s">
        <v>1900</v>
      </c>
      <c r="C183" s="46"/>
      <c r="D183" s="46">
        <v>176405</v>
      </c>
      <c r="E183" s="46">
        <v>5000</v>
      </c>
      <c r="F183" s="46">
        <v>171405</v>
      </c>
      <c r="H183" s="98" t="s">
        <v>885</v>
      </c>
      <c r="I183" s="99" t="s">
        <v>1920</v>
      </c>
      <c r="J183" s="79"/>
      <c r="K183" s="100">
        <f t="shared" si="4"/>
        <v>736238</v>
      </c>
      <c r="L183" s="79"/>
      <c r="M183" s="100">
        <v>736238</v>
      </c>
      <c r="O183" s="98" t="s">
        <v>797</v>
      </c>
      <c r="P183" s="99" t="s">
        <v>1893</v>
      </c>
      <c r="Q183" s="100">
        <v>7441590</v>
      </c>
      <c r="R183" s="46">
        <f t="shared" si="5"/>
        <v>2773249</v>
      </c>
      <c r="S183" s="100">
        <v>638250</v>
      </c>
      <c r="T183" s="100">
        <v>2134999</v>
      </c>
      <c r="V183" s="91" t="s">
        <v>806</v>
      </c>
      <c r="W183" s="76" t="s">
        <v>1896</v>
      </c>
      <c r="X183" s="76"/>
      <c r="Y183" s="76">
        <v>851</v>
      </c>
      <c r="Z183" s="76"/>
      <c r="AA183" s="76">
        <v>851</v>
      </c>
    </row>
    <row r="184" spans="1:27" ht="15">
      <c r="A184" s="46" t="s">
        <v>822</v>
      </c>
      <c r="B184" s="46" t="s">
        <v>1901</v>
      </c>
      <c r="C184" s="46"/>
      <c r="D184" s="46">
        <v>59378</v>
      </c>
      <c r="E184" s="46"/>
      <c r="F184" s="46">
        <v>59378</v>
      </c>
      <c r="H184" s="98" t="s">
        <v>888</v>
      </c>
      <c r="I184" s="99" t="s">
        <v>1921</v>
      </c>
      <c r="J184" s="100">
        <v>4937525</v>
      </c>
      <c r="K184" s="100">
        <f t="shared" si="4"/>
        <v>1904729</v>
      </c>
      <c r="L184" s="79"/>
      <c r="M184" s="100">
        <v>1904729</v>
      </c>
      <c r="O184" s="98" t="s">
        <v>800</v>
      </c>
      <c r="P184" s="99" t="s">
        <v>1894</v>
      </c>
      <c r="Q184" s="100">
        <v>1243573</v>
      </c>
      <c r="R184" s="46">
        <f t="shared" si="5"/>
        <v>4629497</v>
      </c>
      <c r="S184" s="100">
        <v>261545</v>
      </c>
      <c r="T184" s="100">
        <v>4367952</v>
      </c>
      <c r="V184" s="91" t="s">
        <v>809</v>
      </c>
      <c r="W184" s="76" t="s">
        <v>1897</v>
      </c>
      <c r="X184" s="76">
        <v>72501</v>
      </c>
      <c r="Y184" s="76">
        <v>1627354</v>
      </c>
      <c r="Z184" s="76">
        <v>36301</v>
      </c>
      <c r="AA184" s="76">
        <v>1591053</v>
      </c>
    </row>
    <row r="185" spans="1:27" ht="15">
      <c r="A185" s="46" t="s">
        <v>825</v>
      </c>
      <c r="B185" s="46" t="s">
        <v>1902</v>
      </c>
      <c r="C185" s="46"/>
      <c r="D185" s="46">
        <v>30420</v>
      </c>
      <c r="E185" s="46"/>
      <c r="F185" s="46">
        <v>30420</v>
      </c>
      <c r="H185" s="98" t="s">
        <v>891</v>
      </c>
      <c r="I185" s="99" t="s">
        <v>1922</v>
      </c>
      <c r="J185" s="100">
        <v>75000</v>
      </c>
      <c r="K185" s="100">
        <f t="shared" si="4"/>
        <v>82400</v>
      </c>
      <c r="L185" s="79"/>
      <c r="M185" s="100">
        <v>82400</v>
      </c>
      <c r="O185" s="98" t="s">
        <v>803</v>
      </c>
      <c r="P185" s="99" t="s">
        <v>1895</v>
      </c>
      <c r="Q185" s="100">
        <v>534278</v>
      </c>
      <c r="R185" s="46">
        <f t="shared" si="5"/>
        <v>826585</v>
      </c>
      <c r="S185" s="100">
        <v>280950</v>
      </c>
      <c r="T185" s="100">
        <v>545635</v>
      </c>
      <c r="V185" s="91" t="s">
        <v>812</v>
      </c>
      <c r="W185" s="76" t="s">
        <v>1898</v>
      </c>
      <c r="X185" s="76">
        <v>667017</v>
      </c>
      <c r="Y185" s="76">
        <v>522972</v>
      </c>
      <c r="Z185" s="76"/>
      <c r="AA185" s="76">
        <v>522972</v>
      </c>
    </row>
    <row r="186" spans="1:27" ht="15">
      <c r="A186" s="46" t="s">
        <v>828</v>
      </c>
      <c r="B186" s="46" t="s">
        <v>1903</v>
      </c>
      <c r="C186" s="46"/>
      <c r="D186" s="46">
        <v>37471</v>
      </c>
      <c r="E186" s="46"/>
      <c r="F186" s="46">
        <v>37471</v>
      </c>
      <c r="H186" s="98" t="s">
        <v>894</v>
      </c>
      <c r="I186" s="99" t="s">
        <v>2248</v>
      </c>
      <c r="J186" s="100">
        <v>25050</v>
      </c>
      <c r="K186" s="100">
        <f t="shared" si="4"/>
        <v>823863</v>
      </c>
      <c r="L186" s="79"/>
      <c r="M186" s="100">
        <v>823863</v>
      </c>
      <c r="O186" s="98" t="s">
        <v>806</v>
      </c>
      <c r="P186" s="99" t="s">
        <v>1896</v>
      </c>
      <c r="Q186" s="100">
        <v>642925</v>
      </c>
      <c r="R186" s="46">
        <f t="shared" si="5"/>
        <v>511342</v>
      </c>
      <c r="S186" s="100">
        <v>72500</v>
      </c>
      <c r="T186" s="100">
        <v>438842</v>
      </c>
      <c r="V186" s="91" t="s">
        <v>815</v>
      </c>
      <c r="W186" s="76" t="s">
        <v>1899</v>
      </c>
      <c r="X186" s="76">
        <v>250821</v>
      </c>
      <c r="Y186" s="76">
        <v>1358825</v>
      </c>
      <c r="Z186" s="76">
        <v>1350000</v>
      </c>
      <c r="AA186" s="76">
        <v>8825</v>
      </c>
    </row>
    <row r="187" spans="1:27" ht="15">
      <c r="A187" s="46" t="s">
        <v>831</v>
      </c>
      <c r="B187" s="46" t="s">
        <v>2231</v>
      </c>
      <c r="C187" s="46"/>
      <c r="D187" s="46">
        <v>59652</v>
      </c>
      <c r="E187" s="46"/>
      <c r="F187" s="46">
        <v>59652</v>
      </c>
      <c r="H187" s="98" t="s">
        <v>897</v>
      </c>
      <c r="I187" s="99" t="s">
        <v>1923</v>
      </c>
      <c r="J187" s="100">
        <v>30000</v>
      </c>
      <c r="K187" s="100">
        <f t="shared" si="4"/>
        <v>1466450</v>
      </c>
      <c r="L187" s="79"/>
      <c r="M187" s="100">
        <v>1466450</v>
      </c>
      <c r="O187" s="98" t="s">
        <v>809</v>
      </c>
      <c r="P187" s="99" t="s">
        <v>1897</v>
      </c>
      <c r="Q187" s="100">
        <v>670150</v>
      </c>
      <c r="R187" s="46">
        <f t="shared" si="5"/>
        <v>1597329</v>
      </c>
      <c r="S187" s="79"/>
      <c r="T187" s="100">
        <v>1597329</v>
      </c>
      <c r="V187" s="91" t="s">
        <v>819</v>
      </c>
      <c r="W187" s="76" t="s">
        <v>1900</v>
      </c>
      <c r="X187" s="76"/>
      <c r="Y187" s="76">
        <v>1313999</v>
      </c>
      <c r="Z187" s="76">
        <v>16400</v>
      </c>
      <c r="AA187" s="76">
        <v>1297599</v>
      </c>
    </row>
    <row r="188" spans="1:27" ht="15">
      <c r="A188" s="46" t="s">
        <v>834</v>
      </c>
      <c r="B188" s="46" t="s">
        <v>1904</v>
      </c>
      <c r="C188" s="46"/>
      <c r="D188" s="46">
        <v>17700</v>
      </c>
      <c r="E188" s="46"/>
      <c r="F188" s="46">
        <v>17700</v>
      </c>
      <c r="H188" s="98" t="s">
        <v>900</v>
      </c>
      <c r="I188" s="99" t="s">
        <v>1924</v>
      </c>
      <c r="J188" s="100">
        <v>41048750</v>
      </c>
      <c r="K188" s="100">
        <f t="shared" si="4"/>
        <v>11169466</v>
      </c>
      <c r="L188" s="100">
        <v>30000</v>
      </c>
      <c r="M188" s="100">
        <v>11139466</v>
      </c>
      <c r="O188" s="98" t="s">
        <v>812</v>
      </c>
      <c r="P188" s="99" t="s">
        <v>1898</v>
      </c>
      <c r="Q188" s="100">
        <v>2629450</v>
      </c>
      <c r="R188" s="46">
        <f t="shared" si="5"/>
        <v>2492445</v>
      </c>
      <c r="S188" s="100">
        <v>517275</v>
      </c>
      <c r="T188" s="100">
        <v>1975170</v>
      </c>
      <c r="V188" s="91" t="s">
        <v>822</v>
      </c>
      <c r="W188" s="76" t="s">
        <v>1901</v>
      </c>
      <c r="X188" s="76"/>
      <c r="Y188" s="76">
        <v>43325</v>
      </c>
      <c r="Z188" s="76"/>
      <c r="AA188" s="76">
        <v>43325</v>
      </c>
    </row>
    <row r="189" spans="1:27" ht="15">
      <c r="A189" s="46" t="s">
        <v>837</v>
      </c>
      <c r="B189" s="46" t="s">
        <v>1905</v>
      </c>
      <c r="C189" s="46"/>
      <c r="D189" s="46">
        <v>175697</v>
      </c>
      <c r="E189" s="46">
        <v>89500</v>
      </c>
      <c r="F189" s="46">
        <v>86197</v>
      </c>
      <c r="H189" s="98" t="s">
        <v>906</v>
      </c>
      <c r="I189" s="99" t="s">
        <v>1926</v>
      </c>
      <c r="J189" s="79"/>
      <c r="K189" s="100">
        <f t="shared" si="4"/>
        <v>19400</v>
      </c>
      <c r="L189" s="79"/>
      <c r="M189" s="100">
        <v>19400</v>
      </c>
      <c r="O189" s="98" t="s">
        <v>815</v>
      </c>
      <c r="P189" s="99" t="s">
        <v>1899</v>
      </c>
      <c r="Q189" s="100">
        <v>147000</v>
      </c>
      <c r="R189" s="46">
        <f t="shared" si="5"/>
        <v>337938</v>
      </c>
      <c r="S189" s="100">
        <v>40700</v>
      </c>
      <c r="T189" s="100">
        <v>297238</v>
      </c>
      <c r="V189" s="91" t="s">
        <v>825</v>
      </c>
      <c r="W189" s="76" t="s">
        <v>1902</v>
      </c>
      <c r="X189" s="76">
        <v>73900</v>
      </c>
      <c r="Y189" s="76">
        <v>114766</v>
      </c>
      <c r="Z189" s="76">
        <v>21267</v>
      </c>
      <c r="AA189" s="76">
        <v>93499</v>
      </c>
    </row>
    <row r="190" spans="1:27" ht="15">
      <c r="A190" s="46" t="s">
        <v>840</v>
      </c>
      <c r="B190" s="46" t="s">
        <v>1906</v>
      </c>
      <c r="C190" s="46"/>
      <c r="D190" s="46">
        <v>71861</v>
      </c>
      <c r="E190" s="46"/>
      <c r="F190" s="46">
        <v>71861</v>
      </c>
      <c r="H190" s="98" t="s">
        <v>908</v>
      </c>
      <c r="I190" s="99" t="s">
        <v>2330</v>
      </c>
      <c r="J190" s="79"/>
      <c r="K190" s="100">
        <f t="shared" si="4"/>
        <v>160829</v>
      </c>
      <c r="L190" s="79"/>
      <c r="M190" s="100">
        <v>160829</v>
      </c>
      <c r="O190" s="98" t="s">
        <v>819</v>
      </c>
      <c r="P190" s="99" t="s">
        <v>1900</v>
      </c>
      <c r="Q190" s="79"/>
      <c r="R190" s="46">
        <f t="shared" si="5"/>
        <v>1811422</v>
      </c>
      <c r="S190" s="100">
        <v>5000</v>
      </c>
      <c r="T190" s="100">
        <v>1806422</v>
      </c>
      <c r="V190" s="91" t="s">
        <v>828</v>
      </c>
      <c r="W190" s="76" t="s">
        <v>1903</v>
      </c>
      <c r="X190" s="76">
        <v>21800</v>
      </c>
      <c r="Y190" s="76">
        <v>23000</v>
      </c>
      <c r="Z190" s="76"/>
      <c r="AA190" s="76">
        <v>23000</v>
      </c>
    </row>
    <row r="191" spans="1:27" ht="15">
      <c r="A191" s="46" t="s">
        <v>843</v>
      </c>
      <c r="B191" s="46" t="s">
        <v>1907</v>
      </c>
      <c r="C191" s="46"/>
      <c r="D191" s="46">
        <v>43439</v>
      </c>
      <c r="E191" s="46"/>
      <c r="F191" s="46">
        <v>43439</v>
      </c>
      <c r="H191" s="98" t="s">
        <v>911</v>
      </c>
      <c r="I191" s="99" t="s">
        <v>1927</v>
      </c>
      <c r="J191" s="79"/>
      <c r="K191" s="100">
        <f t="shared" si="4"/>
        <v>4357290</v>
      </c>
      <c r="L191" s="79"/>
      <c r="M191" s="100">
        <v>4357290</v>
      </c>
      <c r="O191" s="98" t="s">
        <v>822</v>
      </c>
      <c r="P191" s="99" t="s">
        <v>1901</v>
      </c>
      <c r="Q191" s="100">
        <v>43300</v>
      </c>
      <c r="R191" s="46">
        <f t="shared" si="5"/>
        <v>660003</v>
      </c>
      <c r="S191" s="100">
        <v>71000</v>
      </c>
      <c r="T191" s="100">
        <v>589003</v>
      </c>
      <c r="V191" s="91" t="s">
        <v>831</v>
      </c>
      <c r="W191" s="76" t="s">
        <v>2231</v>
      </c>
      <c r="X191" s="76">
        <v>37950</v>
      </c>
      <c r="Y191" s="76">
        <v>308367</v>
      </c>
      <c r="Z191" s="76">
        <v>2650</v>
      </c>
      <c r="AA191" s="76">
        <v>305717</v>
      </c>
    </row>
    <row r="192" spans="1:27" ht="15">
      <c r="A192" s="46" t="s">
        <v>846</v>
      </c>
      <c r="B192" s="46" t="s">
        <v>1908</v>
      </c>
      <c r="C192" s="46"/>
      <c r="D192" s="46">
        <v>393773</v>
      </c>
      <c r="E192" s="46"/>
      <c r="F192" s="46">
        <v>393773</v>
      </c>
      <c r="H192" s="98" t="s">
        <v>914</v>
      </c>
      <c r="I192" s="99" t="s">
        <v>1928</v>
      </c>
      <c r="J192" s="100">
        <v>1000</v>
      </c>
      <c r="K192" s="100">
        <f t="shared" si="4"/>
        <v>1093700</v>
      </c>
      <c r="L192" s="79"/>
      <c r="M192" s="100">
        <v>1093700</v>
      </c>
      <c r="O192" s="98" t="s">
        <v>825</v>
      </c>
      <c r="P192" s="99" t="s">
        <v>1902</v>
      </c>
      <c r="Q192" s="100">
        <v>34800</v>
      </c>
      <c r="R192" s="46">
        <f t="shared" si="5"/>
        <v>510245</v>
      </c>
      <c r="S192" s="100">
        <v>58000</v>
      </c>
      <c r="T192" s="100">
        <v>452245</v>
      </c>
      <c r="V192" s="91" t="s">
        <v>834</v>
      </c>
      <c r="W192" s="76" t="s">
        <v>1904</v>
      </c>
      <c r="X192" s="76">
        <v>22200</v>
      </c>
      <c r="Y192" s="76">
        <v>130999</v>
      </c>
      <c r="Z192" s="76"/>
      <c r="AA192" s="76">
        <v>130999</v>
      </c>
    </row>
    <row r="193" spans="1:27" ht="15">
      <c r="A193" s="46" t="s">
        <v>849</v>
      </c>
      <c r="B193" s="46" t="s">
        <v>1909</v>
      </c>
      <c r="C193" s="46"/>
      <c r="D193" s="46">
        <v>1950</v>
      </c>
      <c r="E193" s="46"/>
      <c r="F193" s="46">
        <v>1950</v>
      </c>
      <c r="H193" s="98" t="s">
        <v>917</v>
      </c>
      <c r="I193" s="99" t="s">
        <v>1929</v>
      </c>
      <c r="J193" s="100">
        <v>9300</v>
      </c>
      <c r="K193" s="100">
        <f t="shared" si="4"/>
        <v>5962315</v>
      </c>
      <c r="L193" s="79"/>
      <c r="M193" s="100">
        <v>5962315</v>
      </c>
      <c r="O193" s="98" t="s">
        <v>828</v>
      </c>
      <c r="P193" s="99" t="s">
        <v>1903</v>
      </c>
      <c r="Q193" s="100">
        <v>23566</v>
      </c>
      <c r="R193" s="46">
        <f t="shared" si="5"/>
        <v>480324</v>
      </c>
      <c r="S193" s="100">
        <v>19500</v>
      </c>
      <c r="T193" s="100">
        <v>460824</v>
      </c>
      <c r="V193" s="91" t="s">
        <v>837</v>
      </c>
      <c r="W193" s="76" t="s">
        <v>1905</v>
      </c>
      <c r="X193" s="76">
        <v>1098126</v>
      </c>
      <c r="Y193" s="76">
        <v>329042</v>
      </c>
      <c r="Z193" s="76"/>
      <c r="AA193" s="76">
        <v>329042</v>
      </c>
    </row>
    <row r="194" spans="1:27" ht="15">
      <c r="A194" s="46" t="s">
        <v>852</v>
      </c>
      <c r="B194" s="46" t="s">
        <v>1910</v>
      </c>
      <c r="C194" s="46"/>
      <c r="D194" s="46">
        <v>43629</v>
      </c>
      <c r="E194" s="46"/>
      <c r="F194" s="46">
        <v>43629</v>
      </c>
      <c r="H194" s="98" t="s">
        <v>920</v>
      </c>
      <c r="I194" s="99" t="s">
        <v>1930</v>
      </c>
      <c r="J194" s="79"/>
      <c r="K194" s="100">
        <f t="shared" si="4"/>
        <v>480798</v>
      </c>
      <c r="L194" s="79"/>
      <c r="M194" s="100">
        <v>480798</v>
      </c>
      <c r="O194" s="98" t="s">
        <v>831</v>
      </c>
      <c r="P194" s="99" t="s">
        <v>2231</v>
      </c>
      <c r="Q194" s="100">
        <v>2500</v>
      </c>
      <c r="R194" s="46">
        <f t="shared" si="5"/>
        <v>704420</v>
      </c>
      <c r="S194" s="100">
        <v>5500</v>
      </c>
      <c r="T194" s="100">
        <v>698920</v>
      </c>
      <c r="V194" s="91" t="s">
        <v>843</v>
      </c>
      <c r="W194" s="76" t="s">
        <v>1907</v>
      </c>
      <c r="X194" s="76">
        <v>54612</v>
      </c>
      <c r="Y194" s="76">
        <v>155617</v>
      </c>
      <c r="Z194" s="76">
        <v>13000</v>
      </c>
      <c r="AA194" s="76">
        <v>142617</v>
      </c>
    </row>
    <row r="195" spans="1:27" ht="15">
      <c r="A195" s="46" t="s">
        <v>855</v>
      </c>
      <c r="B195" s="46" t="s">
        <v>1911</v>
      </c>
      <c r="C195" s="46">
        <v>91150</v>
      </c>
      <c r="D195" s="46">
        <v>102632</v>
      </c>
      <c r="E195" s="46">
        <v>49100</v>
      </c>
      <c r="F195" s="46">
        <v>53532</v>
      </c>
      <c r="H195" s="98" t="s">
        <v>923</v>
      </c>
      <c r="I195" s="99" t="s">
        <v>1931</v>
      </c>
      <c r="J195" s="100">
        <v>1175000</v>
      </c>
      <c r="K195" s="100">
        <f t="shared" si="4"/>
        <v>3797816</v>
      </c>
      <c r="L195" s="79"/>
      <c r="M195" s="100">
        <v>3797816</v>
      </c>
      <c r="O195" s="98" t="s">
        <v>834</v>
      </c>
      <c r="P195" s="99" t="s">
        <v>1904</v>
      </c>
      <c r="Q195" s="79"/>
      <c r="R195" s="46">
        <f t="shared" si="5"/>
        <v>258657</v>
      </c>
      <c r="S195" s="100">
        <v>109300</v>
      </c>
      <c r="T195" s="100">
        <v>149357</v>
      </c>
      <c r="V195" s="91" t="s">
        <v>846</v>
      </c>
      <c r="W195" s="76" t="s">
        <v>1908</v>
      </c>
      <c r="X195" s="76">
        <v>695550</v>
      </c>
      <c r="Y195" s="76">
        <v>4371045</v>
      </c>
      <c r="Z195" s="76">
        <v>906000</v>
      </c>
      <c r="AA195" s="76">
        <v>3465045</v>
      </c>
    </row>
    <row r="196" spans="1:27" ht="15">
      <c r="A196" s="46" t="s">
        <v>858</v>
      </c>
      <c r="B196" s="46" t="s">
        <v>1912</v>
      </c>
      <c r="C196" s="46">
        <v>93000</v>
      </c>
      <c r="D196" s="46">
        <v>732962</v>
      </c>
      <c r="E196" s="46">
        <v>30817</v>
      </c>
      <c r="F196" s="46">
        <v>702145</v>
      </c>
      <c r="H196" s="98" t="s">
        <v>927</v>
      </c>
      <c r="I196" s="99" t="s">
        <v>1932</v>
      </c>
      <c r="J196" s="79"/>
      <c r="K196" s="100">
        <f t="shared" si="4"/>
        <v>4000</v>
      </c>
      <c r="L196" s="79"/>
      <c r="M196" s="100">
        <v>4000</v>
      </c>
      <c r="O196" s="98" t="s">
        <v>837</v>
      </c>
      <c r="P196" s="99" t="s">
        <v>1905</v>
      </c>
      <c r="Q196" s="79"/>
      <c r="R196" s="46">
        <f t="shared" si="5"/>
        <v>1367256</v>
      </c>
      <c r="S196" s="100">
        <v>89500</v>
      </c>
      <c r="T196" s="100">
        <v>1277756</v>
      </c>
      <c r="V196" s="91" t="s">
        <v>849</v>
      </c>
      <c r="W196" s="76" t="s">
        <v>1909</v>
      </c>
      <c r="X196" s="76"/>
      <c r="Y196" s="76">
        <v>1000</v>
      </c>
      <c r="Z196" s="76"/>
      <c r="AA196" s="76">
        <v>1000</v>
      </c>
    </row>
    <row r="197" spans="1:27" ht="15">
      <c r="A197" s="46" t="s">
        <v>862</v>
      </c>
      <c r="B197" s="46" t="s">
        <v>1913</v>
      </c>
      <c r="C197" s="46"/>
      <c r="D197" s="46">
        <v>607274</v>
      </c>
      <c r="E197" s="46">
        <v>5387</v>
      </c>
      <c r="F197" s="46">
        <v>601887</v>
      </c>
      <c r="H197" s="98" t="s">
        <v>930</v>
      </c>
      <c r="I197" s="99" t="s">
        <v>1933</v>
      </c>
      <c r="J197" s="100">
        <v>953540</v>
      </c>
      <c r="K197" s="100">
        <f t="shared" si="4"/>
        <v>224645</v>
      </c>
      <c r="L197" s="79"/>
      <c r="M197" s="100">
        <v>224645</v>
      </c>
      <c r="O197" s="98" t="s">
        <v>840</v>
      </c>
      <c r="P197" s="99" t="s">
        <v>1906</v>
      </c>
      <c r="Q197" s="100">
        <v>180000</v>
      </c>
      <c r="R197" s="46">
        <f t="shared" si="5"/>
        <v>366381</v>
      </c>
      <c r="S197" s="100">
        <v>34000</v>
      </c>
      <c r="T197" s="100">
        <v>332381</v>
      </c>
      <c r="V197" s="91" t="s">
        <v>852</v>
      </c>
      <c r="W197" s="76" t="s">
        <v>1910</v>
      </c>
      <c r="X197" s="76">
        <v>128259</v>
      </c>
      <c r="Y197" s="76">
        <v>133380</v>
      </c>
      <c r="Z197" s="76"/>
      <c r="AA197" s="76">
        <v>133380</v>
      </c>
    </row>
    <row r="198" spans="1:27" ht="15">
      <c r="A198" s="46" t="s">
        <v>865</v>
      </c>
      <c r="B198" s="46" t="s">
        <v>2273</v>
      </c>
      <c r="C198" s="46"/>
      <c r="D198" s="46">
        <v>1901495</v>
      </c>
      <c r="E198" s="46">
        <v>138300</v>
      </c>
      <c r="F198" s="46">
        <v>1763195</v>
      </c>
      <c r="H198" s="98" t="s">
        <v>933</v>
      </c>
      <c r="I198" s="99" t="s">
        <v>1934</v>
      </c>
      <c r="J198" s="79"/>
      <c r="K198" s="100">
        <f t="shared" si="4"/>
        <v>4250</v>
      </c>
      <c r="L198" s="79"/>
      <c r="M198" s="100">
        <v>4250</v>
      </c>
      <c r="O198" s="98" t="s">
        <v>843</v>
      </c>
      <c r="P198" s="99" t="s">
        <v>1907</v>
      </c>
      <c r="Q198" s="79"/>
      <c r="R198" s="46">
        <f t="shared" si="5"/>
        <v>642144</v>
      </c>
      <c r="S198" s="100">
        <v>15000</v>
      </c>
      <c r="T198" s="100">
        <v>627144</v>
      </c>
      <c r="V198" s="91" t="s">
        <v>855</v>
      </c>
      <c r="W198" s="76" t="s">
        <v>1911</v>
      </c>
      <c r="X198" s="76">
        <v>118219</v>
      </c>
      <c r="Y198" s="76">
        <v>449444</v>
      </c>
      <c r="Z198" s="76"/>
      <c r="AA198" s="76">
        <v>449444</v>
      </c>
    </row>
    <row r="199" spans="1:27" ht="15">
      <c r="A199" s="46" t="s">
        <v>868</v>
      </c>
      <c r="B199" s="46" t="s">
        <v>1914</v>
      </c>
      <c r="C199" s="46"/>
      <c r="D199" s="46">
        <v>89763</v>
      </c>
      <c r="E199" s="46"/>
      <c r="F199" s="46">
        <v>89763</v>
      </c>
      <c r="H199" s="98" t="s">
        <v>936</v>
      </c>
      <c r="I199" s="99" t="s">
        <v>1935</v>
      </c>
      <c r="J199" s="100">
        <v>9500</v>
      </c>
      <c r="K199" s="100">
        <f aca="true" t="shared" si="6" ref="K199:K262">L199+M199</f>
        <v>235847</v>
      </c>
      <c r="L199" s="79"/>
      <c r="M199" s="100">
        <v>235847</v>
      </c>
      <c r="O199" s="98" t="s">
        <v>846</v>
      </c>
      <c r="P199" s="99" t="s">
        <v>1908</v>
      </c>
      <c r="Q199" s="100">
        <v>1086735</v>
      </c>
      <c r="R199" s="46">
        <f aca="true" t="shared" si="7" ref="R199:R262">S199+T199</f>
        <v>4591766</v>
      </c>
      <c r="S199" s="100">
        <v>124000</v>
      </c>
      <c r="T199" s="100">
        <v>4467766</v>
      </c>
      <c r="V199" s="91" t="s">
        <v>858</v>
      </c>
      <c r="W199" s="76" t="s">
        <v>1912</v>
      </c>
      <c r="X199" s="76">
        <v>3227391</v>
      </c>
      <c r="Y199" s="76">
        <v>28563930</v>
      </c>
      <c r="Z199" s="76">
        <v>10694930</v>
      </c>
      <c r="AA199" s="76">
        <v>17869000</v>
      </c>
    </row>
    <row r="200" spans="1:27" ht="15">
      <c r="A200" s="46" t="s">
        <v>871</v>
      </c>
      <c r="B200" s="46" t="s">
        <v>1915</v>
      </c>
      <c r="C200" s="46">
        <v>23000</v>
      </c>
      <c r="D200" s="46">
        <v>552486</v>
      </c>
      <c r="E200" s="46">
        <v>125000</v>
      </c>
      <c r="F200" s="46">
        <v>427486</v>
      </c>
      <c r="H200" s="98" t="s">
        <v>939</v>
      </c>
      <c r="I200" s="99" t="s">
        <v>1936</v>
      </c>
      <c r="J200" s="79"/>
      <c r="K200" s="100">
        <f t="shared" si="6"/>
        <v>207000</v>
      </c>
      <c r="L200" s="79"/>
      <c r="M200" s="100">
        <v>207000</v>
      </c>
      <c r="O200" s="98" t="s">
        <v>849</v>
      </c>
      <c r="P200" s="99" t="s">
        <v>1909</v>
      </c>
      <c r="Q200" s="79"/>
      <c r="R200" s="46">
        <f t="shared" si="7"/>
        <v>137863</v>
      </c>
      <c r="S200" s="100">
        <v>37200</v>
      </c>
      <c r="T200" s="100">
        <v>100663</v>
      </c>
      <c r="V200" s="91" t="s">
        <v>862</v>
      </c>
      <c r="W200" s="76" t="s">
        <v>1913</v>
      </c>
      <c r="X200" s="76"/>
      <c r="Y200" s="76">
        <v>18755098</v>
      </c>
      <c r="Z200" s="76"/>
      <c r="AA200" s="76">
        <v>18755098</v>
      </c>
    </row>
    <row r="201" spans="1:27" ht="15">
      <c r="A201" s="46" t="s">
        <v>874</v>
      </c>
      <c r="B201" s="46" t="s">
        <v>1916</v>
      </c>
      <c r="C201" s="46">
        <v>199500</v>
      </c>
      <c r="D201" s="46">
        <v>1997301</v>
      </c>
      <c r="E201" s="46"/>
      <c r="F201" s="46">
        <v>1997301</v>
      </c>
      <c r="H201" s="98" t="s">
        <v>942</v>
      </c>
      <c r="I201" s="99" t="s">
        <v>1937</v>
      </c>
      <c r="J201" s="79"/>
      <c r="K201" s="100">
        <f t="shared" si="6"/>
        <v>2314350</v>
      </c>
      <c r="L201" s="79"/>
      <c r="M201" s="100">
        <v>2314350</v>
      </c>
      <c r="O201" s="98" t="s">
        <v>852</v>
      </c>
      <c r="P201" s="99" t="s">
        <v>1910</v>
      </c>
      <c r="Q201" s="79"/>
      <c r="R201" s="46">
        <f t="shared" si="7"/>
        <v>304956</v>
      </c>
      <c r="S201" s="100">
        <v>34300</v>
      </c>
      <c r="T201" s="100">
        <v>270656</v>
      </c>
      <c r="V201" s="91" t="s">
        <v>865</v>
      </c>
      <c r="W201" s="76" t="s">
        <v>2273</v>
      </c>
      <c r="X201" s="76"/>
      <c r="Y201" s="76">
        <v>6091103</v>
      </c>
      <c r="Z201" s="76"/>
      <c r="AA201" s="76">
        <v>6091103</v>
      </c>
    </row>
    <row r="202" spans="1:27" ht="15">
      <c r="A202" s="46" t="s">
        <v>877</v>
      </c>
      <c r="B202" s="46" t="s">
        <v>1917</v>
      </c>
      <c r="C202" s="46"/>
      <c r="D202" s="46">
        <v>134645</v>
      </c>
      <c r="E202" s="46"/>
      <c r="F202" s="46">
        <v>134645</v>
      </c>
      <c r="H202" s="98" t="s">
        <v>945</v>
      </c>
      <c r="I202" s="99" t="s">
        <v>1904</v>
      </c>
      <c r="J202" s="79"/>
      <c r="K202" s="100">
        <f t="shared" si="6"/>
        <v>199375</v>
      </c>
      <c r="L202" s="79"/>
      <c r="M202" s="100">
        <v>199375</v>
      </c>
      <c r="O202" s="98" t="s">
        <v>855</v>
      </c>
      <c r="P202" s="99" t="s">
        <v>1911</v>
      </c>
      <c r="Q202" s="100">
        <v>328450</v>
      </c>
      <c r="R202" s="46">
        <f t="shared" si="7"/>
        <v>1327361</v>
      </c>
      <c r="S202" s="100">
        <v>75100</v>
      </c>
      <c r="T202" s="100">
        <v>1252261</v>
      </c>
      <c r="V202" s="91" t="s">
        <v>868</v>
      </c>
      <c r="W202" s="76" t="s">
        <v>1914</v>
      </c>
      <c r="X202" s="76"/>
      <c r="Y202" s="76">
        <v>1060544</v>
      </c>
      <c r="Z202" s="76"/>
      <c r="AA202" s="76">
        <v>1060544</v>
      </c>
    </row>
    <row r="203" spans="1:27" ht="15">
      <c r="A203" s="46" t="s">
        <v>880</v>
      </c>
      <c r="B203" s="46" t="s">
        <v>1918</v>
      </c>
      <c r="C203" s="46"/>
      <c r="D203" s="46">
        <v>31352</v>
      </c>
      <c r="E203" s="46"/>
      <c r="F203" s="46">
        <v>31352</v>
      </c>
      <c r="H203" s="98" t="s">
        <v>947</v>
      </c>
      <c r="I203" s="99" t="s">
        <v>1938</v>
      </c>
      <c r="J203" s="100">
        <v>26306000</v>
      </c>
      <c r="K203" s="100">
        <f t="shared" si="6"/>
        <v>323006</v>
      </c>
      <c r="L203" s="100">
        <v>32645</v>
      </c>
      <c r="M203" s="100">
        <v>290361</v>
      </c>
      <c r="O203" s="98" t="s">
        <v>858</v>
      </c>
      <c r="P203" s="99" t="s">
        <v>1912</v>
      </c>
      <c r="Q203" s="100">
        <v>750000</v>
      </c>
      <c r="R203" s="46">
        <f t="shared" si="7"/>
        <v>4283405</v>
      </c>
      <c r="S203" s="100">
        <v>542657</v>
      </c>
      <c r="T203" s="100">
        <v>3740748</v>
      </c>
      <c r="V203" s="91" t="s">
        <v>871</v>
      </c>
      <c r="W203" s="76" t="s">
        <v>1915</v>
      </c>
      <c r="X203" s="76">
        <v>11000000</v>
      </c>
      <c r="Y203" s="76">
        <v>10940970</v>
      </c>
      <c r="Z203" s="76"/>
      <c r="AA203" s="76">
        <v>10940970</v>
      </c>
    </row>
    <row r="204" spans="1:27" ht="15">
      <c r="A204" s="46" t="s">
        <v>882</v>
      </c>
      <c r="B204" s="46" t="s">
        <v>1919</v>
      </c>
      <c r="C204" s="46"/>
      <c r="D204" s="46">
        <v>1130604</v>
      </c>
      <c r="E204" s="46">
        <v>276400</v>
      </c>
      <c r="F204" s="46">
        <v>854204</v>
      </c>
      <c r="H204" s="98" t="s">
        <v>950</v>
      </c>
      <c r="I204" s="99" t="s">
        <v>2331</v>
      </c>
      <c r="J204" s="79"/>
      <c r="K204" s="100">
        <f t="shared" si="6"/>
        <v>364425</v>
      </c>
      <c r="L204" s="79"/>
      <c r="M204" s="100">
        <v>364425</v>
      </c>
      <c r="O204" s="98" t="s">
        <v>862</v>
      </c>
      <c r="P204" s="99" t="s">
        <v>1913</v>
      </c>
      <c r="Q204" s="100">
        <v>298000</v>
      </c>
      <c r="R204" s="46">
        <f t="shared" si="7"/>
        <v>5418752</v>
      </c>
      <c r="S204" s="100">
        <v>104387</v>
      </c>
      <c r="T204" s="100">
        <v>5314365</v>
      </c>
      <c r="V204" s="91" t="s">
        <v>874</v>
      </c>
      <c r="W204" s="76" t="s">
        <v>1916</v>
      </c>
      <c r="X204" s="76">
        <v>365350</v>
      </c>
      <c r="Y204" s="76">
        <v>2066472</v>
      </c>
      <c r="Z204" s="76"/>
      <c r="AA204" s="76">
        <v>2066472</v>
      </c>
    </row>
    <row r="205" spans="1:27" ht="15">
      <c r="A205" s="46" t="s">
        <v>885</v>
      </c>
      <c r="B205" s="46" t="s">
        <v>1920</v>
      </c>
      <c r="C205" s="46">
        <v>1000001</v>
      </c>
      <c r="D205" s="46">
        <v>1221655</v>
      </c>
      <c r="E205" s="46"/>
      <c r="F205" s="46">
        <v>1221655</v>
      </c>
      <c r="H205" s="98" t="s">
        <v>953</v>
      </c>
      <c r="I205" s="99" t="s">
        <v>1939</v>
      </c>
      <c r="J205" s="100">
        <v>36500</v>
      </c>
      <c r="K205" s="100">
        <f t="shared" si="6"/>
        <v>20482</v>
      </c>
      <c r="L205" s="79"/>
      <c r="M205" s="100">
        <v>20482</v>
      </c>
      <c r="O205" s="98" t="s">
        <v>865</v>
      </c>
      <c r="P205" s="99" t="s">
        <v>2273</v>
      </c>
      <c r="Q205" s="100">
        <v>15800000</v>
      </c>
      <c r="R205" s="46">
        <f t="shared" si="7"/>
        <v>12472261</v>
      </c>
      <c r="S205" s="100">
        <v>626650</v>
      </c>
      <c r="T205" s="100">
        <v>11845611</v>
      </c>
      <c r="V205" s="91" t="s">
        <v>880</v>
      </c>
      <c r="W205" s="76" t="s">
        <v>1918</v>
      </c>
      <c r="X205" s="76"/>
      <c r="Y205" s="76">
        <v>7017106</v>
      </c>
      <c r="Z205" s="76"/>
      <c r="AA205" s="76">
        <v>7017106</v>
      </c>
    </row>
    <row r="206" spans="1:27" ht="15">
      <c r="A206" s="46" t="s">
        <v>888</v>
      </c>
      <c r="B206" s="46" t="s">
        <v>1921</v>
      </c>
      <c r="C206" s="46"/>
      <c r="D206" s="46">
        <v>2435505</v>
      </c>
      <c r="E206" s="46">
        <v>1121370</v>
      </c>
      <c r="F206" s="46">
        <v>1314135</v>
      </c>
      <c r="H206" s="98" t="s">
        <v>956</v>
      </c>
      <c r="I206" s="99" t="s">
        <v>1940</v>
      </c>
      <c r="J206" s="100">
        <v>4900</v>
      </c>
      <c r="K206" s="100">
        <f t="shared" si="6"/>
        <v>128337</v>
      </c>
      <c r="L206" s="79"/>
      <c r="M206" s="100">
        <v>128337</v>
      </c>
      <c r="O206" s="98" t="s">
        <v>868</v>
      </c>
      <c r="P206" s="99" t="s">
        <v>1914</v>
      </c>
      <c r="Q206" s="100">
        <v>815400</v>
      </c>
      <c r="R206" s="46">
        <f t="shared" si="7"/>
        <v>2348630</v>
      </c>
      <c r="S206" s="100">
        <v>30550</v>
      </c>
      <c r="T206" s="100">
        <v>2318080</v>
      </c>
      <c r="V206" s="91" t="s">
        <v>885</v>
      </c>
      <c r="W206" s="76" t="s">
        <v>1920</v>
      </c>
      <c r="X206" s="76"/>
      <c r="Y206" s="76">
        <v>3011995</v>
      </c>
      <c r="Z206" s="76"/>
      <c r="AA206" s="76">
        <v>3011995</v>
      </c>
    </row>
    <row r="207" spans="1:27" ht="15">
      <c r="A207" s="46" t="s">
        <v>891</v>
      </c>
      <c r="B207" s="46" t="s">
        <v>1922</v>
      </c>
      <c r="C207" s="46"/>
      <c r="D207" s="46">
        <v>1480013</v>
      </c>
      <c r="E207" s="46">
        <v>276800</v>
      </c>
      <c r="F207" s="46">
        <v>1203213</v>
      </c>
      <c r="H207" s="98" t="s">
        <v>965</v>
      </c>
      <c r="I207" s="99" t="s">
        <v>1943</v>
      </c>
      <c r="J207" s="79"/>
      <c r="K207" s="100">
        <f t="shared" si="6"/>
        <v>60440</v>
      </c>
      <c r="L207" s="79"/>
      <c r="M207" s="100">
        <v>60440</v>
      </c>
      <c r="O207" s="98" t="s">
        <v>871</v>
      </c>
      <c r="P207" s="99" t="s">
        <v>1915</v>
      </c>
      <c r="Q207" s="100">
        <v>3973500</v>
      </c>
      <c r="R207" s="46">
        <f t="shared" si="7"/>
        <v>3893130</v>
      </c>
      <c r="S207" s="100">
        <v>1272750</v>
      </c>
      <c r="T207" s="100">
        <v>2620380</v>
      </c>
      <c r="V207" s="91" t="s">
        <v>888</v>
      </c>
      <c r="W207" s="76" t="s">
        <v>1921</v>
      </c>
      <c r="X207" s="76">
        <v>7161975</v>
      </c>
      <c r="Y207" s="76">
        <v>45183788</v>
      </c>
      <c r="Z207" s="76">
        <v>5624400</v>
      </c>
      <c r="AA207" s="76">
        <v>39559388</v>
      </c>
    </row>
    <row r="208" spans="1:27" ht="15">
      <c r="A208" s="46" t="s">
        <v>894</v>
      </c>
      <c r="B208" s="46" t="s">
        <v>2248</v>
      </c>
      <c r="C208" s="46">
        <v>4781450</v>
      </c>
      <c r="D208" s="46">
        <v>1973933</v>
      </c>
      <c r="E208" s="46">
        <v>1011900</v>
      </c>
      <c r="F208" s="46">
        <v>962033</v>
      </c>
      <c r="H208" s="98" t="s">
        <v>968</v>
      </c>
      <c r="I208" s="99" t="s">
        <v>1944</v>
      </c>
      <c r="J208" s="79"/>
      <c r="K208" s="100">
        <f t="shared" si="6"/>
        <v>13200</v>
      </c>
      <c r="L208" s="79"/>
      <c r="M208" s="100">
        <v>13200</v>
      </c>
      <c r="O208" s="98" t="s">
        <v>874</v>
      </c>
      <c r="P208" s="99" t="s">
        <v>1916</v>
      </c>
      <c r="Q208" s="100">
        <v>14986500</v>
      </c>
      <c r="R208" s="46">
        <f t="shared" si="7"/>
        <v>17035206</v>
      </c>
      <c r="S208" s="100">
        <v>139580</v>
      </c>
      <c r="T208" s="100">
        <v>16895626</v>
      </c>
      <c r="V208" s="91" t="s">
        <v>891</v>
      </c>
      <c r="W208" s="76" t="s">
        <v>1922</v>
      </c>
      <c r="X208" s="76">
        <v>1295850</v>
      </c>
      <c r="Y208" s="76">
        <v>3107920</v>
      </c>
      <c r="Z208" s="76">
        <v>2252762</v>
      </c>
      <c r="AA208" s="76">
        <v>855158</v>
      </c>
    </row>
    <row r="209" spans="1:27" ht="15">
      <c r="A209" s="46" t="s">
        <v>897</v>
      </c>
      <c r="B209" s="46" t="s">
        <v>1923</v>
      </c>
      <c r="C209" s="46"/>
      <c r="D209" s="46">
        <v>2713857</v>
      </c>
      <c r="E209" s="46">
        <v>334600</v>
      </c>
      <c r="F209" s="46">
        <v>2379257</v>
      </c>
      <c r="H209" s="98" t="s">
        <v>974</v>
      </c>
      <c r="I209" s="99" t="s">
        <v>2232</v>
      </c>
      <c r="J209" s="79"/>
      <c r="K209" s="100">
        <f t="shared" si="6"/>
        <v>43066</v>
      </c>
      <c r="L209" s="79"/>
      <c r="M209" s="100">
        <v>43066</v>
      </c>
      <c r="O209" s="98" t="s">
        <v>877</v>
      </c>
      <c r="P209" s="99" t="s">
        <v>1917</v>
      </c>
      <c r="Q209" s="100">
        <v>253800</v>
      </c>
      <c r="R209" s="46">
        <f t="shared" si="7"/>
        <v>3475386</v>
      </c>
      <c r="S209" s="100">
        <v>2125300</v>
      </c>
      <c r="T209" s="100">
        <v>1350086</v>
      </c>
      <c r="V209" s="91" t="s">
        <v>894</v>
      </c>
      <c r="W209" s="76" t="s">
        <v>2248</v>
      </c>
      <c r="X209" s="76">
        <v>2618230</v>
      </c>
      <c r="Y209" s="76">
        <v>15394461</v>
      </c>
      <c r="Z209" s="76"/>
      <c r="AA209" s="76">
        <v>15394461</v>
      </c>
    </row>
    <row r="210" spans="1:27" ht="15">
      <c r="A210" s="46" t="s">
        <v>900</v>
      </c>
      <c r="B210" s="46" t="s">
        <v>1924</v>
      </c>
      <c r="C210" s="46">
        <v>5012981</v>
      </c>
      <c r="D210" s="46">
        <v>2723906</v>
      </c>
      <c r="E210" s="46">
        <v>62200</v>
      </c>
      <c r="F210" s="46">
        <v>2661706</v>
      </c>
      <c r="H210" s="98" t="s">
        <v>977</v>
      </c>
      <c r="I210" s="99" t="s">
        <v>1816</v>
      </c>
      <c r="J210" s="79"/>
      <c r="K210" s="100">
        <f t="shared" si="6"/>
        <v>296735</v>
      </c>
      <c r="L210" s="79"/>
      <c r="M210" s="100">
        <v>296735</v>
      </c>
      <c r="O210" s="98" t="s">
        <v>880</v>
      </c>
      <c r="P210" s="99" t="s">
        <v>1918</v>
      </c>
      <c r="Q210" s="100">
        <v>906300</v>
      </c>
      <c r="R210" s="46">
        <f t="shared" si="7"/>
        <v>2042785</v>
      </c>
      <c r="S210" s="100">
        <v>567200</v>
      </c>
      <c r="T210" s="100">
        <v>1475585</v>
      </c>
      <c r="V210" s="91" t="s">
        <v>897</v>
      </c>
      <c r="W210" s="76" t="s">
        <v>1923</v>
      </c>
      <c r="X210" s="76">
        <v>3718150</v>
      </c>
      <c r="Y210" s="76">
        <v>7387845</v>
      </c>
      <c r="Z210" s="76"/>
      <c r="AA210" s="76">
        <v>7387845</v>
      </c>
    </row>
    <row r="211" spans="1:27" ht="15">
      <c r="A211" s="46" t="s">
        <v>903</v>
      </c>
      <c r="B211" s="46" t="s">
        <v>1925</v>
      </c>
      <c r="C211" s="46">
        <v>336500</v>
      </c>
      <c r="D211" s="46">
        <v>668700</v>
      </c>
      <c r="E211" s="46">
        <v>200000</v>
      </c>
      <c r="F211" s="46">
        <v>468700</v>
      </c>
      <c r="H211" s="98" t="s">
        <v>982</v>
      </c>
      <c r="I211" s="99" t="s">
        <v>1947</v>
      </c>
      <c r="J211" s="100">
        <v>35300</v>
      </c>
      <c r="K211" s="100">
        <f t="shared" si="6"/>
        <v>9049212</v>
      </c>
      <c r="L211" s="79"/>
      <c r="M211" s="100">
        <v>9049212</v>
      </c>
      <c r="O211" s="98" t="s">
        <v>882</v>
      </c>
      <c r="P211" s="99" t="s">
        <v>1919</v>
      </c>
      <c r="Q211" s="100">
        <v>115500</v>
      </c>
      <c r="R211" s="46">
        <f t="shared" si="7"/>
        <v>5411883</v>
      </c>
      <c r="S211" s="100">
        <v>1230430</v>
      </c>
      <c r="T211" s="100">
        <v>4181453</v>
      </c>
      <c r="V211" s="91" t="s">
        <v>900</v>
      </c>
      <c r="W211" s="76" t="s">
        <v>1924</v>
      </c>
      <c r="X211" s="76">
        <v>149257239</v>
      </c>
      <c r="Y211" s="76">
        <v>84006750</v>
      </c>
      <c r="Z211" s="76">
        <v>15550898</v>
      </c>
      <c r="AA211" s="76">
        <v>68455852</v>
      </c>
    </row>
    <row r="212" spans="1:27" ht="15">
      <c r="A212" s="46" t="s">
        <v>906</v>
      </c>
      <c r="B212" s="46" t="s">
        <v>1926</v>
      </c>
      <c r="C212" s="46">
        <v>300000</v>
      </c>
      <c r="D212" s="46">
        <v>623554</v>
      </c>
      <c r="E212" s="46">
        <v>117000</v>
      </c>
      <c r="F212" s="46">
        <v>506554</v>
      </c>
      <c r="H212" s="98" t="s">
        <v>988</v>
      </c>
      <c r="I212" s="99" t="s">
        <v>1949</v>
      </c>
      <c r="J212" s="79"/>
      <c r="K212" s="100">
        <f t="shared" si="6"/>
        <v>332185</v>
      </c>
      <c r="L212" s="79"/>
      <c r="M212" s="100">
        <v>332185</v>
      </c>
      <c r="O212" s="98" t="s">
        <v>885</v>
      </c>
      <c r="P212" s="99" t="s">
        <v>1920</v>
      </c>
      <c r="Q212" s="100">
        <v>15107645</v>
      </c>
      <c r="R212" s="46">
        <f t="shared" si="7"/>
        <v>4675507</v>
      </c>
      <c r="S212" s="79"/>
      <c r="T212" s="100">
        <v>4675507</v>
      </c>
      <c r="V212" s="91" t="s">
        <v>903</v>
      </c>
      <c r="W212" s="76" t="s">
        <v>1925</v>
      </c>
      <c r="X212" s="76"/>
      <c r="Y212" s="76">
        <v>23002</v>
      </c>
      <c r="Z212" s="76"/>
      <c r="AA212" s="76">
        <v>23002</v>
      </c>
    </row>
    <row r="213" spans="1:27" ht="15">
      <c r="A213" s="46" t="s">
        <v>908</v>
      </c>
      <c r="B213" s="46" t="s">
        <v>2330</v>
      </c>
      <c r="C213" s="46"/>
      <c r="D213" s="46">
        <v>381148</v>
      </c>
      <c r="E213" s="46"/>
      <c r="F213" s="46">
        <v>381148</v>
      </c>
      <c r="H213" s="98" t="s">
        <v>991</v>
      </c>
      <c r="I213" s="99" t="s">
        <v>1950</v>
      </c>
      <c r="J213" s="79"/>
      <c r="K213" s="100">
        <f t="shared" si="6"/>
        <v>127500</v>
      </c>
      <c r="L213" s="79"/>
      <c r="M213" s="100">
        <v>127500</v>
      </c>
      <c r="O213" s="98" t="s">
        <v>888</v>
      </c>
      <c r="P213" s="99" t="s">
        <v>1921</v>
      </c>
      <c r="Q213" s="100">
        <v>26025354</v>
      </c>
      <c r="R213" s="46">
        <f t="shared" si="7"/>
        <v>17425753</v>
      </c>
      <c r="S213" s="100">
        <v>7588671</v>
      </c>
      <c r="T213" s="100">
        <v>9837082</v>
      </c>
      <c r="V213" s="91" t="s">
        <v>906</v>
      </c>
      <c r="W213" s="76" t="s">
        <v>1926</v>
      </c>
      <c r="X213" s="76">
        <v>440685</v>
      </c>
      <c r="Y213" s="76">
        <v>687578</v>
      </c>
      <c r="Z213" s="76"/>
      <c r="AA213" s="76">
        <v>687578</v>
      </c>
    </row>
    <row r="214" spans="1:27" ht="15">
      <c r="A214" s="46" t="s">
        <v>911</v>
      </c>
      <c r="B214" s="46" t="s">
        <v>1927</v>
      </c>
      <c r="C214" s="46">
        <v>428000</v>
      </c>
      <c r="D214" s="46">
        <v>635169</v>
      </c>
      <c r="E214" s="46"/>
      <c r="F214" s="46">
        <v>635169</v>
      </c>
      <c r="H214" s="98" t="s">
        <v>994</v>
      </c>
      <c r="I214" s="99" t="s">
        <v>1951</v>
      </c>
      <c r="J214" s="100">
        <v>17400</v>
      </c>
      <c r="K214" s="100">
        <f t="shared" si="6"/>
        <v>468265</v>
      </c>
      <c r="L214" s="79"/>
      <c r="M214" s="100">
        <v>468265</v>
      </c>
      <c r="O214" s="98" t="s">
        <v>891</v>
      </c>
      <c r="P214" s="99" t="s">
        <v>1922</v>
      </c>
      <c r="Q214" s="100">
        <v>7565233</v>
      </c>
      <c r="R214" s="46">
        <f t="shared" si="7"/>
        <v>11427796</v>
      </c>
      <c r="S214" s="100">
        <v>1775025</v>
      </c>
      <c r="T214" s="100">
        <v>9652771</v>
      </c>
      <c r="V214" s="91" t="s">
        <v>908</v>
      </c>
      <c r="W214" s="76" t="s">
        <v>2330</v>
      </c>
      <c r="X214" s="76">
        <v>396400</v>
      </c>
      <c r="Y214" s="76">
        <v>2522071</v>
      </c>
      <c r="Z214" s="76">
        <v>380001</v>
      </c>
      <c r="AA214" s="76">
        <v>2142070</v>
      </c>
    </row>
    <row r="215" spans="1:27" ht="15">
      <c r="A215" s="46" t="s">
        <v>914</v>
      </c>
      <c r="B215" s="46" t="s">
        <v>1928</v>
      </c>
      <c r="C215" s="46">
        <v>4000</v>
      </c>
      <c r="D215" s="46">
        <v>897369</v>
      </c>
      <c r="E215" s="46"/>
      <c r="F215" s="46">
        <v>897369</v>
      </c>
      <c r="H215" s="98" t="s">
        <v>998</v>
      </c>
      <c r="I215" s="99" t="s">
        <v>1952</v>
      </c>
      <c r="J215" s="79"/>
      <c r="K215" s="100">
        <f t="shared" si="6"/>
        <v>225480</v>
      </c>
      <c r="L215" s="79"/>
      <c r="M215" s="100">
        <v>225480</v>
      </c>
      <c r="O215" s="98" t="s">
        <v>894</v>
      </c>
      <c r="P215" s="99" t="s">
        <v>2248</v>
      </c>
      <c r="Q215" s="100">
        <v>15203905</v>
      </c>
      <c r="R215" s="46">
        <f t="shared" si="7"/>
        <v>18968017</v>
      </c>
      <c r="S215" s="100">
        <v>10820100</v>
      </c>
      <c r="T215" s="100">
        <v>8147917</v>
      </c>
      <c r="V215" s="91" t="s">
        <v>911</v>
      </c>
      <c r="W215" s="76" t="s">
        <v>1927</v>
      </c>
      <c r="X215" s="76">
        <v>50000</v>
      </c>
      <c r="Y215" s="76">
        <v>5243960</v>
      </c>
      <c r="Z215" s="76"/>
      <c r="AA215" s="76">
        <v>5243960</v>
      </c>
    </row>
    <row r="216" spans="1:27" ht="15">
      <c r="A216" s="46" t="s">
        <v>917</v>
      </c>
      <c r="B216" s="46" t="s">
        <v>1929</v>
      </c>
      <c r="C216" s="46"/>
      <c r="D216" s="46">
        <v>641420</v>
      </c>
      <c r="E216" s="46">
        <v>131200</v>
      </c>
      <c r="F216" s="46">
        <v>510220</v>
      </c>
      <c r="H216" s="98" t="s">
        <v>1001</v>
      </c>
      <c r="I216" s="99" t="s">
        <v>2288</v>
      </c>
      <c r="J216" s="79"/>
      <c r="K216" s="100">
        <f t="shared" si="6"/>
        <v>6500</v>
      </c>
      <c r="L216" s="79"/>
      <c r="M216" s="100">
        <v>6500</v>
      </c>
      <c r="O216" s="98" t="s">
        <v>897</v>
      </c>
      <c r="P216" s="99" t="s">
        <v>1923</v>
      </c>
      <c r="Q216" s="100">
        <v>9256200</v>
      </c>
      <c r="R216" s="46">
        <f t="shared" si="7"/>
        <v>20200052</v>
      </c>
      <c r="S216" s="100">
        <v>4368036</v>
      </c>
      <c r="T216" s="100">
        <v>15832016</v>
      </c>
      <c r="V216" s="91" t="s">
        <v>914</v>
      </c>
      <c r="W216" s="76" t="s">
        <v>1928</v>
      </c>
      <c r="X216" s="76">
        <v>567593</v>
      </c>
      <c r="Y216" s="76">
        <v>4612084</v>
      </c>
      <c r="Z216" s="76"/>
      <c r="AA216" s="76">
        <v>4612084</v>
      </c>
    </row>
    <row r="217" spans="1:27" ht="15">
      <c r="A217" s="46" t="s">
        <v>920</v>
      </c>
      <c r="B217" s="46" t="s">
        <v>1930</v>
      </c>
      <c r="C217" s="46"/>
      <c r="D217" s="46">
        <v>363522</v>
      </c>
      <c r="E217" s="46">
        <v>38180</v>
      </c>
      <c r="F217" s="46">
        <v>325342</v>
      </c>
      <c r="H217" s="98" t="s">
        <v>1004</v>
      </c>
      <c r="I217" s="99" t="s">
        <v>1953</v>
      </c>
      <c r="J217" s="79"/>
      <c r="K217" s="100">
        <f t="shared" si="6"/>
        <v>102948</v>
      </c>
      <c r="L217" s="79"/>
      <c r="M217" s="100">
        <v>102948</v>
      </c>
      <c r="O217" s="98" t="s">
        <v>900</v>
      </c>
      <c r="P217" s="99" t="s">
        <v>1924</v>
      </c>
      <c r="Q217" s="100">
        <v>15605373</v>
      </c>
      <c r="R217" s="46">
        <f t="shared" si="7"/>
        <v>22860247</v>
      </c>
      <c r="S217" s="100">
        <v>279003</v>
      </c>
      <c r="T217" s="100">
        <v>22581244</v>
      </c>
      <c r="V217" s="91" t="s">
        <v>917</v>
      </c>
      <c r="W217" s="76" t="s">
        <v>1929</v>
      </c>
      <c r="X217" s="76">
        <v>9300</v>
      </c>
      <c r="Y217" s="76">
        <v>7363907</v>
      </c>
      <c r="Z217" s="76"/>
      <c r="AA217" s="76">
        <v>7363907</v>
      </c>
    </row>
    <row r="218" spans="1:27" ht="15">
      <c r="A218" s="46" t="s">
        <v>923</v>
      </c>
      <c r="B218" s="46" t="s">
        <v>1931</v>
      </c>
      <c r="C218" s="46">
        <v>33200</v>
      </c>
      <c r="D218" s="46">
        <v>1359595</v>
      </c>
      <c r="E218" s="46">
        <v>130000</v>
      </c>
      <c r="F218" s="46">
        <v>1229595</v>
      </c>
      <c r="H218" s="98" t="s">
        <v>1007</v>
      </c>
      <c r="I218" s="99" t="s">
        <v>1954</v>
      </c>
      <c r="J218" s="79"/>
      <c r="K218" s="100">
        <f t="shared" si="6"/>
        <v>2637</v>
      </c>
      <c r="L218" s="79"/>
      <c r="M218" s="100">
        <v>2637</v>
      </c>
      <c r="O218" s="98" t="s">
        <v>903</v>
      </c>
      <c r="P218" s="99" t="s">
        <v>1925</v>
      </c>
      <c r="Q218" s="100">
        <v>2432946</v>
      </c>
      <c r="R218" s="46">
        <f t="shared" si="7"/>
        <v>3774461</v>
      </c>
      <c r="S218" s="100">
        <v>1244901</v>
      </c>
      <c r="T218" s="100">
        <v>2529560</v>
      </c>
      <c r="V218" s="91" t="s">
        <v>920</v>
      </c>
      <c r="W218" s="76" t="s">
        <v>1930</v>
      </c>
      <c r="X218" s="76">
        <v>88500</v>
      </c>
      <c r="Y218" s="76">
        <v>6595054</v>
      </c>
      <c r="Z218" s="76">
        <v>615500</v>
      </c>
      <c r="AA218" s="76">
        <v>5979554</v>
      </c>
    </row>
    <row r="219" spans="1:27" ht="15">
      <c r="A219" s="46" t="s">
        <v>927</v>
      </c>
      <c r="B219" s="46" t="s">
        <v>1932</v>
      </c>
      <c r="C219" s="46"/>
      <c r="D219" s="46">
        <v>300493</v>
      </c>
      <c r="E219" s="46"/>
      <c r="F219" s="46">
        <v>300493</v>
      </c>
      <c r="H219" s="98" t="s">
        <v>1010</v>
      </c>
      <c r="I219" s="99" t="s">
        <v>1955</v>
      </c>
      <c r="J219" s="79"/>
      <c r="K219" s="100">
        <f t="shared" si="6"/>
        <v>1493320</v>
      </c>
      <c r="L219" s="79"/>
      <c r="M219" s="100">
        <v>1493320</v>
      </c>
      <c r="O219" s="98" t="s">
        <v>906</v>
      </c>
      <c r="P219" s="99" t="s">
        <v>1926</v>
      </c>
      <c r="Q219" s="100">
        <v>2340640</v>
      </c>
      <c r="R219" s="46">
        <f t="shared" si="7"/>
        <v>5344373</v>
      </c>
      <c r="S219" s="100">
        <v>1095800</v>
      </c>
      <c r="T219" s="100">
        <v>4248573</v>
      </c>
      <c r="V219" s="91" t="s">
        <v>923</v>
      </c>
      <c r="W219" s="76" t="s">
        <v>1931</v>
      </c>
      <c r="X219" s="76">
        <v>4535331</v>
      </c>
      <c r="Y219" s="76">
        <v>8934080</v>
      </c>
      <c r="Z219" s="76"/>
      <c r="AA219" s="76">
        <v>8934080</v>
      </c>
    </row>
    <row r="220" spans="1:27" ht="15">
      <c r="A220" s="46" t="s">
        <v>930</v>
      </c>
      <c r="B220" s="46" t="s">
        <v>1933</v>
      </c>
      <c r="C220" s="46">
        <v>1562440</v>
      </c>
      <c r="D220" s="46">
        <v>963088</v>
      </c>
      <c r="E220" s="46">
        <v>129450</v>
      </c>
      <c r="F220" s="46">
        <v>833638</v>
      </c>
      <c r="H220" s="98" t="s">
        <v>1013</v>
      </c>
      <c r="I220" s="99" t="s">
        <v>1956</v>
      </c>
      <c r="J220" s="79"/>
      <c r="K220" s="100">
        <f t="shared" si="6"/>
        <v>10085376</v>
      </c>
      <c r="L220" s="100">
        <v>758200</v>
      </c>
      <c r="M220" s="100">
        <v>9327176</v>
      </c>
      <c r="O220" s="98" t="s">
        <v>908</v>
      </c>
      <c r="P220" s="99" t="s">
        <v>2330</v>
      </c>
      <c r="Q220" s="100">
        <v>114500</v>
      </c>
      <c r="R220" s="46">
        <f t="shared" si="7"/>
        <v>3607240</v>
      </c>
      <c r="S220" s="79"/>
      <c r="T220" s="100">
        <v>3607240</v>
      </c>
      <c r="V220" s="91" t="s">
        <v>927</v>
      </c>
      <c r="W220" s="76" t="s">
        <v>1932</v>
      </c>
      <c r="X220" s="76">
        <v>100000</v>
      </c>
      <c r="Y220" s="76">
        <v>6972411</v>
      </c>
      <c r="Z220" s="76">
        <v>6483735</v>
      </c>
      <c r="AA220" s="76">
        <v>488676</v>
      </c>
    </row>
    <row r="221" spans="1:27" ht="15">
      <c r="A221" s="46" t="s">
        <v>933</v>
      </c>
      <c r="B221" s="46" t="s">
        <v>1934</v>
      </c>
      <c r="C221" s="46">
        <v>870100</v>
      </c>
      <c r="D221" s="46">
        <v>510639</v>
      </c>
      <c r="E221" s="46"/>
      <c r="F221" s="46">
        <v>510639</v>
      </c>
      <c r="H221" s="98" t="s">
        <v>1016</v>
      </c>
      <c r="I221" s="99" t="s">
        <v>1957</v>
      </c>
      <c r="J221" s="100">
        <v>7201500</v>
      </c>
      <c r="K221" s="100">
        <f t="shared" si="6"/>
        <v>1388912</v>
      </c>
      <c r="L221" s="79"/>
      <c r="M221" s="100">
        <v>1388912</v>
      </c>
      <c r="O221" s="98" t="s">
        <v>911</v>
      </c>
      <c r="P221" s="99" t="s">
        <v>1927</v>
      </c>
      <c r="Q221" s="100">
        <v>902500</v>
      </c>
      <c r="R221" s="46">
        <f t="shared" si="7"/>
        <v>1866679</v>
      </c>
      <c r="S221" s="100">
        <v>69000</v>
      </c>
      <c r="T221" s="100">
        <v>1797679</v>
      </c>
      <c r="V221" s="91" t="s">
        <v>930</v>
      </c>
      <c r="W221" s="76" t="s">
        <v>1933</v>
      </c>
      <c r="X221" s="76">
        <v>1332142</v>
      </c>
      <c r="Y221" s="76">
        <v>5967941</v>
      </c>
      <c r="Z221" s="76">
        <v>560804</v>
      </c>
      <c r="AA221" s="76">
        <v>5407137</v>
      </c>
    </row>
    <row r="222" spans="1:27" ht="15">
      <c r="A222" s="46" t="s">
        <v>936</v>
      </c>
      <c r="B222" s="46" t="s">
        <v>1935</v>
      </c>
      <c r="C222" s="46">
        <v>560100</v>
      </c>
      <c r="D222" s="46">
        <v>201</v>
      </c>
      <c r="E222" s="46"/>
      <c r="F222" s="46">
        <v>201</v>
      </c>
      <c r="H222" s="98" t="s">
        <v>1019</v>
      </c>
      <c r="I222" s="99" t="s">
        <v>1958</v>
      </c>
      <c r="J222" s="79"/>
      <c r="K222" s="100">
        <f t="shared" si="6"/>
        <v>1195157</v>
      </c>
      <c r="L222" s="79"/>
      <c r="M222" s="100">
        <v>1195157</v>
      </c>
      <c r="O222" s="98" t="s">
        <v>914</v>
      </c>
      <c r="P222" s="99" t="s">
        <v>1928</v>
      </c>
      <c r="Q222" s="100">
        <v>855750</v>
      </c>
      <c r="R222" s="46">
        <f t="shared" si="7"/>
        <v>9833895</v>
      </c>
      <c r="S222" s="100">
        <v>604494</v>
      </c>
      <c r="T222" s="100">
        <v>9229401</v>
      </c>
      <c r="V222" s="91" t="s">
        <v>933</v>
      </c>
      <c r="W222" s="76" t="s">
        <v>1934</v>
      </c>
      <c r="X222" s="76"/>
      <c r="Y222" s="76">
        <v>749677</v>
      </c>
      <c r="Z222" s="76">
        <v>82400</v>
      </c>
      <c r="AA222" s="76">
        <v>667277</v>
      </c>
    </row>
    <row r="223" spans="1:27" ht="15">
      <c r="A223" s="46" t="s">
        <v>939</v>
      </c>
      <c r="B223" s="46" t="s">
        <v>1936</v>
      </c>
      <c r="C223" s="46">
        <v>247095</v>
      </c>
      <c r="D223" s="46">
        <v>388909</v>
      </c>
      <c r="E223" s="46"/>
      <c r="F223" s="46">
        <v>388909</v>
      </c>
      <c r="H223" s="98" t="s">
        <v>1022</v>
      </c>
      <c r="I223" s="99" t="s">
        <v>1959</v>
      </c>
      <c r="J223" s="79"/>
      <c r="K223" s="100">
        <f t="shared" si="6"/>
        <v>1945857</v>
      </c>
      <c r="L223" s="79"/>
      <c r="M223" s="100">
        <v>1945857</v>
      </c>
      <c r="O223" s="98" t="s">
        <v>917</v>
      </c>
      <c r="P223" s="99" t="s">
        <v>1929</v>
      </c>
      <c r="Q223" s="100">
        <v>963500</v>
      </c>
      <c r="R223" s="46">
        <f t="shared" si="7"/>
        <v>4366820</v>
      </c>
      <c r="S223" s="100">
        <v>582285</v>
      </c>
      <c r="T223" s="100">
        <v>3784535</v>
      </c>
      <c r="V223" s="91" t="s">
        <v>936</v>
      </c>
      <c r="W223" s="76" t="s">
        <v>1935</v>
      </c>
      <c r="X223" s="76">
        <v>165700</v>
      </c>
      <c r="Y223" s="76">
        <v>1071050</v>
      </c>
      <c r="Z223" s="76">
        <v>3000</v>
      </c>
      <c r="AA223" s="76">
        <v>1068050</v>
      </c>
    </row>
    <row r="224" spans="1:27" ht="15">
      <c r="A224" s="46" t="s">
        <v>942</v>
      </c>
      <c r="B224" s="46" t="s">
        <v>1937</v>
      </c>
      <c r="C224" s="46">
        <v>222200</v>
      </c>
      <c r="D224" s="46">
        <v>558987</v>
      </c>
      <c r="E224" s="46"/>
      <c r="F224" s="46">
        <v>558987</v>
      </c>
      <c r="H224" s="98" t="s">
        <v>1025</v>
      </c>
      <c r="I224" s="99" t="s">
        <v>1960</v>
      </c>
      <c r="J224" s="79"/>
      <c r="K224" s="100">
        <f t="shared" si="6"/>
        <v>129689</v>
      </c>
      <c r="L224" s="79"/>
      <c r="M224" s="100">
        <v>129689</v>
      </c>
      <c r="O224" s="98" t="s">
        <v>920</v>
      </c>
      <c r="P224" s="99" t="s">
        <v>1930</v>
      </c>
      <c r="Q224" s="79"/>
      <c r="R224" s="46">
        <f t="shared" si="7"/>
        <v>2952388</v>
      </c>
      <c r="S224" s="100">
        <v>429480</v>
      </c>
      <c r="T224" s="100">
        <v>2522908</v>
      </c>
      <c r="V224" s="91" t="s">
        <v>939</v>
      </c>
      <c r="W224" s="76" t="s">
        <v>1936</v>
      </c>
      <c r="X224" s="76">
        <v>220600</v>
      </c>
      <c r="Y224" s="76">
        <v>10618807</v>
      </c>
      <c r="Z224" s="76">
        <v>123285</v>
      </c>
      <c r="AA224" s="76">
        <v>10495522</v>
      </c>
    </row>
    <row r="225" spans="1:27" ht="15">
      <c r="A225" s="46" t="s">
        <v>945</v>
      </c>
      <c r="B225" s="46" t="s">
        <v>1904</v>
      </c>
      <c r="C225" s="46"/>
      <c r="D225" s="46">
        <v>158638</v>
      </c>
      <c r="E225" s="46"/>
      <c r="F225" s="46">
        <v>158638</v>
      </c>
      <c r="H225" s="98" t="s">
        <v>1028</v>
      </c>
      <c r="I225" s="99" t="s">
        <v>1961</v>
      </c>
      <c r="J225" s="79"/>
      <c r="K225" s="100">
        <f t="shared" si="6"/>
        <v>882600</v>
      </c>
      <c r="L225" s="79"/>
      <c r="M225" s="100">
        <v>882600</v>
      </c>
      <c r="O225" s="98" t="s">
        <v>923</v>
      </c>
      <c r="P225" s="99" t="s">
        <v>1931</v>
      </c>
      <c r="Q225" s="100">
        <v>498436</v>
      </c>
      <c r="R225" s="46">
        <f t="shared" si="7"/>
        <v>11736248</v>
      </c>
      <c r="S225" s="100">
        <v>963843</v>
      </c>
      <c r="T225" s="100">
        <v>10772405</v>
      </c>
      <c r="V225" s="91" t="s">
        <v>942</v>
      </c>
      <c r="W225" s="76" t="s">
        <v>1937</v>
      </c>
      <c r="X225" s="76">
        <v>45842022</v>
      </c>
      <c r="Y225" s="76">
        <v>10666373</v>
      </c>
      <c r="Z225" s="76">
        <v>209000</v>
      </c>
      <c r="AA225" s="76">
        <v>10457373</v>
      </c>
    </row>
    <row r="226" spans="1:27" ht="15">
      <c r="A226" s="46" t="s">
        <v>947</v>
      </c>
      <c r="B226" s="46" t="s">
        <v>1938</v>
      </c>
      <c r="C226" s="46">
        <v>2300</v>
      </c>
      <c r="D226" s="46">
        <v>437531</v>
      </c>
      <c r="E226" s="46">
        <v>173522</v>
      </c>
      <c r="F226" s="46">
        <v>264009</v>
      </c>
      <c r="H226" s="98" t="s">
        <v>1031</v>
      </c>
      <c r="I226" s="99" t="s">
        <v>1962</v>
      </c>
      <c r="J226" s="79"/>
      <c r="K226" s="100">
        <f t="shared" si="6"/>
        <v>268925</v>
      </c>
      <c r="L226" s="79"/>
      <c r="M226" s="100">
        <v>268925</v>
      </c>
      <c r="O226" s="98" t="s">
        <v>927</v>
      </c>
      <c r="P226" s="99" t="s">
        <v>1932</v>
      </c>
      <c r="Q226" s="100">
        <v>239900</v>
      </c>
      <c r="R226" s="46">
        <f t="shared" si="7"/>
        <v>2577363</v>
      </c>
      <c r="S226" s="100">
        <v>24100</v>
      </c>
      <c r="T226" s="100">
        <v>2553263</v>
      </c>
      <c r="V226" s="91" t="s">
        <v>945</v>
      </c>
      <c r="W226" s="76" t="s">
        <v>1904</v>
      </c>
      <c r="X226" s="76">
        <v>7000</v>
      </c>
      <c r="Y226" s="76">
        <v>2685265</v>
      </c>
      <c r="Z226" s="76"/>
      <c r="AA226" s="76">
        <v>2685265</v>
      </c>
    </row>
    <row r="227" spans="1:27" ht="15">
      <c r="A227" s="46" t="s">
        <v>950</v>
      </c>
      <c r="B227" s="46" t="s">
        <v>2331</v>
      </c>
      <c r="C227" s="46"/>
      <c r="D227" s="46">
        <v>281463</v>
      </c>
      <c r="E227" s="46"/>
      <c r="F227" s="46">
        <v>281463</v>
      </c>
      <c r="H227" s="98" t="s">
        <v>1035</v>
      </c>
      <c r="I227" s="99" t="s">
        <v>1963</v>
      </c>
      <c r="J227" s="100">
        <v>537500</v>
      </c>
      <c r="K227" s="100">
        <f t="shared" si="6"/>
        <v>25200</v>
      </c>
      <c r="L227" s="79"/>
      <c r="M227" s="100">
        <v>25200</v>
      </c>
      <c r="O227" s="98" t="s">
        <v>930</v>
      </c>
      <c r="P227" s="99" t="s">
        <v>1933</v>
      </c>
      <c r="Q227" s="100">
        <v>3653802</v>
      </c>
      <c r="R227" s="46">
        <f t="shared" si="7"/>
        <v>5734630</v>
      </c>
      <c r="S227" s="100">
        <v>361920</v>
      </c>
      <c r="T227" s="100">
        <v>5372710</v>
      </c>
      <c r="V227" s="91" t="s">
        <v>947</v>
      </c>
      <c r="W227" s="76" t="s">
        <v>1938</v>
      </c>
      <c r="X227" s="76">
        <v>26610075</v>
      </c>
      <c r="Y227" s="76">
        <v>3104606</v>
      </c>
      <c r="Z227" s="76">
        <v>746696</v>
      </c>
      <c r="AA227" s="76">
        <v>2357910</v>
      </c>
    </row>
    <row r="228" spans="1:27" ht="15">
      <c r="A228" s="46" t="s">
        <v>953</v>
      </c>
      <c r="B228" s="46" t="s">
        <v>1939</v>
      </c>
      <c r="C228" s="46">
        <v>40099</v>
      </c>
      <c r="D228" s="46">
        <v>419665</v>
      </c>
      <c r="E228" s="46">
        <v>4939</v>
      </c>
      <c r="F228" s="46">
        <v>414726</v>
      </c>
      <c r="H228" s="98" t="s">
        <v>1038</v>
      </c>
      <c r="I228" s="99" t="s">
        <v>1964</v>
      </c>
      <c r="J228" s="79"/>
      <c r="K228" s="100">
        <f t="shared" si="6"/>
        <v>13700</v>
      </c>
      <c r="L228" s="100">
        <v>2200</v>
      </c>
      <c r="M228" s="100">
        <v>11500</v>
      </c>
      <c r="O228" s="98" t="s">
        <v>933</v>
      </c>
      <c r="P228" s="99" t="s">
        <v>1934</v>
      </c>
      <c r="Q228" s="100">
        <v>3824531</v>
      </c>
      <c r="R228" s="46">
        <f t="shared" si="7"/>
        <v>3566819</v>
      </c>
      <c r="S228" s="100">
        <v>75050</v>
      </c>
      <c r="T228" s="100">
        <v>3491769</v>
      </c>
      <c r="V228" s="91" t="s">
        <v>950</v>
      </c>
      <c r="W228" s="76" t="s">
        <v>2331</v>
      </c>
      <c r="X228" s="76">
        <v>12106000</v>
      </c>
      <c r="Y228" s="76">
        <v>12687000</v>
      </c>
      <c r="Z228" s="76"/>
      <c r="AA228" s="76">
        <v>12687000</v>
      </c>
    </row>
    <row r="229" spans="1:27" ht="15">
      <c r="A229" s="46" t="s">
        <v>956</v>
      </c>
      <c r="B229" s="46" t="s">
        <v>1940</v>
      </c>
      <c r="C229" s="46">
        <v>892260</v>
      </c>
      <c r="D229" s="46">
        <v>1224849</v>
      </c>
      <c r="E229" s="46">
        <v>28000</v>
      </c>
      <c r="F229" s="46">
        <v>1196849</v>
      </c>
      <c r="H229" s="98" t="s">
        <v>1041</v>
      </c>
      <c r="I229" s="99" t="s">
        <v>1965</v>
      </c>
      <c r="J229" s="100">
        <v>1038700</v>
      </c>
      <c r="K229" s="100">
        <f t="shared" si="6"/>
        <v>31363</v>
      </c>
      <c r="L229" s="79"/>
      <c r="M229" s="100">
        <v>31363</v>
      </c>
      <c r="O229" s="98" t="s">
        <v>936</v>
      </c>
      <c r="P229" s="99" t="s">
        <v>1935</v>
      </c>
      <c r="Q229" s="100">
        <v>4080550</v>
      </c>
      <c r="R229" s="46">
        <f t="shared" si="7"/>
        <v>95754</v>
      </c>
      <c r="S229" s="100">
        <v>62300</v>
      </c>
      <c r="T229" s="100">
        <v>33454</v>
      </c>
      <c r="V229" s="91" t="s">
        <v>953</v>
      </c>
      <c r="W229" s="76" t="s">
        <v>1939</v>
      </c>
      <c r="X229" s="76">
        <v>152457</v>
      </c>
      <c r="Y229" s="76">
        <v>1148843</v>
      </c>
      <c r="Z229" s="76">
        <v>125296</v>
      </c>
      <c r="AA229" s="76">
        <v>1023547</v>
      </c>
    </row>
    <row r="230" spans="1:27" ht="15">
      <c r="A230" s="46" t="s">
        <v>959</v>
      </c>
      <c r="B230" s="46" t="s">
        <v>1941</v>
      </c>
      <c r="C230" s="46"/>
      <c r="D230" s="46">
        <v>76041</v>
      </c>
      <c r="E230" s="46">
        <v>22800</v>
      </c>
      <c r="F230" s="46">
        <v>53241</v>
      </c>
      <c r="H230" s="98" t="s">
        <v>1044</v>
      </c>
      <c r="I230" s="99" t="s">
        <v>1966</v>
      </c>
      <c r="J230" s="79"/>
      <c r="K230" s="100">
        <f t="shared" si="6"/>
        <v>2001</v>
      </c>
      <c r="L230" s="79"/>
      <c r="M230" s="100">
        <v>2001</v>
      </c>
      <c r="O230" s="98" t="s">
        <v>939</v>
      </c>
      <c r="P230" s="99" t="s">
        <v>1936</v>
      </c>
      <c r="Q230" s="100">
        <v>1087533</v>
      </c>
      <c r="R230" s="46">
        <f t="shared" si="7"/>
        <v>3476249</v>
      </c>
      <c r="S230" s="100">
        <v>58895</v>
      </c>
      <c r="T230" s="100">
        <v>3417354</v>
      </c>
      <c r="V230" s="91" t="s">
        <v>956</v>
      </c>
      <c r="W230" s="76" t="s">
        <v>1940</v>
      </c>
      <c r="X230" s="76">
        <v>166156</v>
      </c>
      <c r="Y230" s="76">
        <v>2844115</v>
      </c>
      <c r="Z230" s="76"/>
      <c r="AA230" s="76">
        <v>2844115</v>
      </c>
    </row>
    <row r="231" spans="1:27" ht="15">
      <c r="A231" s="46" t="s">
        <v>962</v>
      </c>
      <c r="B231" s="46" t="s">
        <v>1942</v>
      </c>
      <c r="C231" s="46"/>
      <c r="D231" s="46">
        <v>100735</v>
      </c>
      <c r="E231" s="46"/>
      <c r="F231" s="46">
        <v>100735</v>
      </c>
      <c r="H231" s="98" t="s">
        <v>1047</v>
      </c>
      <c r="I231" s="99" t="s">
        <v>1967</v>
      </c>
      <c r="J231" s="79"/>
      <c r="K231" s="100">
        <f t="shared" si="6"/>
        <v>53500</v>
      </c>
      <c r="L231" s="79"/>
      <c r="M231" s="100">
        <v>53500</v>
      </c>
      <c r="O231" s="98" t="s">
        <v>942</v>
      </c>
      <c r="P231" s="99" t="s">
        <v>1937</v>
      </c>
      <c r="Q231" s="100">
        <v>6157935</v>
      </c>
      <c r="R231" s="46">
        <f t="shared" si="7"/>
        <v>3514101</v>
      </c>
      <c r="S231" s="100">
        <v>43540</v>
      </c>
      <c r="T231" s="100">
        <v>3470561</v>
      </c>
      <c r="V231" s="91" t="s">
        <v>959</v>
      </c>
      <c r="W231" s="76" t="s">
        <v>1941</v>
      </c>
      <c r="X231" s="76">
        <v>17257</v>
      </c>
      <c r="Y231" s="76">
        <v>63047</v>
      </c>
      <c r="Z231" s="76"/>
      <c r="AA231" s="76">
        <v>63047</v>
      </c>
    </row>
    <row r="232" spans="1:27" ht="15">
      <c r="A232" s="46" t="s">
        <v>965</v>
      </c>
      <c r="B232" s="46" t="s">
        <v>1943</v>
      </c>
      <c r="C232" s="46"/>
      <c r="D232" s="46">
        <v>135675</v>
      </c>
      <c r="E232" s="46"/>
      <c r="F232" s="46">
        <v>135675</v>
      </c>
      <c r="H232" s="98" t="s">
        <v>1050</v>
      </c>
      <c r="I232" s="99" t="s">
        <v>1968</v>
      </c>
      <c r="J232" s="100">
        <v>30810</v>
      </c>
      <c r="K232" s="100">
        <f t="shared" si="6"/>
        <v>313107</v>
      </c>
      <c r="L232" s="79"/>
      <c r="M232" s="100">
        <v>313107</v>
      </c>
      <c r="O232" s="98" t="s">
        <v>945</v>
      </c>
      <c r="P232" s="99" t="s">
        <v>1904</v>
      </c>
      <c r="Q232" s="79"/>
      <c r="R232" s="46">
        <f t="shared" si="7"/>
        <v>1311905</v>
      </c>
      <c r="S232" s="79"/>
      <c r="T232" s="100">
        <v>1311905</v>
      </c>
      <c r="V232" s="91" t="s">
        <v>962</v>
      </c>
      <c r="W232" s="76" t="s">
        <v>1942</v>
      </c>
      <c r="X232" s="76"/>
      <c r="Y232" s="76">
        <v>18200</v>
      </c>
      <c r="Z232" s="76"/>
      <c r="AA232" s="76">
        <v>18200</v>
      </c>
    </row>
    <row r="233" spans="1:27" ht="15">
      <c r="A233" s="46" t="s">
        <v>968</v>
      </c>
      <c r="B233" s="46" t="s">
        <v>1944</v>
      </c>
      <c r="C233" s="46">
        <v>250600</v>
      </c>
      <c r="D233" s="46">
        <v>164931</v>
      </c>
      <c r="E233" s="46"/>
      <c r="F233" s="46">
        <v>164931</v>
      </c>
      <c r="H233" s="98" t="s">
        <v>1053</v>
      </c>
      <c r="I233" s="99" t="s">
        <v>1969</v>
      </c>
      <c r="J233" s="100">
        <v>42100</v>
      </c>
      <c r="K233" s="100">
        <f t="shared" si="6"/>
        <v>47500</v>
      </c>
      <c r="L233" s="79"/>
      <c r="M233" s="100">
        <v>47500</v>
      </c>
      <c r="O233" s="98" t="s">
        <v>947</v>
      </c>
      <c r="P233" s="99" t="s">
        <v>1938</v>
      </c>
      <c r="Q233" s="100">
        <v>3111044</v>
      </c>
      <c r="R233" s="46">
        <f t="shared" si="7"/>
        <v>3385969</v>
      </c>
      <c r="S233" s="100">
        <v>950543</v>
      </c>
      <c r="T233" s="100">
        <v>2435426</v>
      </c>
      <c r="V233" s="91" t="s">
        <v>965</v>
      </c>
      <c r="W233" s="76" t="s">
        <v>1943</v>
      </c>
      <c r="X233" s="76">
        <v>120519</v>
      </c>
      <c r="Y233" s="76">
        <v>3364970</v>
      </c>
      <c r="Z233" s="76"/>
      <c r="AA233" s="76">
        <v>3364970</v>
      </c>
    </row>
    <row r="234" spans="1:27" ht="15">
      <c r="A234" s="46" t="s">
        <v>971</v>
      </c>
      <c r="B234" s="46" t="s">
        <v>1945</v>
      </c>
      <c r="C234" s="46">
        <v>150000</v>
      </c>
      <c r="D234" s="46">
        <v>281226</v>
      </c>
      <c r="E234" s="46">
        <v>53000</v>
      </c>
      <c r="F234" s="46">
        <v>228226</v>
      </c>
      <c r="H234" s="98" t="s">
        <v>1056</v>
      </c>
      <c r="I234" s="99" t="s">
        <v>1970</v>
      </c>
      <c r="J234" s="100">
        <v>54850</v>
      </c>
      <c r="K234" s="100">
        <f t="shared" si="6"/>
        <v>208171</v>
      </c>
      <c r="L234" s="100">
        <v>2985</v>
      </c>
      <c r="M234" s="100">
        <v>205186</v>
      </c>
      <c r="O234" s="98" t="s">
        <v>950</v>
      </c>
      <c r="P234" s="99" t="s">
        <v>2331</v>
      </c>
      <c r="Q234" s="100">
        <v>28886</v>
      </c>
      <c r="R234" s="46">
        <f t="shared" si="7"/>
        <v>1820481</v>
      </c>
      <c r="S234" s="79"/>
      <c r="T234" s="100">
        <v>1820481</v>
      </c>
      <c r="V234" s="91" t="s">
        <v>968</v>
      </c>
      <c r="W234" s="76" t="s">
        <v>1944</v>
      </c>
      <c r="X234" s="76"/>
      <c r="Y234" s="76">
        <v>806517</v>
      </c>
      <c r="Z234" s="76"/>
      <c r="AA234" s="76">
        <v>806517</v>
      </c>
    </row>
    <row r="235" spans="1:27" ht="15">
      <c r="A235" s="46" t="s">
        <v>977</v>
      </c>
      <c r="B235" s="46" t="s">
        <v>1816</v>
      </c>
      <c r="C235" s="46"/>
      <c r="D235" s="46">
        <v>1340800</v>
      </c>
      <c r="E235" s="46"/>
      <c r="F235" s="46">
        <v>1340800</v>
      </c>
      <c r="H235" s="98" t="s">
        <v>1059</v>
      </c>
      <c r="I235" s="99" t="s">
        <v>1971</v>
      </c>
      <c r="J235" s="79"/>
      <c r="K235" s="100">
        <f t="shared" si="6"/>
        <v>43062</v>
      </c>
      <c r="L235" s="79"/>
      <c r="M235" s="100">
        <v>43062</v>
      </c>
      <c r="O235" s="98" t="s">
        <v>953</v>
      </c>
      <c r="P235" s="99" t="s">
        <v>1939</v>
      </c>
      <c r="Q235" s="100">
        <v>459769</v>
      </c>
      <c r="R235" s="46">
        <f t="shared" si="7"/>
        <v>4613671</v>
      </c>
      <c r="S235" s="100">
        <v>150821</v>
      </c>
      <c r="T235" s="100">
        <v>4462850</v>
      </c>
      <c r="V235" s="91" t="s">
        <v>971</v>
      </c>
      <c r="W235" s="76" t="s">
        <v>1945</v>
      </c>
      <c r="X235" s="76">
        <v>54435</v>
      </c>
      <c r="Y235" s="76">
        <v>46250</v>
      </c>
      <c r="Z235" s="76"/>
      <c r="AA235" s="76">
        <v>46250</v>
      </c>
    </row>
    <row r="236" spans="1:27" ht="15">
      <c r="A236" s="46" t="s">
        <v>979</v>
      </c>
      <c r="B236" s="46" t="s">
        <v>1946</v>
      </c>
      <c r="C236" s="46"/>
      <c r="D236" s="46">
        <v>101679</v>
      </c>
      <c r="E236" s="46">
        <v>5200</v>
      </c>
      <c r="F236" s="46">
        <v>96479</v>
      </c>
      <c r="H236" s="98" t="s">
        <v>1062</v>
      </c>
      <c r="I236" s="99" t="s">
        <v>1936</v>
      </c>
      <c r="J236" s="79"/>
      <c r="K236" s="100">
        <f t="shared" si="6"/>
        <v>126099</v>
      </c>
      <c r="L236" s="79"/>
      <c r="M236" s="100">
        <v>126099</v>
      </c>
      <c r="O236" s="98" t="s">
        <v>956</v>
      </c>
      <c r="P236" s="99" t="s">
        <v>1940</v>
      </c>
      <c r="Q236" s="100">
        <v>7310423</v>
      </c>
      <c r="R236" s="46">
        <f t="shared" si="7"/>
        <v>9891783</v>
      </c>
      <c r="S236" s="100">
        <v>354704</v>
      </c>
      <c r="T236" s="100">
        <v>9537079</v>
      </c>
      <c r="V236" s="91" t="s">
        <v>974</v>
      </c>
      <c r="W236" s="76" t="s">
        <v>2232</v>
      </c>
      <c r="X236" s="76">
        <v>55900</v>
      </c>
      <c r="Y236" s="76">
        <v>470329</v>
      </c>
      <c r="Z236" s="76"/>
      <c r="AA236" s="76">
        <v>470329</v>
      </c>
    </row>
    <row r="237" spans="1:27" ht="15">
      <c r="A237" s="46" t="s">
        <v>982</v>
      </c>
      <c r="B237" s="46" t="s">
        <v>1947</v>
      </c>
      <c r="C237" s="46">
        <v>114500</v>
      </c>
      <c r="D237" s="46">
        <v>502626</v>
      </c>
      <c r="E237" s="46"/>
      <c r="F237" s="46">
        <v>502626</v>
      </c>
      <c r="H237" s="98" t="s">
        <v>1064</v>
      </c>
      <c r="I237" s="99" t="s">
        <v>1972</v>
      </c>
      <c r="J237" s="79"/>
      <c r="K237" s="100">
        <f t="shared" si="6"/>
        <v>151750</v>
      </c>
      <c r="L237" s="79"/>
      <c r="M237" s="100">
        <v>151750</v>
      </c>
      <c r="O237" s="98" t="s">
        <v>959</v>
      </c>
      <c r="P237" s="99" t="s">
        <v>1941</v>
      </c>
      <c r="Q237" s="79"/>
      <c r="R237" s="46">
        <f t="shared" si="7"/>
        <v>553101</v>
      </c>
      <c r="S237" s="100">
        <v>22800</v>
      </c>
      <c r="T237" s="100">
        <v>530301</v>
      </c>
      <c r="V237" s="91" t="s">
        <v>977</v>
      </c>
      <c r="W237" s="76" t="s">
        <v>1816</v>
      </c>
      <c r="X237" s="76">
        <v>65340</v>
      </c>
      <c r="Y237" s="76">
        <v>8792753</v>
      </c>
      <c r="Z237" s="76"/>
      <c r="AA237" s="76">
        <v>8792753</v>
      </c>
    </row>
    <row r="238" spans="1:27" ht="15">
      <c r="A238" s="46" t="s">
        <v>985</v>
      </c>
      <c r="B238" s="46" t="s">
        <v>1948</v>
      </c>
      <c r="C238" s="46"/>
      <c r="D238" s="46">
        <v>35335</v>
      </c>
      <c r="E238" s="46"/>
      <c r="F238" s="46">
        <v>35335</v>
      </c>
      <c r="H238" s="98" t="s">
        <v>1067</v>
      </c>
      <c r="I238" s="99" t="s">
        <v>1973</v>
      </c>
      <c r="J238" s="79"/>
      <c r="K238" s="100">
        <f t="shared" si="6"/>
        <v>6860</v>
      </c>
      <c r="L238" s="79"/>
      <c r="M238" s="100">
        <v>6860</v>
      </c>
      <c r="O238" s="98" t="s">
        <v>962</v>
      </c>
      <c r="P238" s="99" t="s">
        <v>1942</v>
      </c>
      <c r="Q238" s="100">
        <v>690000</v>
      </c>
      <c r="R238" s="46">
        <f t="shared" si="7"/>
        <v>317094</v>
      </c>
      <c r="S238" s="79"/>
      <c r="T238" s="100">
        <v>317094</v>
      </c>
      <c r="V238" s="91" t="s">
        <v>979</v>
      </c>
      <c r="W238" s="76" t="s">
        <v>1946</v>
      </c>
      <c r="X238" s="76"/>
      <c r="Y238" s="76">
        <v>266200</v>
      </c>
      <c r="Z238" s="76"/>
      <c r="AA238" s="76">
        <v>266200</v>
      </c>
    </row>
    <row r="239" spans="1:27" ht="15">
      <c r="A239" s="46" t="s">
        <v>988</v>
      </c>
      <c r="B239" s="46" t="s">
        <v>1949</v>
      </c>
      <c r="C239" s="46"/>
      <c r="D239" s="46">
        <v>104424</v>
      </c>
      <c r="E239" s="46"/>
      <c r="F239" s="46">
        <v>104424</v>
      </c>
      <c r="H239" s="98" t="s">
        <v>1070</v>
      </c>
      <c r="I239" s="99" t="s">
        <v>1974</v>
      </c>
      <c r="J239" s="100">
        <v>1000</v>
      </c>
      <c r="K239" s="100">
        <f t="shared" si="6"/>
        <v>46350</v>
      </c>
      <c r="L239" s="100">
        <v>36050</v>
      </c>
      <c r="M239" s="100">
        <v>10300</v>
      </c>
      <c r="O239" s="98" t="s">
        <v>965</v>
      </c>
      <c r="P239" s="99" t="s">
        <v>1943</v>
      </c>
      <c r="Q239" s="79"/>
      <c r="R239" s="46">
        <f t="shared" si="7"/>
        <v>820197</v>
      </c>
      <c r="S239" s="79"/>
      <c r="T239" s="100">
        <v>820197</v>
      </c>
      <c r="V239" s="91" t="s">
        <v>982</v>
      </c>
      <c r="W239" s="76" t="s">
        <v>1947</v>
      </c>
      <c r="X239" s="76">
        <v>11219005</v>
      </c>
      <c r="Y239" s="76">
        <v>17078829</v>
      </c>
      <c r="Z239" s="76">
        <v>1398310</v>
      </c>
      <c r="AA239" s="76">
        <v>15680519</v>
      </c>
    </row>
    <row r="240" spans="1:27" ht="15">
      <c r="A240" s="46" t="s">
        <v>991</v>
      </c>
      <c r="B240" s="46" t="s">
        <v>1950</v>
      </c>
      <c r="C240" s="46"/>
      <c r="D240" s="46">
        <v>88977</v>
      </c>
      <c r="E240" s="46"/>
      <c r="F240" s="46">
        <v>88977</v>
      </c>
      <c r="H240" s="98" t="s">
        <v>1076</v>
      </c>
      <c r="I240" s="99" t="s">
        <v>1976</v>
      </c>
      <c r="J240" s="79"/>
      <c r="K240" s="100">
        <f t="shared" si="6"/>
        <v>124351</v>
      </c>
      <c r="L240" s="100">
        <v>57080</v>
      </c>
      <c r="M240" s="100">
        <v>67271</v>
      </c>
      <c r="O240" s="98" t="s">
        <v>968</v>
      </c>
      <c r="P240" s="99" t="s">
        <v>1944</v>
      </c>
      <c r="Q240" s="100">
        <v>280207</v>
      </c>
      <c r="R240" s="46">
        <f t="shared" si="7"/>
        <v>1634070</v>
      </c>
      <c r="S240" s="100">
        <v>100</v>
      </c>
      <c r="T240" s="100">
        <v>1633970</v>
      </c>
      <c r="V240" s="91" t="s">
        <v>985</v>
      </c>
      <c r="W240" s="76" t="s">
        <v>1948</v>
      </c>
      <c r="X240" s="76"/>
      <c r="Y240" s="76">
        <v>139800</v>
      </c>
      <c r="Z240" s="76"/>
      <c r="AA240" s="76">
        <v>139800</v>
      </c>
    </row>
    <row r="241" spans="1:27" ht="15">
      <c r="A241" s="46" t="s">
        <v>994</v>
      </c>
      <c r="B241" s="46" t="s">
        <v>1951</v>
      </c>
      <c r="C241" s="46">
        <v>145200</v>
      </c>
      <c r="D241" s="46">
        <v>5800</v>
      </c>
      <c r="E241" s="46">
        <v>1500</v>
      </c>
      <c r="F241" s="46">
        <v>4300</v>
      </c>
      <c r="H241" s="98" t="s">
        <v>1079</v>
      </c>
      <c r="I241" s="99" t="s">
        <v>1977</v>
      </c>
      <c r="J241" s="100">
        <v>77250</v>
      </c>
      <c r="K241" s="100">
        <f t="shared" si="6"/>
        <v>18650</v>
      </c>
      <c r="L241" s="79"/>
      <c r="M241" s="100">
        <v>18650</v>
      </c>
      <c r="O241" s="98" t="s">
        <v>971</v>
      </c>
      <c r="P241" s="99" t="s">
        <v>1945</v>
      </c>
      <c r="Q241" s="100">
        <v>884150</v>
      </c>
      <c r="R241" s="46">
        <f t="shared" si="7"/>
        <v>1441349</v>
      </c>
      <c r="S241" s="100">
        <v>284800</v>
      </c>
      <c r="T241" s="100">
        <v>1156549</v>
      </c>
      <c r="V241" s="91" t="s">
        <v>988</v>
      </c>
      <c r="W241" s="76" t="s">
        <v>1949</v>
      </c>
      <c r="X241" s="76">
        <v>189250</v>
      </c>
      <c r="Y241" s="76">
        <v>1675045</v>
      </c>
      <c r="Z241" s="76">
        <v>59250</v>
      </c>
      <c r="AA241" s="76">
        <v>1615795</v>
      </c>
    </row>
    <row r="242" spans="1:27" ht="15">
      <c r="A242" s="46" t="s">
        <v>998</v>
      </c>
      <c r="B242" s="46" t="s">
        <v>1952</v>
      </c>
      <c r="C242" s="46">
        <v>351000</v>
      </c>
      <c r="D242" s="46">
        <v>743117</v>
      </c>
      <c r="E242" s="46"/>
      <c r="F242" s="46">
        <v>743117</v>
      </c>
      <c r="H242" s="98" t="s">
        <v>1082</v>
      </c>
      <c r="I242" s="99" t="s">
        <v>1978</v>
      </c>
      <c r="J242" s="79"/>
      <c r="K242" s="100">
        <f t="shared" si="6"/>
        <v>97100</v>
      </c>
      <c r="L242" s="79"/>
      <c r="M242" s="100">
        <v>97100</v>
      </c>
      <c r="O242" s="98" t="s">
        <v>974</v>
      </c>
      <c r="P242" s="99" t="s">
        <v>2232</v>
      </c>
      <c r="Q242" s="79"/>
      <c r="R242" s="46">
        <f t="shared" si="7"/>
        <v>4400</v>
      </c>
      <c r="S242" s="79"/>
      <c r="T242" s="100">
        <v>4400</v>
      </c>
      <c r="V242" s="91" t="s">
        <v>991</v>
      </c>
      <c r="W242" s="76" t="s">
        <v>1950</v>
      </c>
      <c r="X242" s="76"/>
      <c r="Y242" s="76">
        <v>735500</v>
      </c>
      <c r="Z242" s="76"/>
      <c r="AA242" s="76">
        <v>735500</v>
      </c>
    </row>
    <row r="243" spans="1:27" ht="15">
      <c r="A243" s="46" t="s">
        <v>1001</v>
      </c>
      <c r="B243" s="46" t="s">
        <v>2288</v>
      </c>
      <c r="C243" s="46"/>
      <c r="D243" s="46">
        <v>150</v>
      </c>
      <c r="E243" s="46">
        <v>150</v>
      </c>
      <c r="F243" s="46"/>
      <c r="H243" s="98" t="s">
        <v>1085</v>
      </c>
      <c r="I243" s="99" t="s">
        <v>1979</v>
      </c>
      <c r="J243" s="79"/>
      <c r="K243" s="100">
        <f t="shared" si="6"/>
        <v>19422</v>
      </c>
      <c r="L243" s="79"/>
      <c r="M243" s="100">
        <v>19422</v>
      </c>
      <c r="O243" s="98" t="s">
        <v>977</v>
      </c>
      <c r="P243" s="99" t="s">
        <v>1816</v>
      </c>
      <c r="Q243" s="100">
        <v>2177500</v>
      </c>
      <c r="R243" s="46">
        <f t="shared" si="7"/>
        <v>12420117</v>
      </c>
      <c r="S243" s="100">
        <v>226500</v>
      </c>
      <c r="T243" s="100">
        <v>12193617</v>
      </c>
      <c r="V243" s="91" t="s">
        <v>994</v>
      </c>
      <c r="W243" s="76" t="s">
        <v>1951</v>
      </c>
      <c r="X243" s="76">
        <v>562426</v>
      </c>
      <c r="Y243" s="76">
        <v>3752056</v>
      </c>
      <c r="Z243" s="76">
        <v>99732</v>
      </c>
      <c r="AA243" s="76">
        <v>3652324</v>
      </c>
    </row>
    <row r="244" spans="1:27" ht="15">
      <c r="A244" s="46" t="s">
        <v>1004</v>
      </c>
      <c r="B244" s="46" t="s">
        <v>1953</v>
      </c>
      <c r="C244" s="46">
        <v>140600</v>
      </c>
      <c r="D244" s="46">
        <v>46050</v>
      </c>
      <c r="E244" s="46"/>
      <c r="F244" s="46">
        <v>46050</v>
      </c>
      <c r="H244" s="98" t="s">
        <v>1088</v>
      </c>
      <c r="I244" s="99" t="s">
        <v>1980</v>
      </c>
      <c r="J244" s="100">
        <v>2500</v>
      </c>
      <c r="K244" s="100">
        <f t="shared" si="6"/>
        <v>350</v>
      </c>
      <c r="L244" s="79"/>
      <c r="M244" s="100">
        <v>350</v>
      </c>
      <c r="O244" s="98" t="s">
        <v>979</v>
      </c>
      <c r="P244" s="99" t="s">
        <v>1946</v>
      </c>
      <c r="Q244" s="100">
        <v>20982</v>
      </c>
      <c r="R244" s="46">
        <f t="shared" si="7"/>
        <v>510502</v>
      </c>
      <c r="S244" s="100">
        <v>21900</v>
      </c>
      <c r="T244" s="100">
        <v>488602</v>
      </c>
      <c r="V244" s="91" t="s">
        <v>998</v>
      </c>
      <c r="W244" s="76" t="s">
        <v>1952</v>
      </c>
      <c r="X244" s="76">
        <v>22884100</v>
      </c>
      <c r="Y244" s="76">
        <v>9875274</v>
      </c>
      <c r="Z244" s="76">
        <v>140000</v>
      </c>
      <c r="AA244" s="76">
        <v>9735274</v>
      </c>
    </row>
    <row r="245" spans="1:27" ht="15">
      <c r="A245" s="46" t="s">
        <v>1007</v>
      </c>
      <c r="B245" s="46" t="s">
        <v>1954</v>
      </c>
      <c r="C245" s="46">
        <v>1657050</v>
      </c>
      <c r="D245" s="46">
        <v>110758</v>
      </c>
      <c r="E245" s="46"/>
      <c r="F245" s="46">
        <v>110758</v>
      </c>
      <c r="H245" s="98" t="s">
        <v>1091</v>
      </c>
      <c r="I245" s="99" t="s">
        <v>2233</v>
      </c>
      <c r="J245" s="79"/>
      <c r="K245" s="100">
        <f t="shared" si="6"/>
        <v>45000</v>
      </c>
      <c r="L245" s="79"/>
      <c r="M245" s="100">
        <v>45000</v>
      </c>
      <c r="O245" s="98" t="s">
        <v>982</v>
      </c>
      <c r="P245" s="99" t="s">
        <v>1947</v>
      </c>
      <c r="Q245" s="100">
        <v>322600</v>
      </c>
      <c r="R245" s="46">
        <f t="shared" si="7"/>
        <v>3817662</v>
      </c>
      <c r="S245" s="100">
        <v>30150</v>
      </c>
      <c r="T245" s="100">
        <v>3787512</v>
      </c>
      <c r="V245" s="91" t="s">
        <v>1001</v>
      </c>
      <c r="W245" s="76" t="s">
        <v>2288</v>
      </c>
      <c r="X245" s="76"/>
      <c r="Y245" s="76">
        <v>26150</v>
      </c>
      <c r="Z245" s="76"/>
      <c r="AA245" s="76">
        <v>26150</v>
      </c>
    </row>
    <row r="246" spans="1:27" ht="15">
      <c r="A246" s="46" t="s">
        <v>1010</v>
      </c>
      <c r="B246" s="46" t="s">
        <v>1955</v>
      </c>
      <c r="C246" s="46">
        <v>42000</v>
      </c>
      <c r="D246" s="46">
        <v>9487192</v>
      </c>
      <c r="E246" s="46">
        <v>1114000</v>
      </c>
      <c r="F246" s="46">
        <v>8373192</v>
      </c>
      <c r="H246" s="98" t="s">
        <v>1094</v>
      </c>
      <c r="I246" s="99" t="s">
        <v>1981</v>
      </c>
      <c r="J246" s="100">
        <v>40150</v>
      </c>
      <c r="K246" s="100">
        <f t="shared" si="6"/>
        <v>1354971</v>
      </c>
      <c r="L246" s="79"/>
      <c r="M246" s="100">
        <v>1354971</v>
      </c>
      <c r="O246" s="98" t="s">
        <v>985</v>
      </c>
      <c r="P246" s="99" t="s">
        <v>1948</v>
      </c>
      <c r="Q246" s="100">
        <v>2000</v>
      </c>
      <c r="R246" s="46">
        <f t="shared" si="7"/>
        <v>606150</v>
      </c>
      <c r="S246" s="100">
        <v>58000</v>
      </c>
      <c r="T246" s="100">
        <v>548150</v>
      </c>
      <c r="V246" s="91" t="s">
        <v>1004</v>
      </c>
      <c r="W246" s="76" t="s">
        <v>1953</v>
      </c>
      <c r="X246" s="76"/>
      <c r="Y246" s="76">
        <v>571431</v>
      </c>
      <c r="Z246" s="76">
        <v>116230</v>
      </c>
      <c r="AA246" s="76">
        <v>455201</v>
      </c>
    </row>
    <row r="247" spans="1:27" ht="15">
      <c r="A247" s="46" t="s">
        <v>1013</v>
      </c>
      <c r="B247" s="46" t="s">
        <v>1956</v>
      </c>
      <c r="C247" s="46">
        <v>252580639</v>
      </c>
      <c r="D247" s="46">
        <v>39972082</v>
      </c>
      <c r="E247" s="46">
        <v>1244902</v>
      </c>
      <c r="F247" s="46">
        <v>38727180</v>
      </c>
      <c r="H247" s="98" t="s">
        <v>1097</v>
      </c>
      <c r="I247" s="99" t="s">
        <v>1982</v>
      </c>
      <c r="J247" s="100">
        <v>46500</v>
      </c>
      <c r="K247" s="100">
        <f t="shared" si="6"/>
        <v>743203</v>
      </c>
      <c r="L247" s="100">
        <v>90000</v>
      </c>
      <c r="M247" s="100">
        <v>653203</v>
      </c>
      <c r="O247" s="98" t="s">
        <v>988</v>
      </c>
      <c r="P247" s="99" t="s">
        <v>1949</v>
      </c>
      <c r="Q247" s="100">
        <v>328100</v>
      </c>
      <c r="R247" s="46">
        <f t="shared" si="7"/>
        <v>1318824</v>
      </c>
      <c r="S247" s="100">
        <v>15603</v>
      </c>
      <c r="T247" s="100">
        <v>1303221</v>
      </c>
      <c r="V247" s="91" t="s">
        <v>1007</v>
      </c>
      <c r="W247" s="76" t="s">
        <v>1954</v>
      </c>
      <c r="X247" s="76"/>
      <c r="Y247" s="76">
        <v>1579878</v>
      </c>
      <c r="Z247" s="76"/>
      <c r="AA247" s="76">
        <v>1579878</v>
      </c>
    </row>
    <row r="248" spans="1:27" ht="15">
      <c r="A248" s="46" t="s">
        <v>1016</v>
      </c>
      <c r="B248" s="46" t="s">
        <v>1957</v>
      </c>
      <c r="C248" s="46"/>
      <c r="D248" s="46">
        <v>535564</v>
      </c>
      <c r="E248" s="46">
        <v>19000</v>
      </c>
      <c r="F248" s="46">
        <v>516564</v>
      </c>
      <c r="H248" s="98" t="s">
        <v>1100</v>
      </c>
      <c r="I248" s="99" t="s">
        <v>1983</v>
      </c>
      <c r="J248" s="79"/>
      <c r="K248" s="100">
        <f t="shared" si="6"/>
        <v>60</v>
      </c>
      <c r="L248" s="79"/>
      <c r="M248" s="100">
        <v>60</v>
      </c>
      <c r="O248" s="98" t="s">
        <v>991</v>
      </c>
      <c r="P248" s="99" t="s">
        <v>1950</v>
      </c>
      <c r="Q248" s="79"/>
      <c r="R248" s="46">
        <f t="shared" si="7"/>
        <v>706021</v>
      </c>
      <c r="S248" s="100">
        <v>37000</v>
      </c>
      <c r="T248" s="100">
        <v>669021</v>
      </c>
      <c r="V248" s="91" t="s">
        <v>1010</v>
      </c>
      <c r="W248" s="76" t="s">
        <v>1955</v>
      </c>
      <c r="X248" s="76"/>
      <c r="Y248" s="76">
        <v>6378698</v>
      </c>
      <c r="Z248" s="76">
        <v>25000</v>
      </c>
      <c r="AA248" s="76">
        <v>6353698</v>
      </c>
    </row>
    <row r="249" spans="1:27" ht="15">
      <c r="A249" s="46" t="s">
        <v>1019</v>
      </c>
      <c r="B249" s="46" t="s">
        <v>1958</v>
      </c>
      <c r="C249" s="46"/>
      <c r="D249" s="46">
        <v>571141</v>
      </c>
      <c r="E249" s="46"/>
      <c r="F249" s="46">
        <v>571141</v>
      </c>
      <c r="H249" s="98" t="s">
        <v>1103</v>
      </c>
      <c r="I249" s="99" t="s">
        <v>1984</v>
      </c>
      <c r="J249" s="100">
        <v>1</v>
      </c>
      <c r="K249" s="100">
        <f t="shared" si="6"/>
        <v>10000</v>
      </c>
      <c r="L249" s="79"/>
      <c r="M249" s="100">
        <v>10000</v>
      </c>
      <c r="O249" s="98" t="s">
        <v>994</v>
      </c>
      <c r="P249" s="99" t="s">
        <v>1951</v>
      </c>
      <c r="Q249" s="100">
        <v>8015118</v>
      </c>
      <c r="R249" s="46">
        <f t="shared" si="7"/>
        <v>203735</v>
      </c>
      <c r="S249" s="100">
        <v>1500</v>
      </c>
      <c r="T249" s="100">
        <v>202235</v>
      </c>
      <c r="V249" s="91" t="s">
        <v>1013</v>
      </c>
      <c r="W249" s="76" t="s">
        <v>1956</v>
      </c>
      <c r="X249" s="76">
        <v>19048201</v>
      </c>
      <c r="Y249" s="76">
        <v>133093530</v>
      </c>
      <c r="Z249" s="76">
        <v>2357510</v>
      </c>
      <c r="AA249" s="76">
        <v>130736020</v>
      </c>
    </row>
    <row r="250" spans="1:27" ht="15">
      <c r="A250" s="46" t="s">
        <v>1022</v>
      </c>
      <c r="B250" s="46" t="s">
        <v>1959</v>
      </c>
      <c r="C250" s="46"/>
      <c r="D250" s="46">
        <v>1569978</v>
      </c>
      <c r="E250" s="46">
        <v>25001</v>
      </c>
      <c r="F250" s="46">
        <v>1544977</v>
      </c>
      <c r="H250" s="98" t="s">
        <v>1106</v>
      </c>
      <c r="I250" s="99" t="s">
        <v>1985</v>
      </c>
      <c r="J250" s="100">
        <v>12000</v>
      </c>
      <c r="K250" s="100">
        <f t="shared" si="6"/>
        <v>68768</v>
      </c>
      <c r="L250" s="79"/>
      <c r="M250" s="100">
        <v>68768</v>
      </c>
      <c r="O250" s="98" t="s">
        <v>998</v>
      </c>
      <c r="P250" s="99" t="s">
        <v>1952</v>
      </c>
      <c r="Q250" s="100">
        <v>1184200</v>
      </c>
      <c r="R250" s="46">
        <f t="shared" si="7"/>
        <v>7788624</v>
      </c>
      <c r="S250" s="100">
        <v>525650</v>
      </c>
      <c r="T250" s="100">
        <v>7262974</v>
      </c>
      <c r="V250" s="91" t="s">
        <v>1016</v>
      </c>
      <c r="W250" s="76" t="s">
        <v>1957</v>
      </c>
      <c r="X250" s="76">
        <v>35003445</v>
      </c>
      <c r="Y250" s="76">
        <v>8786001</v>
      </c>
      <c r="Z250" s="76"/>
      <c r="AA250" s="76">
        <v>8786001</v>
      </c>
    </row>
    <row r="251" spans="1:27" ht="15">
      <c r="A251" s="46" t="s">
        <v>1025</v>
      </c>
      <c r="B251" s="46" t="s">
        <v>1960</v>
      </c>
      <c r="C251" s="46">
        <v>1351750</v>
      </c>
      <c r="D251" s="46">
        <v>619551</v>
      </c>
      <c r="E251" s="46"/>
      <c r="F251" s="46">
        <v>619551</v>
      </c>
      <c r="H251" s="98" t="s">
        <v>1109</v>
      </c>
      <c r="I251" s="99" t="s">
        <v>1986</v>
      </c>
      <c r="J251" s="100">
        <v>427000</v>
      </c>
      <c r="K251" s="100">
        <f t="shared" si="6"/>
        <v>3100</v>
      </c>
      <c r="L251" s="100">
        <v>700</v>
      </c>
      <c r="M251" s="100">
        <v>2400</v>
      </c>
      <c r="O251" s="98" t="s">
        <v>1001</v>
      </c>
      <c r="P251" s="99" t="s">
        <v>2288</v>
      </c>
      <c r="Q251" s="100">
        <v>323400</v>
      </c>
      <c r="R251" s="46">
        <f t="shared" si="7"/>
        <v>53150</v>
      </c>
      <c r="S251" s="100">
        <v>6750</v>
      </c>
      <c r="T251" s="100">
        <v>46400</v>
      </c>
      <c r="V251" s="91" t="s">
        <v>1019</v>
      </c>
      <c r="W251" s="76" t="s">
        <v>1958</v>
      </c>
      <c r="X251" s="76">
        <v>4073900</v>
      </c>
      <c r="Y251" s="76">
        <v>13930242</v>
      </c>
      <c r="Z251" s="76">
        <v>41850</v>
      </c>
      <c r="AA251" s="76">
        <v>13888392</v>
      </c>
    </row>
    <row r="252" spans="1:27" ht="15">
      <c r="A252" s="46" t="s">
        <v>1028</v>
      </c>
      <c r="B252" s="46" t="s">
        <v>1961</v>
      </c>
      <c r="C252" s="46">
        <v>323500</v>
      </c>
      <c r="D252" s="46">
        <v>1062067</v>
      </c>
      <c r="E252" s="46"/>
      <c r="F252" s="46">
        <v>1062067</v>
      </c>
      <c r="H252" s="98" t="s">
        <v>1113</v>
      </c>
      <c r="I252" s="99" t="s">
        <v>1987</v>
      </c>
      <c r="J252" s="79"/>
      <c r="K252" s="100">
        <f t="shared" si="6"/>
        <v>4000054</v>
      </c>
      <c r="L252" s="100">
        <v>2215678</v>
      </c>
      <c r="M252" s="100">
        <v>1784376</v>
      </c>
      <c r="O252" s="98" t="s">
        <v>1004</v>
      </c>
      <c r="P252" s="99" t="s">
        <v>1953</v>
      </c>
      <c r="Q252" s="100">
        <v>140600</v>
      </c>
      <c r="R252" s="46">
        <f t="shared" si="7"/>
        <v>482471</v>
      </c>
      <c r="S252" s="79"/>
      <c r="T252" s="100">
        <v>482471</v>
      </c>
      <c r="V252" s="91" t="s">
        <v>1022</v>
      </c>
      <c r="W252" s="76" t="s">
        <v>1959</v>
      </c>
      <c r="X252" s="76">
        <v>25385002</v>
      </c>
      <c r="Y252" s="76">
        <v>56543499</v>
      </c>
      <c r="Z252" s="76">
        <v>235002</v>
      </c>
      <c r="AA252" s="76">
        <v>56308497</v>
      </c>
    </row>
    <row r="253" spans="1:27" ht="15">
      <c r="A253" s="46" t="s">
        <v>1031</v>
      </c>
      <c r="B253" s="46" t="s">
        <v>1962</v>
      </c>
      <c r="C253" s="46">
        <v>3430000</v>
      </c>
      <c r="D253" s="46">
        <v>634785</v>
      </c>
      <c r="E253" s="46"/>
      <c r="F253" s="46">
        <v>634785</v>
      </c>
      <c r="H253" s="98" t="s">
        <v>1123</v>
      </c>
      <c r="I253" s="99" t="s">
        <v>1988</v>
      </c>
      <c r="J253" s="100">
        <v>269608</v>
      </c>
      <c r="K253" s="100">
        <f t="shared" si="6"/>
        <v>2624551</v>
      </c>
      <c r="L253" s="79"/>
      <c r="M253" s="100">
        <v>2624551</v>
      </c>
      <c r="O253" s="98" t="s">
        <v>1007</v>
      </c>
      <c r="P253" s="99" t="s">
        <v>1954</v>
      </c>
      <c r="Q253" s="100">
        <v>108672947</v>
      </c>
      <c r="R253" s="46">
        <f t="shared" si="7"/>
        <v>1001934</v>
      </c>
      <c r="S253" s="79"/>
      <c r="T253" s="100">
        <v>1001934</v>
      </c>
      <c r="V253" s="91" t="s">
        <v>1025</v>
      </c>
      <c r="W253" s="76" t="s">
        <v>1960</v>
      </c>
      <c r="X253" s="76"/>
      <c r="Y253" s="76">
        <v>4939736</v>
      </c>
      <c r="Z253" s="76">
        <v>32800</v>
      </c>
      <c r="AA253" s="76">
        <v>4906936</v>
      </c>
    </row>
    <row r="254" spans="1:27" ht="15">
      <c r="A254" s="46" t="s">
        <v>1035</v>
      </c>
      <c r="B254" s="46" t="s">
        <v>1963</v>
      </c>
      <c r="C254" s="46"/>
      <c r="D254" s="46">
        <v>113981</v>
      </c>
      <c r="E254" s="46"/>
      <c r="F254" s="46">
        <v>113981</v>
      </c>
      <c r="H254" s="98" t="s">
        <v>1126</v>
      </c>
      <c r="I254" s="99" t="s">
        <v>1747</v>
      </c>
      <c r="J254" s="100">
        <v>5250</v>
      </c>
      <c r="K254" s="100">
        <f t="shared" si="6"/>
        <v>171374</v>
      </c>
      <c r="L254" s="79"/>
      <c r="M254" s="100">
        <v>171374</v>
      </c>
      <c r="O254" s="98" t="s">
        <v>1010</v>
      </c>
      <c r="P254" s="99" t="s">
        <v>1955</v>
      </c>
      <c r="Q254" s="100">
        <v>7888000</v>
      </c>
      <c r="R254" s="46">
        <f t="shared" si="7"/>
        <v>30965899</v>
      </c>
      <c r="S254" s="100">
        <v>3888881</v>
      </c>
      <c r="T254" s="100">
        <v>27077018</v>
      </c>
      <c r="V254" s="91" t="s">
        <v>1028</v>
      </c>
      <c r="W254" s="76" t="s">
        <v>1961</v>
      </c>
      <c r="X254" s="76">
        <v>57000000</v>
      </c>
      <c r="Y254" s="76">
        <v>4793216</v>
      </c>
      <c r="Z254" s="76"/>
      <c r="AA254" s="76">
        <v>4793216</v>
      </c>
    </row>
    <row r="255" spans="1:27" ht="15">
      <c r="A255" s="46" t="s">
        <v>1038</v>
      </c>
      <c r="B255" s="46" t="s">
        <v>1964</v>
      </c>
      <c r="C255" s="46"/>
      <c r="D255" s="46">
        <v>29050</v>
      </c>
      <c r="E255" s="46"/>
      <c r="F255" s="46">
        <v>29050</v>
      </c>
      <c r="H255" s="98" t="s">
        <v>1128</v>
      </c>
      <c r="I255" s="99" t="s">
        <v>1989</v>
      </c>
      <c r="J255" s="100">
        <v>5000</v>
      </c>
      <c r="K255" s="100">
        <f t="shared" si="6"/>
        <v>59600</v>
      </c>
      <c r="L255" s="79"/>
      <c r="M255" s="100">
        <v>59600</v>
      </c>
      <c r="O255" s="98" t="s">
        <v>1013</v>
      </c>
      <c r="P255" s="99" t="s">
        <v>1956</v>
      </c>
      <c r="Q255" s="100">
        <v>802001600</v>
      </c>
      <c r="R255" s="46">
        <f t="shared" si="7"/>
        <v>150484041</v>
      </c>
      <c r="S255" s="100">
        <v>4299769</v>
      </c>
      <c r="T255" s="100">
        <v>146184272</v>
      </c>
      <c r="V255" s="91" t="s">
        <v>1031</v>
      </c>
      <c r="W255" s="76" t="s">
        <v>1962</v>
      </c>
      <c r="X255" s="76"/>
      <c r="Y255" s="76">
        <v>6187695</v>
      </c>
      <c r="Z255" s="76"/>
      <c r="AA255" s="76">
        <v>6187695</v>
      </c>
    </row>
    <row r="256" spans="1:27" ht="15">
      <c r="A256" s="46" t="s">
        <v>1041</v>
      </c>
      <c r="B256" s="46" t="s">
        <v>1965</v>
      </c>
      <c r="C256" s="46"/>
      <c r="D256" s="46">
        <v>9000</v>
      </c>
      <c r="E256" s="46"/>
      <c r="F256" s="46">
        <v>9000</v>
      </c>
      <c r="H256" s="98" t="s">
        <v>1131</v>
      </c>
      <c r="I256" s="99" t="s">
        <v>1990</v>
      </c>
      <c r="J256" s="100">
        <v>193000</v>
      </c>
      <c r="K256" s="100">
        <f t="shared" si="6"/>
        <v>63970</v>
      </c>
      <c r="L256" s="79"/>
      <c r="M256" s="100">
        <v>63970</v>
      </c>
      <c r="O256" s="98" t="s">
        <v>1016</v>
      </c>
      <c r="P256" s="99" t="s">
        <v>1957</v>
      </c>
      <c r="Q256" s="100">
        <v>1049850</v>
      </c>
      <c r="R256" s="46">
        <f t="shared" si="7"/>
        <v>4800383</v>
      </c>
      <c r="S256" s="100">
        <v>60600</v>
      </c>
      <c r="T256" s="100">
        <v>4739783</v>
      </c>
      <c r="V256" s="91" t="s">
        <v>1035</v>
      </c>
      <c r="W256" s="76" t="s">
        <v>1963</v>
      </c>
      <c r="X256" s="76">
        <v>842943</v>
      </c>
      <c r="Y256" s="76">
        <v>146776</v>
      </c>
      <c r="Z256" s="76">
        <v>73050</v>
      </c>
      <c r="AA256" s="76">
        <v>73726</v>
      </c>
    </row>
    <row r="257" spans="1:27" ht="15">
      <c r="A257" s="46" t="s">
        <v>1044</v>
      </c>
      <c r="B257" s="46" t="s">
        <v>1966</v>
      </c>
      <c r="C257" s="46"/>
      <c r="D257" s="46">
        <v>5193</v>
      </c>
      <c r="E257" s="46"/>
      <c r="F257" s="46">
        <v>5193</v>
      </c>
      <c r="H257" s="98" t="s">
        <v>1134</v>
      </c>
      <c r="I257" s="99" t="s">
        <v>1905</v>
      </c>
      <c r="J257" s="100">
        <v>390389</v>
      </c>
      <c r="K257" s="100">
        <f t="shared" si="6"/>
        <v>1064063</v>
      </c>
      <c r="L257" s="79"/>
      <c r="M257" s="100">
        <v>1064063</v>
      </c>
      <c r="O257" s="98" t="s">
        <v>1019</v>
      </c>
      <c r="P257" s="99" t="s">
        <v>1958</v>
      </c>
      <c r="Q257" s="100">
        <v>975603</v>
      </c>
      <c r="R257" s="46">
        <f t="shared" si="7"/>
        <v>6686861</v>
      </c>
      <c r="S257" s="79"/>
      <c r="T257" s="100">
        <v>6686861</v>
      </c>
      <c r="V257" s="91" t="s">
        <v>1038</v>
      </c>
      <c r="W257" s="76" t="s">
        <v>1964</v>
      </c>
      <c r="X257" s="76">
        <v>413650</v>
      </c>
      <c r="Y257" s="76">
        <v>267922</v>
      </c>
      <c r="Z257" s="76">
        <v>47430</v>
      </c>
      <c r="AA257" s="76">
        <v>220492</v>
      </c>
    </row>
    <row r="258" spans="1:27" ht="15">
      <c r="A258" s="46" t="s">
        <v>1047</v>
      </c>
      <c r="B258" s="46" t="s">
        <v>1967</v>
      </c>
      <c r="C258" s="46"/>
      <c r="D258" s="46">
        <v>95028</v>
      </c>
      <c r="E258" s="46"/>
      <c r="F258" s="46">
        <v>95028</v>
      </c>
      <c r="H258" s="98" t="s">
        <v>1136</v>
      </c>
      <c r="I258" s="99" t="s">
        <v>1906</v>
      </c>
      <c r="J258" s="100">
        <v>582813</v>
      </c>
      <c r="K258" s="100">
        <f t="shared" si="6"/>
        <v>9258706</v>
      </c>
      <c r="L258" s="100">
        <v>33001</v>
      </c>
      <c r="M258" s="100">
        <v>9225705</v>
      </c>
      <c r="O258" s="98" t="s">
        <v>1022</v>
      </c>
      <c r="P258" s="99" t="s">
        <v>1959</v>
      </c>
      <c r="Q258" s="100">
        <v>1621176</v>
      </c>
      <c r="R258" s="46">
        <f t="shared" si="7"/>
        <v>5115997</v>
      </c>
      <c r="S258" s="100">
        <v>630991</v>
      </c>
      <c r="T258" s="100">
        <v>4485006</v>
      </c>
      <c r="V258" s="91" t="s">
        <v>1041</v>
      </c>
      <c r="W258" s="76" t="s">
        <v>1965</v>
      </c>
      <c r="X258" s="76">
        <v>1038700</v>
      </c>
      <c r="Y258" s="76">
        <v>213555</v>
      </c>
      <c r="Z258" s="76"/>
      <c r="AA258" s="76">
        <v>213555</v>
      </c>
    </row>
    <row r="259" spans="1:27" ht="15">
      <c r="A259" s="46" t="s">
        <v>1050</v>
      </c>
      <c r="B259" s="46" t="s">
        <v>1968</v>
      </c>
      <c r="C259" s="46"/>
      <c r="D259" s="46">
        <v>665494</v>
      </c>
      <c r="E259" s="46">
        <v>209193</v>
      </c>
      <c r="F259" s="46">
        <v>456301</v>
      </c>
      <c r="H259" s="98" t="s">
        <v>1138</v>
      </c>
      <c r="I259" s="99" t="s">
        <v>1991</v>
      </c>
      <c r="J259" s="79"/>
      <c r="K259" s="100">
        <f t="shared" si="6"/>
        <v>30000</v>
      </c>
      <c r="L259" s="100">
        <v>27500</v>
      </c>
      <c r="M259" s="100">
        <v>2500</v>
      </c>
      <c r="O259" s="98" t="s">
        <v>1025</v>
      </c>
      <c r="P259" s="99" t="s">
        <v>1960</v>
      </c>
      <c r="Q259" s="100">
        <v>23351850</v>
      </c>
      <c r="R259" s="46">
        <f t="shared" si="7"/>
        <v>7165216</v>
      </c>
      <c r="S259" s="79"/>
      <c r="T259" s="100">
        <v>7165216</v>
      </c>
      <c r="V259" s="91" t="s">
        <v>1044</v>
      </c>
      <c r="W259" s="76" t="s">
        <v>1966</v>
      </c>
      <c r="X259" s="76">
        <v>41500</v>
      </c>
      <c r="Y259" s="76">
        <v>10001</v>
      </c>
      <c r="Z259" s="76"/>
      <c r="AA259" s="76">
        <v>10001</v>
      </c>
    </row>
    <row r="260" spans="1:27" ht="15">
      <c r="A260" s="46" t="s">
        <v>1053</v>
      </c>
      <c r="B260" s="46" t="s">
        <v>1969</v>
      </c>
      <c r="C260" s="46">
        <v>69000</v>
      </c>
      <c r="D260" s="46">
        <v>529766</v>
      </c>
      <c r="E260" s="46">
        <v>85000</v>
      </c>
      <c r="F260" s="46">
        <v>444766</v>
      </c>
      <c r="H260" s="98" t="s">
        <v>1147</v>
      </c>
      <c r="I260" s="99" t="s">
        <v>1992</v>
      </c>
      <c r="J260" s="79"/>
      <c r="K260" s="100">
        <f t="shared" si="6"/>
        <v>2618986</v>
      </c>
      <c r="L260" s="79"/>
      <c r="M260" s="100">
        <v>2618986</v>
      </c>
      <c r="O260" s="98" t="s">
        <v>1028</v>
      </c>
      <c r="P260" s="99" t="s">
        <v>1961</v>
      </c>
      <c r="Q260" s="100">
        <v>109540731</v>
      </c>
      <c r="R260" s="46">
        <f t="shared" si="7"/>
        <v>5637556</v>
      </c>
      <c r="S260" s="100">
        <v>32450</v>
      </c>
      <c r="T260" s="100">
        <v>5605106</v>
      </c>
      <c r="V260" s="91" t="s">
        <v>1047</v>
      </c>
      <c r="W260" s="76" t="s">
        <v>1967</v>
      </c>
      <c r="X260" s="76"/>
      <c r="Y260" s="76">
        <v>294201</v>
      </c>
      <c r="Z260" s="76"/>
      <c r="AA260" s="76">
        <v>294201</v>
      </c>
    </row>
    <row r="261" spans="1:27" ht="15">
      <c r="A261" s="46" t="s">
        <v>1056</v>
      </c>
      <c r="B261" s="46" t="s">
        <v>1970</v>
      </c>
      <c r="C261" s="46"/>
      <c r="D261" s="46">
        <v>289318</v>
      </c>
      <c r="E261" s="46"/>
      <c r="F261" s="46">
        <v>289318</v>
      </c>
      <c r="H261" s="98" t="s">
        <v>1150</v>
      </c>
      <c r="I261" s="99" t="s">
        <v>1993</v>
      </c>
      <c r="J261" s="79"/>
      <c r="K261" s="100">
        <f t="shared" si="6"/>
        <v>204550</v>
      </c>
      <c r="L261" s="79"/>
      <c r="M261" s="100">
        <v>204550</v>
      </c>
      <c r="O261" s="98" t="s">
        <v>1031</v>
      </c>
      <c r="P261" s="99" t="s">
        <v>1962</v>
      </c>
      <c r="Q261" s="100">
        <v>44365587</v>
      </c>
      <c r="R261" s="46">
        <f t="shared" si="7"/>
        <v>7881467</v>
      </c>
      <c r="S261" s="100">
        <v>8900</v>
      </c>
      <c r="T261" s="100">
        <v>7872567</v>
      </c>
      <c r="V261" s="91" t="s">
        <v>1050</v>
      </c>
      <c r="W261" s="76" t="s">
        <v>1968</v>
      </c>
      <c r="X261" s="76">
        <v>165329</v>
      </c>
      <c r="Y261" s="76">
        <v>4088985</v>
      </c>
      <c r="Z261" s="76"/>
      <c r="AA261" s="76">
        <v>4088985</v>
      </c>
    </row>
    <row r="262" spans="1:27" ht="15">
      <c r="A262" s="46" t="s">
        <v>1059</v>
      </c>
      <c r="B262" s="46" t="s">
        <v>1971</v>
      </c>
      <c r="C262" s="46"/>
      <c r="D262" s="46">
        <v>93248</v>
      </c>
      <c r="E262" s="46"/>
      <c r="F262" s="46">
        <v>93248</v>
      </c>
      <c r="H262" s="98" t="s">
        <v>1152</v>
      </c>
      <c r="I262" s="99" t="s">
        <v>1994</v>
      </c>
      <c r="J262" s="100">
        <v>10700</v>
      </c>
      <c r="K262" s="100">
        <f t="shared" si="6"/>
        <v>3095243</v>
      </c>
      <c r="L262" s="79"/>
      <c r="M262" s="100">
        <v>3095243</v>
      </c>
      <c r="O262" s="98" t="s">
        <v>1035</v>
      </c>
      <c r="P262" s="99" t="s">
        <v>1963</v>
      </c>
      <c r="Q262" s="100">
        <v>538350</v>
      </c>
      <c r="R262" s="46">
        <f t="shared" si="7"/>
        <v>931216</v>
      </c>
      <c r="S262" s="79"/>
      <c r="T262" s="100">
        <v>931216</v>
      </c>
      <c r="V262" s="91" t="s">
        <v>1053</v>
      </c>
      <c r="W262" s="76" t="s">
        <v>1969</v>
      </c>
      <c r="X262" s="76">
        <v>182450</v>
      </c>
      <c r="Y262" s="76">
        <v>269846</v>
      </c>
      <c r="Z262" s="76"/>
      <c r="AA262" s="76">
        <v>269846</v>
      </c>
    </row>
    <row r="263" spans="1:27" ht="15">
      <c r="A263" s="46" t="s">
        <v>1062</v>
      </c>
      <c r="B263" s="46" t="s">
        <v>1936</v>
      </c>
      <c r="C263" s="46"/>
      <c r="D263" s="46">
        <v>202015</v>
      </c>
      <c r="E263" s="46">
        <v>85000</v>
      </c>
      <c r="F263" s="46">
        <v>117015</v>
      </c>
      <c r="H263" s="163" t="s">
        <v>1144</v>
      </c>
      <c r="I263" s="99" t="s">
        <v>1995</v>
      </c>
      <c r="J263" s="79"/>
      <c r="K263" s="100">
        <f aca="true" t="shared" si="8" ref="K263:K326">L263+M263</f>
        <v>4023537</v>
      </c>
      <c r="L263" s="100">
        <v>269027</v>
      </c>
      <c r="M263" s="100">
        <v>3754510</v>
      </c>
      <c r="O263" s="98" t="s">
        <v>1038</v>
      </c>
      <c r="P263" s="99" t="s">
        <v>1964</v>
      </c>
      <c r="Q263" s="79"/>
      <c r="R263" s="46">
        <f aca="true" t="shared" si="9" ref="R263:R326">S263+T263</f>
        <v>876308</v>
      </c>
      <c r="S263" s="100">
        <v>253445</v>
      </c>
      <c r="T263" s="100">
        <v>622863</v>
      </c>
      <c r="V263" s="91" t="s">
        <v>1056</v>
      </c>
      <c r="W263" s="76" t="s">
        <v>1970</v>
      </c>
      <c r="X263" s="76">
        <v>392750</v>
      </c>
      <c r="Y263" s="76">
        <v>558843</v>
      </c>
      <c r="Z263" s="76">
        <v>2985</v>
      </c>
      <c r="AA263" s="76">
        <v>555858</v>
      </c>
    </row>
    <row r="264" spans="1:27" ht="15">
      <c r="A264" s="46" t="s">
        <v>1064</v>
      </c>
      <c r="B264" s="46" t="s">
        <v>1972</v>
      </c>
      <c r="C264" s="46">
        <v>1480</v>
      </c>
      <c r="D264" s="46">
        <v>55682</v>
      </c>
      <c r="E264" s="46"/>
      <c r="F264" s="46">
        <v>55682</v>
      </c>
      <c r="H264" s="98" t="s">
        <v>1156</v>
      </c>
      <c r="I264" s="99" t="s">
        <v>1996</v>
      </c>
      <c r="J264" s="100">
        <v>57000</v>
      </c>
      <c r="K264" s="100">
        <f t="shared" si="8"/>
        <v>1719400</v>
      </c>
      <c r="L264" s="100">
        <v>413000</v>
      </c>
      <c r="M264" s="100">
        <v>1306400</v>
      </c>
      <c r="O264" s="98" t="s">
        <v>1041</v>
      </c>
      <c r="P264" s="99" t="s">
        <v>1965</v>
      </c>
      <c r="Q264" s="79"/>
      <c r="R264" s="46">
        <f t="shared" si="9"/>
        <v>182152</v>
      </c>
      <c r="S264" s="79"/>
      <c r="T264" s="100">
        <v>182152</v>
      </c>
      <c r="V264" s="91" t="s">
        <v>1059</v>
      </c>
      <c r="W264" s="76" t="s">
        <v>1971</v>
      </c>
      <c r="X264" s="76"/>
      <c r="Y264" s="76">
        <v>1512891</v>
      </c>
      <c r="Z264" s="76"/>
      <c r="AA264" s="76">
        <v>1512891</v>
      </c>
    </row>
    <row r="265" spans="1:27" ht="15">
      <c r="A265" s="46" t="s">
        <v>1067</v>
      </c>
      <c r="B265" s="46" t="s">
        <v>1973</v>
      </c>
      <c r="C265" s="46"/>
      <c r="D265" s="46">
        <v>30800</v>
      </c>
      <c r="E265" s="46">
        <v>2000</v>
      </c>
      <c r="F265" s="46">
        <v>28800</v>
      </c>
      <c r="H265" s="98" t="s">
        <v>1159</v>
      </c>
      <c r="I265" s="99" t="s">
        <v>1997</v>
      </c>
      <c r="J265" s="100">
        <v>12530000</v>
      </c>
      <c r="K265" s="100">
        <f t="shared" si="8"/>
        <v>2691909</v>
      </c>
      <c r="L265" s="79"/>
      <c r="M265" s="100">
        <v>2691909</v>
      </c>
      <c r="O265" s="98" t="s">
        <v>1044</v>
      </c>
      <c r="P265" s="99" t="s">
        <v>1966</v>
      </c>
      <c r="Q265" s="79"/>
      <c r="R265" s="46">
        <f t="shared" si="9"/>
        <v>187678</v>
      </c>
      <c r="S265" s="100">
        <v>49000</v>
      </c>
      <c r="T265" s="100">
        <v>138678</v>
      </c>
      <c r="V265" s="91" t="s">
        <v>1062</v>
      </c>
      <c r="W265" s="76" t="s">
        <v>1936</v>
      </c>
      <c r="X265" s="76">
        <v>141563</v>
      </c>
      <c r="Y265" s="76">
        <v>1243559</v>
      </c>
      <c r="Z265" s="76">
        <v>43000</v>
      </c>
      <c r="AA265" s="76">
        <v>1200559</v>
      </c>
    </row>
    <row r="266" spans="1:27" ht="15">
      <c r="A266" s="46" t="s">
        <v>1070</v>
      </c>
      <c r="B266" s="46" t="s">
        <v>1974</v>
      </c>
      <c r="C266" s="46"/>
      <c r="D266" s="46">
        <v>31375</v>
      </c>
      <c r="E266" s="46">
        <v>1225</v>
      </c>
      <c r="F266" s="46">
        <v>30150</v>
      </c>
      <c r="H266" s="98" t="s">
        <v>1165</v>
      </c>
      <c r="I266" s="99" t="s">
        <v>1998</v>
      </c>
      <c r="J266" s="79"/>
      <c r="K266" s="100">
        <f t="shared" si="8"/>
        <v>2176923</v>
      </c>
      <c r="L266" s="79"/>
      <c r="M266" s="100">
        <v>2176923</v>
      </c>
      <c r="O266" s="98" t="s">
        <v>1047</v>
      </c>
      <c r="P266" s="99" t="s">
        <v>1967</v>
      </c>
      <c r="Q266" s="79"/>
      <c r="R266" s="46">
        <f t="shared" si="9"/>
        <v>561292</v>
      </c>
      <c r="S266" s="79"/>
      <c r="T266" s="100">
        <v>561292</v>
      </c>
      <c r="V266" s="91" t="s">
        <v>1064</v>
      </c>
      <c r="W266" s="76" t="s">
        <v>1972</v>
      </c>
      <c r="X266" s="76"/>
      <c r="Y266" s="76">
        <v>257328</v>
      </c>
      <c r="Z266" s="76"/>
      <c r="AA266" s="76">
        <v>257328</v>
      </c>
    </row>
    <row r="267" spans="1:27" ht="15">
      <c r="A267" s="46" t="s">
        <v>1073</v>
      </c>
      <c r="B267" s="46" t="s">
        <v>1975</v>
      </c>
      <c r="C267" s="46">
        <v>180000</v>
      </c>
      <c r="D267" s="46">
        <v>160291</v>
      </c>
      <c r="E267" s="46"/>
      <c r="F267" s="46">
        <v>160291</v>
      </c>
      <c r="H267" s="98" t="s">
        <v>1168</v>
      </c>
      <c r="I267" s="99" t="s">
        <v>1999</v>
      </c>
      <c r="J267" s="100">
        <v>1585050</v>
      </c>
      <c r="K267" s="100">
        <f t="shared" si="8"/>
        <v>2230131</v>
      </c>
      <c r="L267" s="100">
        <v>224000</v>
      </c>
      <c r="M267" s="100">
        <v>2006131</v>
      </c>
      <c r="O267" s="98" t="s">
        <v>1050</v>
      </c>
      <c r="P267" s="99" t="s">
        <v>1968</v>
      </c>
      <c r="Q267" s="79"/>
      <c r="R267" s="46">
        <f t="shared" si="9"/>
        <v>3744120</v>
      </c>
      <c r="S267" s="100">
        <v>396193</v>
      </c>
      <c r="T267" s="100">
        <v>3347927</v>
      </c>
      <c r="V267" s="91" t="s">
        <v>1067</v>
      </c>
      <c r="W267" s="76" t="s">
        <v>1973</v>
      </c>
      <c r="X267" s="76"/>
      <c r="Y267" s="76">
        <v>160700</v>
      </c>
      <c r="Z267" s="76">
        <v>43700</v>
      </c>
      <c r="AA267" s="76">
        <v>117000</v>
      </c>
    </row>
    <row r="268" spans="1:27" ht="15">
      <c r="A268" s="46" t="s">
        <v>1076</v>
      </c>
      <c r="B268" s="46" t="s">
        <v>1976</v>
      </c>
      <c r="C268" s="46"/>
      <c r="D268" s="46">
        <v>61541</v>
      </c>
      <c r="E268" s="46"/>
      <c r="F268" s="46">
        <v>61541</v>
      </c>
      <c r="H268" s="98" t="s">
        <v>1171</v>
      </c>
      <c r="I268" s="99" t="s">
        <v>2000</v>
      </c>
      <c r="J268" s="79"/>
      <c r="K268" s="100">
        <f t="shared" si="8"/>
        <v>12000</v>
      </c>
      <c r="L268" s="79"/>
      <c r="M268" s="100">
        <v>12000</v>
      </c>
      <c r="O268" s="98" t="s">
        <v>1053</v>
      </c>
      <c r="P268" s="99" t="s">
        <v>1969</v>
      </c>
      <c r="Q268" s="100">
        <v>1287700</v>
      </c>
      <c r="R268" s="46">
        <f t="shared" si="9"/>
        <v>1943278</v>
      </c>
      <c r="S268" s="100">
        <v>302400</v>
      </c>
      <c r="T268" s="100">
        <v>1640878</v>
      </c>
      <c r="V268" s="91" t="s">
        <v>1070</v>
      </c>
      <c r="W268" s="76" t="s">
        <v>1974</v>
      </c>
      <c r="X268" s="76">
        <v>20800</v>
      </c>
      <c r="Y268" s="76">
        <v>190659</v>
      </c>
      <c r="Z268" s="76">
        <v>73050</v>
      </c>
      <c r="AA268" s="76">
        <v>117609</v>
      </c>
    </row>
    <row r="269" spans="1:27" ht="15">
      <c r="A269" s="46" t="s">
        <v>1079</v>
      </c>
      <c r="B269" s="46" t="s">
        <v>1977</v>
      </c>
      <c r="C269" s="46"/>
      <c r="D269" s="46">
        <v>103766</v>
      </c>
      <c r="E269" s="46"/>
      <c r="F269" s="46">
        <v>103766</v>
      </c>
      <c r="H269" s="98" t="s">
        <v>1177</v>
      </c>
      <c r="I269" s="99" t="s">
        <v>2002</v>
      </c>
      <c r="J269" s="100">
        <v>4295</v>
      </c>
      <c r="K269" s="100">
        <f t="shared" si="8"/>
        <v>2300</v>
      </c>
      <c r="L269" s="79"/>
      <c r="M269" s="100">
        <v>2300</v>
      </c>
      <c r="O269" s="98" t="s">
        <v>1056</v>
      </c>
      <c r="P269" s="99" t="s">
        <v>1970</v>
      </c>
      <c r="Q269" s="100">
        <v>896715</v>
      </c>
      <c r="R269" s="46">
        <f t="shared" si="9"/>
        <v>3945309</v>
      </c>
      <c r="S269" s="100">
        <v>200</v>
      </c>
      <c r="T269" s="100">
        <v>3945109</v>
      </c>
      <c r="V269" s="91" t="s">
        <v>1073</v>
      </c>
      <c r="W269" s="76" t="s">
        <v>1975</v>
      </c>
      <c r="X269" s="76">
        <v>2505</v>
      </c>
      <c r="Y269" s="76">
        <v>78990</v>
      </c>
      <c r="Z269" s="76"/>
      <c r="AA269" s="76">
        <v>78990</v>
      </c>
    </row>
    <row r="270" spans="1:27" ht="15">
      <c r="A270" s="46" t="s">
        <v>1082</v>
      </c>
      <c r="B270" s="46" t="s">
        <v>1978</v>
      </c>
      <c r="C270" s="46"/>
      <c r="D270" s="46">
        <v>249578</v>
      </c>
      <c r="E270" s="46">
        <v>143200</v>
      </c>
      <c r="F270" s="46">
        <v>106378</v>
      </c>
      <c r="H270" s="98" t="s">
        <v>1180</v>
      </c>
      <c r="I270" s="99" t="s">
        <v>2003</v>
      </c>
      <c r="J270" s="79"/>
      <c r="K270" s="100">
        <f t="shared" si="8"/>
        <v>982405</v>
      </c>
      <c r="L270" s="100">
        <v>15500</v>
      </c>
      <c r="M270" s="100">
        <v>966905</v>
      </c>
      <c r="O270" s="98" t="s">
        <v>1059</v>
      </c>
      <c r="P270" s="99" t="s">
        <v>1971</v>
      </c>
      <c r="Q270" s="79"/>
      <c r="R270" s="46">
        <f t="shared" si="9"/>
        <v>692015</v>
      </c>
      <c r="S270" s="100">
        <v>43500</v>
      </c>
      <c r="T270" s="100">
        <v>648515</v>
      </c>
      <c r="V270" s="91" t="s">
        <v>1076</v>
      </c>
      <c r="W270" s="76" t="s">
        <v>1976</v>
      </c>
      <c r="X270" s="76">
        <v>278318</v>
      </c>
      <c r="Y270" s="76">
        <v>873038</v>
      </c>
      <c r="Z270" s="76">
        <v>90380</v>
      </c>
      <c r="AA270" s="76">
        <v>782658</v>
      </c>
    </row>
    <row r="271" spans="1:27" ht="15">
      <c r="A271" s="46" t="s">
        <v>1085</v>
      </c>
      <c r="B271" s="46" t="s">
        <v>1979</v>
      </c>
      <c r="C271" s="46"/>
      <c r="D271" s="46">
        <v>9400</v>
      </c>
      <c r="E271" s="46"/>
      <c r="F271" s="46">
        <v>9400</v>
      </c>
      <c r="H271" s="98" t="s">
        <v>1183</v>
      </c>
      <c r="I271" s="99" t="s">
        <v>2004</v>
      </c>
      <c r="J271" s="100">
        <v>19800</v>
      </c>
      <c r="K271" s="100">
        <f t="shared" si="8"/>
        <v>361961</v>
      </c>
      <c r="L271" s="79"/>
      <c r="M271" s="100">
        <v>361961</v>
      </c>
      <c r="O271" s="98" t="s">
        <v>1062</v>
      </c>
      <c r="P271" s="99" t="s">
        <v>1936</v>
      </c>
      <c r="Q271" s="100">
        <v>551200</v>
      </c>
      <c r="R271" s="46">
        <f t="shared" si="9"/>
        <v>1455537</v>
      </c>
      <c r="S271" s="100">
        <v>206400</v>
      </c>
      <c r="T271" s="100">
        <v>1249137</v>
      </c>
      <c r="V271" s="91" t="s">
        <v>1079</v>
      </c>
      <c r="W271" s="76" t="s">
        <v>1977</v>
      </c>
      <c r="X271" s="76">
        <v>177750</v>
      </c>
      <c r="Y271" s="76">
        <v>325349</v>
      </c>
      <c r="Z271" s="76"/>
      <c r="AA271" s="76">
        <v>325349</v>
      </c>
    </row>
    <row r="272" spans="1:27" ht="15">
      <c r="A272" s="46" t="s">
        <v>1088</v>
      </c>
      <c r="B272" s="46" t="s">
        <v>1980</v>
      </c>
      <c r="C272" s="46"/>
      <c r="D272" s="46">
        <v>318921</v>
      </c>
      <c r="E272" s="46"/>
      <c r="F272" s="46">
        <v>318921</v>
      </c>
      <c r="H272" s="98" t="s">
        <v>1186</v>
      </c>
      <c r="I272" s="99" t="s">
        <v>2005</v>
      </c>
      <c r="J272" s="79"/>
      <c r="K272" s="100">
        <f t="shared" si="8"/>
        <v>769793</v>
      </c>
      <c r="L272" s="79"/>
      <c r="M272" s="100">
        <v>769793</v>
      </c>
      <c r="O272" s="98" t="s">
        <v>1064</v>
      </c>
      <c r="P272" s="99" t="s">
        <v>1972</v>
      </c>
      <c r="Q272" s="100">
        <v>7481</v>
      </c>
      <c r="R272" s="46">
        <f t="shared" si="9"/>
        <v>372072</v>
      </c>
      <c r="S272" s="100">
        <v>10700</v>
      </c>
      <c r="T272" s="100">
        <v>361372</v>
      </c>
      <c r="V272" s="91" t="s">
        <v>1082</v>
      </c>
      <c r="W272" s="76" t="s">
        <v>1978</v>
      </c>
      <c r="X272" s="76"/>
      <c r="Y272" s="76">
        <v>369032</v>
      </c>
      <c r="Z272" s="76">
        <v>12450</v>
      </c>
      <c r="AA272" s="76">
        <v>356582</v>
      </c>
    </row>
    <row r="273" spans="1:27" ht="15">
      <c r="A273" s="46" t="s">
        <v>1091</v>
      </c>
      <c r="B273" s="46" t="s">
        <v>2233</v>
      </c>
      <c r="C273" s="46"/>
      <c r="D273" s="46">
        <v>25500</v>
      </c>
      <c r="E273" s="46">
        <v>5000</v>
      </c>
      <c r="F273" s="46">
        <v>20500</v>
      </c>
      <c r="H273" s="98" t="s">
        <v>1189</v>
      </c>
      <c r="I273" s="99" t="s">
        <v>2006</v>
      </c>
      <c r="J273" s="79"/>
      <c r="K273" s="100">
        <f t="shared" si="8"/>
        <v>86008</v>
      </c>
      <c r="L273" s="79"/>
      <c r="M273" s="100">
        <v>86008</v>
      </c>
      <c r="O273" s="98" t="s">
        <v>1067</v>
      </c>
      <c r="P273" s="99" t="s">
        <v>1973</v>
      </c>
      <c r="Q273" s="79"/>
      <c r="R273" s="46">
        <f t="shared" si="9"/>
        <v>260947</v>
      </c>
      <c r="S273" s="100">
        <v>12800</v>
      </c>
      <c r="T273" s="100">
        <v>248147</v>
      </c>
      <c r="V273" s="91" t="s">
        <v>1085</v>
      </c>
      <c r="W273" s="76" t="s">
        <v>1979</v>
      </c>
      <c r="X273" s="76">
        <v>4000</v>
      </c>
      <c r="Y273" s="76">
        <v>151428</v>
      </c>
      <c r="Z273" s="76"/>
      <c r="AA273" s="76">
        <v>151428</v>
      </c>
    </row>
    <row r="274" spans="1:27" ht="15">
      <c r="A274" s="46" t="s">
        <v>1094</v>
      </c>
      <c r="B274" s="46" t="s">
        <v>1981</v>
      </c>
      <c r="C274" s="46">
        <v>2500</v>
      </c>
      <c r="D274" s="46">
        <v>711973</v>
      </c>
      <c r="E274" s="46">
        <v>112450</v>
      </c>
      <c r="F274" s="46">
        <v>599523</v>
      </c>
      <c r="H274" s="98" t="s">
        <v>1192</v>
      </c>
      <c r="I274" s="99" t="s">
        <v>1940</v>
      </c>
      <c r="J274" s="100">
        <v>1587100</v>
      </c>
      <c r="K274" s="100">
        <f t="shared" si="8"/>
        <v>1093414</v>
      </c>
      <c r="L274" s="100">
        <v>100000</v>
      </c>
      <c r="M274" s="100">
        <v>993414</v>
      </c>
      <c r="O274" s="98" t="s">
        <v>1070</v>
      </c>
      <c r="P274" s="99" t="s">
        <v>1974</v>
      </c>
      <c r="Q274" s="79"/>
      <c r="R274" s="46">
        <f t="shared" si="9"/>
        <v>73317</v>
      </c>
      <c r="S274" s="100">
        <v>1226</v>
      </c>
      <c r="T274" s="100">
        <v>72091</v>
      </c>
      <c r="V274" s="91" t="s">
        <v>1088</v>
      </c>
      <c r="W274" s="76" t="s">
        <v>1980</v>
      </c>
      <c r="X274" s="76">
        <v>138200</v>
      </c>
      <c r="Y274" s="76">
        <v>483020</v>
      </c>
      <c r="Z274" s="76"/>
      <c r="AA274" s="76">
        <v>483020</v>
      </c>
    </row>
    <row r="275" spans="1:27" ht="15">
      <c r="A275" s="46" t="s">
        <v>1097</v>
      </c>
      <c r="B275" s="46" t="s">
        <v>1982</v>
      </c>
      <c r="C275" s="46">
        <v>1142250</v>
      </c>
      <c r="D275" s="46">
        <v>574370</v>
      </c>
      <c r="E275" s="46">
        <v>6000</v>
      </c>
      <c r="F275" s="46">
        <v>568370</v>
      </c>
      <c r="H275" s="98" t="s">
        <v>1194</v>
      </c>
      <c r="I275" s="99" t="s">
        <v>2007</v>
      </c>
      <c r="J275" s="79"/>
      <c r="K275" s="100">
        <f t="shared" si="8"/>
        <v>2714170</v>
      </c>
      <c r="L275" s="79"/>
      <c r="M275" s="100">
        <v>2714170</v>
      </c>
      <c r="O275" s="98" t="s">
        <v>1073</v>
      </c>
      <c r="P275" s="99" t="s">
        <v>1975</v>
      </c>
      <c r="Q275" s="100">
        <v>180000</v>
      </c>
      <c r="R275" s="46">
        <f t="shared" si="9"/>
        <v>665034</v>
      </c>
      <c r="S275" s="79"/>
      <c r="T275" s="100">
        <v>665034</v>
      </c>
      <c r="V275" s="91" t="s">
        <v>1091</v>
      </c>
      <c r="W275" s="76" t="s">
        <v>2233</v>
      </c>
      <c r="X275" s="76">
        <v>325800</v>
      </c>
      <c r="Y275" s="76">
        <v>109340</v>
      </c>
      <c r="Z275" s="76"/>
      <c r="AA275" s="76">
        <v>109340</v>
      </c>
    </row>
    <row r="276" spans="1:27" ht="15">
      <c r="A276" s="46" t="s">
        <v>1100</v>
      </c>
      <c r="B276" s="46" t="s">
        <v>1983</v>
      </c>
      <c r="C276" s="46"/>
      <c r="D276" s="46">
        <v>3649</v>
      </c>
      <c r="E276" s="46"/>
      <c r="F276" s="46">
        <v>3649</v>
      </c>
      <c r="H276" s="98" t="s">
        <v>1196</v>
      </c>
      <c r="I276" s="99" t="s">
        <v>2008</v>
      </c>
      <c r="J276" s="100">
        <v>1800000</v>
      </c>
      <c r="K276" s="100">
        <f t="shared" si="8"/>
        <v>0</v>
      </c>
      <c r="L276" s="79"/>
      <c r="M276" s="79"/>
      <c r="O276" s="98" t="s">
        <v>1076</v>
      </c>
      <c r="P276" s="99" t="s">
        <v>1976</v>
      </c>
      <c r="Q276" s="100">
        <v>775000</v>
      </c>
      <c r="R276" s="46">
        <f t="shared" si="9"/>
        <v>1027484</v>
      </c>
      <c r="S276" s="100">
        <v>558476</v>
      </c>
      <c r="T276" s="100">
        <v>469008</v>
      </c>
      <c r="V276" s="91" t="s">
        <v>1094</v>
      </c>
      <c r="W276" s="76" t="s">
        <v>1981</v>
      </c>
      <c r="X276" s="76">
        <v>18994174</v>
      </c>
      <c r="Y276" s="76">
        <v>10667694</v>
      </c>
      <c r="Z276" s="76">
        <v>1377940</v>
      </c>
      <c r="AA276" s="76">
        <v>9289754</v>
      </c>
    </row>
    <row r="277" spans="1:27" ht="15">
      <c r="A277" s="46" t="s">
        <v>1103</v>
      </c>
      <c r="B277" s="46" t="s">
        <v>1984</v>
      </c>
      <c r="C277" s="46">
        <v>51000</v>
      </c>
      <c r="D277" s="46">
        <v>232236</v>
      </c>
      <c r="E277" s="46">
        <v>4600</v>
      </c>
      <c r="F277" s="46">
        <v>227636</v>
      </c>
      <c r="H277" s="98" t="s">
        <v>1199</v>
      </c>
      <c r="I277" s="99" t="s">
        <v>2009</v>
      </c>
      <c r="J277" s="79"/>
      <c r="K277" s="100">
        <f t="shared" si="8"/>
        <v>337744</v>
      </c>
      <c r="L277" s="79"/>
      <c r="M277" s="100">
        <v>337744</v>
      </c>
      <c r="O277" s="98" t="s">
        <v>1079</v>
      </c>
      <c r="P277" s="99" t="s">
        <v>1977</v>
      </c>
      <c r="Q277" s="100">
        <v>225001</v>
      </c>
      <c r="R277" s="46">
        <f t="shared" si="9"/>
        <v>985303</v>
      </c>
      <c r="S277" s="100">
        <v>99510</v>
      </c>
      <c r="T277" s="100">
        <v>885793</v>
      </c>
      <c r="V277" s="91" t="s">
        <v>1097</v>
      </c>
      <c r="W277" s="76" t="s">
        <v>1982</v>
      </c>
      <c r="X277" s="76">
        <v>340287</v>
      </c>
      <c r="Y277" s="76">
        <v>2721751</v>
      </c>
      <c r="Z277" s="76">
        <v>304500</v>
      </c>
      <c r="AA277" s="76">
        <v>2417251</v>
      </c>
    </row>
    <row r="278" spans="1:27" ht="15">
      <c r="A278" s="46" t="s">
        <v>1106</v>
      </c>
      <c r="B278" s="46" t="s">
        <v>1985</v>
      </c>
      <c r="C278" s="46">
        <v>500</v>
      </c>
      <c r="D278" s="46">
        <v>197800</v>
      </c>
      <c r="E278" s="46">
        <v>169500</v>
      </c>
      <c r="F278" s="46">
        <v>28300</v>
      </c>
      <c r="H278" s="98" t="s">
        <v>1202</v>
      </c>
      <c r="I278" s="99" t="s">
        <v>2010</v>
      </c>
      <c r="J278" s="100">
        <v>1137000</v>
      </c>
      <c r="K278" s="100">
        <f t="shared" si="8"/>
        <v>1054490</v>
      </c>
      <c r="L278" s="79"/>
      <c r="M278" s="100">
        <v>1054490</v>
      </c>
      <c r="O278" s="98" t="s">
        <v>1082</v>
      </c>
      <c r="P278" s="99" t="s">
        <v>1978</v>
      </c>
      <c r="Q278" s="100">
        <v>12001</v>
      </c>
      <c r="R278" s="46">
        <f t="shared" si="9"/>
        <v>1266304</v>
      </c>
      <c r="S278" s="100">
        <v>367052</v>
      </c>
      <c r="T278" s="100">
        <v>899252</v>
      </c>
      <c r="V278" s="91" t="s">
        <v>1100</v>
      </c>
      <c r="W278" s="76" t="s">
        <v>1983</v>
      </c>
      <c r="X278" s="76"/>
      <c r="Y278" s="76">
        <v>77110</v>
      </c>
      <c r="Z278" s="76"/>
      <c r="AA278" s="76">
        <v>77110</v>
      </c>
    </row>
    <row r="279" spans="1:27" ht="15">
      <c r="A279" s="46" t="s">
        <v>1109</v>
      </c>
      <c r="B279" s="46" t="s">
        <v>1986</v>
      </c>
      <c r="C279" s="46">
        <v>1414400</v>
      </c>
      <c r="D279" s="46">
        <v>57684</v>
      </c>
      <c r="E279" s="46"/>
      <c r="F279" s="46">
        <v>57684</v>
      </c>
      <c r="H279" s="98" t="s">
        <v>1205</v>
      </c>
      <c r="I279" s="99" t="s">
        <v>2011</v>
      </c>
      <c r="J279" s="79"/>
      <c r="K279" s="100">
        <f t="shared" si="8"/>
        <v>74200</v>
      </c>
      <c r="L279" s="79"/>
      <c r="M279" s="100">
        <v>74200</v>
      </c>
      <c r="O279" s="98" t="s">
        <v>1085</v>
      </c>
      <c r="P279" s="99" t="s">
        <v>1979</v>
      </c>
      <c r="Q279" s="79"/>
      <c r="R279" s="46">
        <f t="shared" si="9"/>
        <v>99550</v>
      </c>
      <c r="S279" s="79"/>
      <c r="T279" s="100">
        <v>99550</v>
      </c>
      <c r="V279" s="91" t="s">
        <v>1103</v>
      </c>
      <c r="W279" s="76" t="s">
        <v>1984</v>
      </c>
      <c r="X279" s="76">
        <v>599651</v>
      </c>
      <c r="Y279" s="76">
        <v>623621</v>
      </c>
      <c r="Z279" s="76"/>
      <c r="AA279" s="76">
        <v>623621</v>
      </c>
    </row>
    <row r="280" spans="1:27" ht="15">
      <c r="A280" s="46" t="s">
        <v>1113</v>
      </c>
      <c r="B280" s="46" t="s">
        <v>1987</v>
      </c>
      <c r="C280" s="46">
        <v>575036</v>
      </c>
      <c r="D280" s="46">
        <v>879386</v>
      </c>
      <c r="E280" s="46">
        <v>8700</v>
      </c>
      <c r="F280" s="46">
        <v>870686</v>
      </c>
      <c r="H280" s="98" t="s">
        <v>1208</v>
      </c>
      <c r="I280" s="99" t="s">
        <v>2012</v>
      </c>
      <c r="J280" s="100">
        <v>1</v>
      </c>
      <c r="K280" s="100">
        <f t="shared" si="8"/>
        <v>208924</v>
      </c>
      <c r="L280" s="79"/>
      <c r="M280" s="100">
        <v>208924</v>
      </c>
      <c r="O280" s="98" t="s">
        <v>1088</v>
      </c>
      <c r="P280" s="99" t="s">
        <v>1980</v>
      </c>
      <c r="Q280" s="100">
        <v>381401</v>
      </c>
      <c r="R280" s="46">
        <f t="shared" si="9"/>
        <v>1505933</v>
      </c>
      <c r="S280" s="100">
        <v>474685</v>
      </c>
      <c r="T280" s="100">
        <v>1031248</v>
      </c>
      <c r="V280" s="91" t="s">
        <v>1106</v>
      </c>
      <c r="W280" s="76" t="s">
        <v>1985</v>
      </c>
      <c r="X280" s="76">
        <v>37727</v>
      </c>
      <c r="Y280" s="76">
        <v>602537</v>
      </c>
      <c r="Z280" s="76">
        <v>112201</v>
      </c>
      <c r="AA280" s="76">
        <v>490336</v>
      </c>
    </row>
    <row r="281" spans="1:27" ht="15">
      <c r="A281" s="46" t="s">
        <v>1123</v>
      </c>
      <c r="B281" s="46" t="s">
        <v>1988</v>
      </c>
      <c r="C281" s="46">
        <v>10780510</v>
      </c>
      <c r="D281" s="46">
        <v>2496177</v>
      </c>
      <c r="E281" s="46">
        <v>105000</v>
      </c>
      <c r="F281" s="46">
        <v>2391177</v>
      </c>
      <c r="H281" s="98" t="s">
        <v>1211</v>
      </c>
      <c r="I281" s="99" t="s">
        <v>2249</v>
      </c>
      <c r="J281" s="79"/>
      <c r="K281" s="100">
        <f t="shared" si="8"/>
        <v>58270</v>
      </c>
      <c r="L281" s="79"/>
      <c r="M281" s="100">
        <v>58270</v>
      </c>
      <c r="O281" s="98" t="s">
        <v>1091</v>
      </c>
      <c r="P281" s="99" t="s">
        <v>2233</v>
      </c>
      <c r="Q281" s="100">
        <v>50700</v>
      </c>
      <c r="R281" s="46">
        <f t="shared" si="9"/>
        <v>159053</v>
      </c>
      <c r="S281" s="100">
        <v>5000</v>
      </c>
      <c r="T281" s="100">
        <v>154053</v>
      </c>
      <c r="V281" s="91" t="s">
        <v>1109</v>
      </c>
      <c r="W281" s="76" t="s">
        <v>1986</v>
      </c>
      <c r="X281" s="76">
        <v>800306</v>
      </c>
      <c r="Y281" s="76">
        <v>945455</v>
      </c>
      <c r="Z281" s="76">
        <v>52300</v>
      </c>
      <c r="AA281" s="76">
        <v>893155</v>
      </c>
    </row>
    <row r="282" spans="1:27" ht="15">
      <c r="A282" s="46" t="s">
        <v>1126</v>
      </c>
      <c r="B282" s="46" t="s">
        <v>1747</v>
      </c>
      <c r="C282" s="46">
        <v>177500</v>
      </c>
      <c r="D282" s="46">
        <v>3303091</v>
      </c>
      <c r="E282" s="46">
        <v>112000</v>
      </c>
      <c r="F282" s="46">
        <v>3191091</v>
      </c>
      <c r="H282" s="98" t="s">
        <v>1214</v>
      </c>
      <c r="I282" s="99" t="s">
        <v>2013</v>
      </c>
      <c r="J282" s="100">
        <v>3200005</v>
      </c>
      <c r="K282" s="100">
        <f t="shared" si="8"/>
        <v>1509335</v>
      </c>
      <c r="L282" s="100">
        <v>5003</v>
      </c>
      <c r="M282" s="100">
        <v>1504332</v>
      </c>
      <c r="O282" s="98" t="s">
        <v>1094</v>
      </c>
      <c r="P282" s="99" t="s">
        <v>1981</v>
      </c>
      <c r="Q282" s="100">
        <v>8622031</v>
      </c>
      <c r="R282" s="46">
        <f t="shared" si="9"/>
        <v>5002496</v>
      </c>
      <c r="S282" s="100">
        <v>434850</v>
      </c>
      <c r="T282" s="100">
        <v>4567646</v>
      </c>
      <c r="V282" s="91" t="s">
        <v>1113</v>
      </c>
      <c r="W282" s="76" t="s">
        <v>1987</v>
      </c>
      <c r="X282" s="76">
        <v>85501</v>
      </c>
      <c r="Y282" s="76">
        <v>13188570</v>
      </c>
      <c r="Z282" s="76">
        <v>2481630</v>
      </c>
      <c r="AA282" s="76">
        <v>10706940</v>
      </c>
    </row>
    <row r="283" spans="1:27" ht="15">
      <c r="A283" s="46" t="s">
        <v>1128</v>
      </c>
      <c r="B283" s="46" t="s">
        <v>1989</v>
      </c>
      <c r="C283" s="46"/>
      <c r="D283" s="46">
        <v>125853</v>
      </c>
      <c r="E283" s="46"/>
      <c r="F283" s="46">
        <v>125853</v>
      </c>
      <c r="H283" s="98" t="s">
        <v>1217</v>
      </c>
      <c r="I283" s="99" t="s">
        <v>2014</v>
      </c>
      <c r="J283" s="100">
        <v>946300</v>
      </c>
      <c r="K283" s="100">
        <f t="shared" si="8"/>
        <v>1795692</v>
      </c>
      <c r="L283" s="100">
        <v>43000</v>
      </c>
      <c r="M283" s="100">
        <v>1752692</v>
      </c>
      <c r="O283" s="98" t="s">
        <v>1097</v>
      </c>
      <c r="P283" s="99" t="s">
        <v>1982</v>
      </c>
      <c r="Q283" s="100">
        <v>6446227</v>
      </c>
      <c r="R283" s="46">
        <f t="shared" si="9"/>
        <v>4643290</v>
      </c>
      <c r="S283" s="100">
        <v>913781</v>
      </c>
      <c r="T283" s="100">
        <v>3729509</v>
      </c>
      <c r="V283" s="91" t="s">
        <v>1123</v>
      </c>
      <c r="W283" s="76" t="s">
        <v>1988</v>
      </c>
      <c r="X283" s="76">
        <v>545108</v>
      </c>
      <c r="Y283" s="76">
        <v>6070603</v>
      </c>
      <c r="Z283" s="76"/>
      <c r="AA283" s="76">
        <v>6070603</v>
      </c>
    </row>
    <row r="284" spans="1:27" ht="15">
      <c r="A284" s="46" t="s">
        <v>1131</v>
      </c>
      <c r="B284" s="46" t="s">
        <v>1990</v>
      </c>
      <c r="C284" s="46">
        <v>26500</v>
      </c>
      <c r="D284" s="46">
        <v>91260</v>
      </c>
      <c r="E284" s="46">
        <v>7500</v>
      </c>
      <c r="F284" s="46">
        <v>83760</v>
      </c>
      <c r="H284" s="98" t="s">
        <v>1220</v>
      </c>
      <c r="I284" s="99" t="s">
        <v>2015</v>
      </c>
      <c r="J284" s="79"/>
      <c r="K284" s="100">
        <f t="shared" si="8"/>
        <v>16900</v>
      </c>
      <c r="L284" s="79"/>
      <c r="M284" s="100">
        <v>16900</v>
      </c>
      <c r="O284" s="98" t="s">
        <v>1100</v>
      </c>
      <c r="P284" s="99" t="s">
        <v>1983</v>
      </c>
      <c r="Q284" s="79"/>
      <c r="R284" s="46">
        <f t="shared" si="9"/>
        <v>29370</v>
      </c>
      <c r="S284" s="79"/>
      <c r="T284" s="100">
        <v>29370</v>
      </c>
      <c r="V284" s="91" t="s">
        <v>1126</v>
      </c>
      <c r="W284" s="76" t="s">
        <v>1747</v>
      </c>
      <c r="X284" s="76">
        <v>1429618</v>
      </c>
      <c r="Y284" s="76">
        <v>9820767</v>
      </c>
      <c r="Z284" s="76">
        <v>473600</v>
      </c>
      <c r="AA284" s="76">
        <v>9347167</v>
      </c>
    </row>
    <row r="285" spans="1:27" ht="15">
      <c r="A285" s="46" t="s">
        <v>1134</v>
      </c>
      <c r="B285" s="46" t="s">
        <v>1905</v>
      </c>
      <c r="C285" s="46">
        <v>772040</v>
      </c>
      <c r="D285" s="46">
        <v>1263733</v>
      </c>
      <c r="E285" s="46">
        <v>95500</v>
      </c>
      <c r="F285" s="46">
        <v>1168233</v>
      </c>
      <c r="H285" s="98" t="s">
        <v>1223</v>
      </c>
      <c r="I285" s="99" t="s">
        <v>2016</v>
      </c>
      <c r="J285" s="79"/>
      <c r="K285" s="100">
        <f t="shared" si="8"/>
        <v>139504</v>
      </c>
      <c r="L285" s="100">
        <v>92250</v>
      </c>
      <c r="M285" s="100">
        <v>47254</v>
      </c>
      <c r="O285" s="98" t="s">
        <v>1103</v>
      </c>
      <c r="P285" s="99" t="s">
        <v>1984</v>
      </c>
      <c r="Q285" s="100">
        <v>112200</v>
      </c>
      <c r="R285" s="46">
        <f t="shared" si="9"/>
        <v>2946509</v>
      </c>
      <c r="S285" s="100">
        <v>774946</v>
      </c>
      <c r="T285" s="100">
        <v>2171563</v>
      </c>
      <c r="V285" s="91" t="s">
        <v>1128</v>
      </c>
      <c r="W285" s="76" t="s">
        <v>1989</v>
      </c>
      <c r="X285" s="76">
        <v>5000</v>
      </c>
      <c r="Y285" s="76">
        <v>643510</v>
      </c>
      <c r="Z285" s="76">
        <v>4500</v>
      </c>
      <c r="AA285" s="76">
        <v>639010</v>
      </c>
    </row>
    <row r="286" spans="1:27" ht="15">
      <c r="A286" s="46" t="s">
        <v>1136</v>
      </c>
      <c r="B286" s="46" t="s">
        <v>1906</v>
      </c>
      <c r="C286" s="46">
        <v>406100</v>
      </c>
      <c r="D286" s="46">
        <v>1634860</v>
      </c>
      <c r="E286" s="46">
        <v>323200</v>
      </c>
      <c r="F286" s="46">
        <v>1311660</v>
      </c>
      <c r="H286" s="98" t="s">
        <v>1226</v>
      </c>
      <c r="I286" s="99" t="s">
        <v>2017</v>
      </c>
      <c r="J286" s="100">
        <v>6700</v>
      </c>
      <c r="K286" s="100">
        <f t="shared" si="8"/>
        <v>11215692</v>
      </c>
      <c r="L286" s="79"/>
      <c r="M286" s="100">
        <v>11215692</v>
      </c>
      <c r="O286" s="98" t="s">
        <v>1106</v>
      </c>
      <c r="P286" s="99" t="s">
        <v>1985</v>
      </c>
      <c r="Q286" s="100">
        <v>500</v>
      </c>
      <c r="R286" s="46">
        <f t="shared" si="9"/>
        <v>862261</v>
      </c>
      <c r="S286" s="100">
        <v>530203</v>
      </c>
      <c r="T286" s="100">
        <v>332058</v>
      </c>
      <c r="V286" s="91" t="s">
        <v>1131</v>
      </c>
      <c r="W286" s="76" t="s">
        <v>1990</v>
      </c>
      <c r="X286" s="76">
        <v>193000</v>
      </c>
      <c r="Y286" s="76">
        <v>110570</v>
      </c>
      <c r="Z286" s="76">
        <v>20000</v>
      </c>
      <c r="AA286" s="76">
        <v>90570</v>
      </c>
    </row>
    <row r="287" spans="1:27" ht="15">
      <c r="A287" s="46" t="s">
        <v>1138</v>
      </c>
      <c r="B287" s="46" t="s">
        <v>1991</v>
      </c>
      <c r="C287" s="46"/>
      <c r="D287" s="46">
        <v>234240</v>
      </c>
      <c r="E287" s="46">
        <v>156500</v>
      </c>
      <c r="F287" s="46">
        <v>77740</v>
      </c>
      <c r="H287" s="98" t="s">
        <v>1233</v>
      </c>
      <c r="I287" s="99" t="s">
        <v>2019</v>
      </c>
      <c r="J287" s="79"/>
      <c r="K287" s="100">
        <f t="shared" si="8"/>
        <v>207500</v>
      </c>
      <c r="L287" s="79"/>
      <c r="M287" s="100">
        <v>207500</v>
      </c>
      <c r="O287" s="98" t="s">
        <v>1109</v>
      </c>
      <c r="P287" s="99" t="s">
        <v>1986</v>
      </c>
      <c r="Q287" s="100">
        <v>2599657</v>
      </c>
      <c r="R287" s="46">
        <f t="shared" si="9"/>
        <v>1021653</v>
      </c>
      <c r="S287" s="100">
        <v>247000</v>
      </c>
      <c r="T287" s="100">
        <v>774653</v>
      </c>
      <c r="V287" s="91" t="s">
        <v>1134</v>
      </c>
      <c r="W287" s="76" t="s">
        <v>1905</v>
      </c>
      <c r="X287" s="76">
        <v>1344399</v>
      </c>
      <c r="Y287" s="76">
        <v>26952894</v>
      </c>
      <c r="Z287" s="76">
        <v>14857916</v>
      </c>
      <c r="AA287" s="76">
        <v>12094978</v>
      </c>
    </row>
    <row r="288" spans="1:27" ht="15">
      <c r="A288" s="46" t="s">
        <v>1147</v>
      </c>
      <c r="B288" s="46" t="s">
        <v>1992</v>
      </c>
      <c r="C288" s="46"/>
      <c r="D288" s="46">
        <v>1425944</v>
      </c>
      <c r="E288" s="46"/>
      <c r="F288" s="46">
        <v>1425944</v>
      </c>
      <c r="H288" s="98" t="s">
        <v>1236</v>
      </c>
      <c r="I288" s="99" t="s">
        <v>2020</v>
      </c>
      <c r="J288" s="79"/>
      <c r="K288" s="100">
        <f t="shared" si="8"/>
        <v>188405</v>
      </c>
      <c r="L288" s="100">
        <v>1000</v>
      </c>
      <c r="M288" s="100">
        <v>187405</v>
      </c>
      <c r="O288" s="98" t="s">
        <v>1113</v>
      </c>
      <c r="P288" s="99" t="s">
        <v>1987</v>
      </c>
      <c r="Q288" s="100">
        <v>3608657</v>
      </c>
      <c r="R288" s="46">
        <f t="shared" si="9"/>
        <v>3844904</v>
      </c>
      <c r="S288" s="100">
        <v>47800</v>
      </c>
      <c r="T288" s="100">
        <v>3797104</v>
      </c>
      <c r="V288" s="91" t="s">
        <v>1136</v>
      </c>
      <c r="W288" s="76" t="s">
        <v>1906</v>
      </c>
      <c r="X288" s="76">
        <v>49422650</v>
      </c>
      <c r="Y288" s="76">
        <v>35198712</v>
      </c>
      <c r="Z288" s="76">
        <v>844701</v>
      </c>
      <c r="AA288" s="76">
        <v>34354011</v>
      </c>
    </row>
    <row r="289" spans="1:27" ht="15">
      <c r="A289" s="46" t="s">
        <v>1150</v>
      </c>
      <c r="B289" s="46" t="s">
        <v>1993</v>
      </c>
      <c r="C289" s="46">
        <v>1979000</v>
      </c>
      <c r="D289" s="46">
        <v>558372</v>
      </c>
      <c r="E289" s="46"/>
      <c r="F289" s="46">
        <v>558372</v>
      </c>
      <c r="H289" s="98" t="s">
        <v>1239</v>
      </c>
      <c r="I289" s="99" t="s">
        <v>2021</v>
      </c>
      <c r="J289" s="79"/>
      <c r="K289" s="100">
        <f t="shared" si="8"/>
        <v>8894</v>
      </c>
      <c r="L289" s="79"/>
      <c r="M289" s="100">
        <v>8894</v>
      </c>
      <c r="O289" s="98" t="s">
        <v>1123</v>
      </c>
      <c r="P289" s="99" t="s">
        <v>1988</v>
      </c>
      <c r="Q289" s="100">
        <v>29961060</v>
      </c>
      <c r="R289" s="46">
        <f t="shared" si="9"/>
        <v>9054528</v>
      </c>
      <c r="S289" s="100">
        <v>298720</v>
      </c>
      <c r="T289" s="100">
        <v>8755808</v>
      </c>
      <c r="V289" s="91" t="s">
        <v>1138</v>
      </c>
      <c r="W289" s="76" t="s">
        <v>1991</v>
      </c>
      <c r="X289" s="76">
        <v>43000</v>
      </c>
      <c r="Y289" s="76">
        <v>2953913</v>
      </c>
      <c r="Z289" s="76">
        <v>27500</v>
      </c>
      <c r="AA289" s="76">
        <v>2926413</v>
      </c>
    </row>
    <row r="290" spans="1:27" ht="15">
      <c r="A290" s="46" t="s">
        <v>1152</v>
      </c>
      <c r="B290" s="46" t="s">
        <v>1994</v>
      </c>
      <c r="C290" s="46"/>
      <c r="D290" s="46">
        <v>1336180</v>
      </c>
      <c r="E290" s="46">
        <v>34300</v>
      </c>
      <c r="F290" s="46">
        <v>1301880</v>
      </c>
      <c r="H290" s="98" t="s">
        <v>1242</v>
      </c>
      <c r="I290" s="99" t="s">
        <v>2022</v>
      </c>
      <c r="J290" s="100">
        <v>76500</v>
      </c>
      <c r="K290" s="100">
        <f t="shared" si="8"/>
        <v>5000</v>
      </c>
      <c r="L290" s="79"/>
      <c r="M290" s="100">
        <v>5000</v>
      </c>
      <c r="O290" s="98" t="s">
        <v>1126</v>
      </c>
      <c r="P290" s="99" t="s">
        <v>1747</v>
      </c>
      <c r="Q290" s="100">
        <v>26492206</v>
      </c>
      <c r="R290" s="46">
        <f t="shared" si="9"/>
        <v>26401268</v>
      </c>
      <c r="S290" s="100">
        <v>800500</v>
      </c>
      <c r="T290" s="100">
        <v>25600768</v>
      </c>
      <c r="V290" s="91" t="s">
        <v>1147</v>
      </c>
      <c r="W290" s="76" t="s">
        <v>1992</v>
      </c>
      <c r="X290" s="76">
        <v>170900</v>
      </c>
      <c r="Y290" s="76">
        <v>10324211</v>
      </c>
      <c r="Z290" s="76">
        <v>16500</v>
      </c>
      <c r="AA290" s="76">
        <v>10307711</v>
      </c>
    </row>
    <row r="291" spans="1:27" ht="15">
      <c r="A291" s="46" t="s">
        <v>1144</v>
      </c>
      <c r="B291" s="46" t="s">
        <v>1995</v>
      </c>
      <c r="C291" s="46">
        <v>156401</v>
      </c>
      <c r="D291" s="46">
        <v>3780138</v>
      </c>
      <c r="E291" s="46">
        <v>1680710</v>
      </c>
      <c r="F291" s="46">
        <v>2099428</v>
      </c>
      <c r="H291" s="98" t="s">
        <v>1248</v>
      </c>
      <c r="I291" s="99" t="s">
        <v>2024</v>
      </c>
      <c r="J291" s="79"/>
      <c r="K291" s="100">
        <f t="shared" si="8"/>
        <v>649883</v>
      </c>
      <c r="L291" s="100">
        <v>633900</v>
      </c>
      <c r="M291" s="100">
        <v>15983</v>
      </c>
      <c r="O291" s="98" t="s">
        <v>1128</v>
      </c>
      <c r="P291" s="99" t="s">
        <v>1989</v>
      </c>
      <c r="Q291" s="100">
        <v>130000</v>
      </c>
      <c r="R291" s="46">
        <f t="shared" si="9"/>
        <v>943262</v>
      </c>
      <c r="S291" s="100">
        <v>319170</v>
      </c>
      <c r="T291" s="100">
        <v>624092</v>
      </c>
      <c r="V291" s="91" t="s">
        <v>1150</v>
      </c>
      <c r="W291" s="76" t="s">
        <v>1993</v>
      </c>
      <c r="X291" s="76">
        <v>670810</v>
      </c>
      <c r="Y291" s="76">
        <v>17734955</v>
      </c>
      <c r="Z291" s="76">
        <v>12500000</v>
      </c>
      <c r="AA291" s="76">
        <v>5234955</v>
      </c>
    </row>
    <row r="292" spans="1:27" ht="15">
      <c r="A292" s="46" t="s">
        <v>1156</v>
      </c>
      <c r="B292" s="46" t="s">
        <v>1996</v>
      </c>
      <c r="C292" s="46">
        <v>253475</v>
      </c>
      <c r="D292" s="46">
        <v>401153</v>
      </c>
      <c r="E292" s="46"/>
      <c r="F292" s="46">
        <v>401153</v>
      </c>
      <c r="H292" s="98" t="s">
        <v>1251</v>
      </c>
      <c r="I292" s="99" t="s">
        <v>2025</v>
      </c>
      <c r="J292" s="100">
        <v>61826</v>
      </c>
      <c r="K292" s="100">
        <f t="shared" si="8"/>
        <v>103610</v>
      </c>
      <c r="L292" s="79"/>
      <c r="M292" s="100">
        <v>103610</v>
      </c>
      <c r="O292" s="98" t="s">
        <v>1131</v>
      </c>
      <c r="P292" s="99" t="s">
        <v>1990</v>
      </c>
      <c r="Q292" s="100">
        <v>458700</v>
      </c>
      <c r="R292" s="46">
        <f t="shared" si="9"/>
        <v>848925</v>
      </c>
      <c r="S292" s="100">
        <v>241047</v>
      </c>
      <c r="T292" s="100">
        <v>607878</v>
      </c>
      <c r="V292" s="91" t="s">
        <v>1152</v>
      </c>
      <c r="W292" s="76" t="s">
        <v>1994</v>
      </c>
      <c r="X292" s="76">
        <v>7174299</v>
      </c>
      <c r="Y292" s="76">
        <v>24387278</v>
      </c>
      <c r="Z292" s="76">
        <v>31550</v>
      </c>
      <c r="AA292" s="76">
        <v>24355728</v>
      </c>
    </row>
    <row r="293" spans="1:27" ht="15">
      <c r="A293" s="46" t="s">
        <v>1159</v>
      </c>
      <c r="B293" s="46" t="s">
        <v>1997</v>
      </c>
      <c r="C293" s="46"/>
      <c r="D293" s="46">
        <v>164666</v>
      </c>
      <c r="E293" s="46"/>
      <c r="F293" s="46">
        <v>164666</v>
      </c>
      <c r="H293" s="98" t="s">
        <v>1254</v>
      </c>
      <c r="I293" s="99" t="s">
        <v>2026</v>
      </c>
      <c r="J293" s="79"/>
      <c r="K293" s="100">
        <f t="shared" si="8"/>
        <v>403550</v>
      </c>
      <c r="L293" s="79"/>
      <c r="M293" s="100">
        <v>403550</v>
      </c>
      <c r="O293" s="98" t="s">
        <v>1134</v>
      </c>
      <c r="P293" s="99" t="s">
        <v>1905</v>
      </c>
      <c r="Q293" s="100">
        <v>2395453</v>
      </c>
      <c r="R293" s="46">
        <f t="shared" si="9"/>
        <v>6713517</v>
      </c>
      <c r="S293" s="100">
        <v>925806</v>
      </c>
      <c r="T293" s="100">
        <v>5787711</v>
      </c>
      <c r="V293" s="91" t="s">
        <v>1144</v>
      </c>
      <c r="W293" s="76" t="s">
        <v>1995</v>
      </c>
      <c r="X293" s="76">
        <v>55399774</v>
      </c>
      <c r="Y293" s="76">
        <v>33652029</v>
      </c>
      <c r="Z293" s="76">
        <v>493127</v>
      </c>
      <c r="AA293" s="76">
        <v>33158902</v>
      </c>
    </row>
    <row r="294" spans="1:27" ht="15">
      <c r="A294" s="46" t="s">
        <v>1162</v>
      </c>
      <c r="B294" s="46" t="s">
        <v>2274</v>
      </c>
      <c r="C294" s="46"/>
      <c r="D294" s="46">
        <v>1550</v>
      </c>
      <c r="E294" s="46"/>
      <c r="F294" s="46">
        <v>1550</v>
      </c>
      <c r="H294" s="98" t="s">
        <v>1260</v>
      </c>
      <c r="I294" s="99" t="s">
        <v>2028</v>
      </c>
      <c r="J294" s="100">
        <v>37900</v>
      </c>
      <c r="K294" s="100">
        <f t="shared" si="8"/>
        <v>263364</v>
      </c>
      <c r="L294" s="79"/>
      <c r="M294" s="100">
        <v>263364</v>
      </c>
      <c r="O294" s="98" t="s">
        <v>1136</v>
      </c>
      <c r="P294" s="99" t="s">
        <v>1906</v>
      </c>
      <c r="Q294" s="100">
        <v>8813700</v>
      </c>
      <c r="R294" s="46">
        <f t="shared" si="9"/>
        <v>7799969</v>
      </c>
      <c r="S294" s="100">
        <v>773450</v>
      </c>
      <c r="T294" s="100">
        <v>7026519</v>
      </c>
      <c r="V294" s="91" t="s">
        <v>1156</v>
      </c>
      <c r="W294" s="76" t="s">
        <v>1996</v>
      </c>
      <c r="X294" s="76">
        <v>5190378</v>
      </c>
      <c r="Y294" s="76">
        <v>37543616</v>
      </c>
      <c r="Z294" s="76">
        <v>488000</v>
      </c>
      <c r="AA294" s="76">
        <v>37055616</v>
      </c>
    </row>
    <row r="295" spans="1:27" ht="15">
      <c r="A295" s="46" t="s">
        <v>1165</v>
      </c>
      <c r="B295" s="46" t="s">
        <v>1998</v>
      </c>
      <c r="C295" s="46">
        <v>445000</v>
      </c>
      <c r="D295" s="46">
        <v>1832006</v>
      </c>
      <c r="E295" s="46">
        <v>152061</v>
      </c>
      <c r="F295" s="46">
        <v>1679945</v>
      </c>
      <c r="H295" s="98" t="s">
        <v>1263</v>
      </c>
      <c r="I295" s="99" t="s">
        <v>2029</v>
      </c>
      <c r="J295" s="100">
        <v>4000</v>
      </c>
      <c r="K295" s="100">
        <f t="shared" si="8"/>
        <v>248</v>
      </c>
      <c r="L295" s="79"/>
      <c r="M295" s="100">
        <v>248</v>
      </c>
      <c r="O295" s="98" t="s">
        <v>1138</v>
      </c>
      <c r="P295" s="99" t="s">
        <v>1991</v>
      </c>
      <c r="Q295" s="79"/>
      <c r="R295" s="46">
        <f t="shared" si="9"/>
        <v>990754</v>
      </c>
      <c r="S295" s="100">
        <v>202350</v>
      </c>
      <c r="T295" s="100">
        <v>788404</v>
      </c>
      <c r="V295" s="91" t="s">
        <v>1159</v>
      </c>
      <c r="W295" s="76" t="s">
        <v>1997</v>
      </c>
      <c r="X295" s="76">
        <v>17778811</v>
      </c>
      <c r="Y295" s="76">
        <v>6055955</v>
      </c>
      <c r="Z295" s="76">
        <v>10000</v>
      </c>
      <c r="AA295" s="76">
        <v>6045955</v>
      </c>
    </row>
    <row r="296" spans="1:27" ht="15">
      <c r="A296" s="46" t="s">
        <v>1168</v>
      </c>
      <c r="B296" s="46" t="s">
        <v>1999</v>
      </c>
      <c r="C296" s="46">
        <v>328904</v>
      </c>
      <c r="D296" s="46">
        <v>3013917</v>
      </c>
      <c r="E296" s="46">
        <v>517001</v>
      </c>
      <c r="F296" s="46">
        <v>2496916</v>
      </c>
      <c r="H296" s="98" t="s">
        <v>1269</v>
      </c>
      <c r="I296" s="99" t="s">
        <v>2031</v>
      </c>
      <c r="J296" s="79"/>
      <c r="K296" s="100">
        <f t="shared" si="8"/>
        <v>50000</v>
      </c>
      <c r="L296" s="100">
        <v>10000</v>
      </c>
      <c r="M296" s="100">
        <v>40000</v>
      </c>
      <c r="O296" s="98" t="s">
        <v>1147</v>
      </c>
      <c r="P296" s="99" t="s">
        <v>1992</v>
      </c>
      <c r="Q296" s="100">
        <v>1152000</v>
      </c>
      <c r="R296" s="46">
        <f t="shared" si="9"/>
        <v>16971804</v>
      </c>
      <c r="S296" s="100">
        <v>95700</v>
      </c>
      <c r="T296" s="100">
        <v>16876104</v>
      </c>
      <c r="V296" s="91" t="s">
        <v>1162</v>
      </c>
      <c r="W296" s="76" t="s">
        <v>2274</v>
      </c>
      <c r="X296" s="76"/>
      <c r="Y296" s="76">
        <v>57020</v>
      </c>
      <c r="Z296" s="76"/>
      <c r="AA296" s="76">
        <v>57020</v>
      </c>
    </row>
    <row r="297" spans="1:27" ht="15">
      <c r="A297" s="46" t="s">
        <v>1171</v>
      </c>
      <c r="B297" s="46" t="s">
        <v>2000</v>
      </c>
      <c r="C297" s="46"/>
      <c r="D297" s="46">
        <v>41311</v>
      </c>
      <c r="E297" s="46"/>
      <c r="F297" s="46">
        <v>41311</v>
      </c>
      <c r="H297" s="98" t="s">
        <v>1272</v>
      </c>
      <c r="I297" s="99" t="s">
        <v>2032</v>
      </c>
      <c r="J297" s="79"/>
      <c r="K297" s="100">
        <f t="shared" si="8"/>
        <v>414508</v>
      </c>
      <c r="L297" s="79"/>
      <c r="M297" s="100">
        <v>414508</v>
      </c>
      <c r="O297" s="98" t="s">
        <v>1150</v>
      </c>
      <c r="P297" s="99" t="s">
        <v>1993</v>
      </c>
      <c r="Q297" s="100">
        <v>7654351</v>
      </c>
      <c r="R297" s="46">
        <f t="shared" si="9"/>
        <v>3573519</v>
      </c>
      <c r="S297" s="100">
        <v>63510</v>
      </c>
      <c r="T297" s="100">
        <v>3510009</v>
      </c>
      <c r="V297" s="91" t="s">
        <v>1165</v>
      </c>
      <c r="W297" s="76" t="s">
        <v>1998</v>
      </c>
      <c r="X297" s="76">
        <v>851</v>
      </c>
      <c r="Y297" s="76">
        <v>8784896</v>
      </c>
      <c r="Z297" s="76"/>
      <c r="AA297" s="76">
        <v>8784896</v>
      </c>
    </row>
    <row r="298" spans="1:27" ht="15">
      <c r="A298" s="46" t="s">
        <v>1177</v>
      </c>
      <c r="B298" s="46" t="s">
        <v>2002</v>
      </c>
      <c r="C298" s="46">
        <v>0</v>
      </c>
      <c r="D298" s="46">
        <v>64875</v>
      </c>
      <c r="E298" s="46"/>
      <c r="F298" s="46">
        <v>64875</v>
      </c>
      <c r="H298" s="98" t="s">
        <v>1275</v>
      </c>
      <c r="I298" s="99" t="s">
        <v>2033</v>
      </c>
      <c r="J298" s="100">
        <v>2124002</v>
      </c>
      <c r="K298" s="100">
        <f t="shared" si="8"/>
        <v>3436578</v>
      </c>
      <c r="L298" s="100">
        <v>53050</v>
      </c>
      <c r="M298" s="100">
        <v>3383528</v>
      </c>
      <c r="O298" s="98" t="s">
        <v>1152</v>
      </c>
      <c r="P298" s="99" t="s">
        <v>1994</v>
      </c>
      <c r="Q298" s="79"/>
      <c r="R298" s="46">
        <f t="shared" si="9"/>
        <v>7687103</v>
      </c>
      <c r="S298" s="100">
        <v>248219</v>
      </c>
      <c r="T298" s="100">
        <v>7438884</v>
      </c>
      <c r="V298" s="91" t="s">
        <v>1168</v>
      </c>
      <c r="W298" s="76" t="s">
        <v>1999</v>
      </c>
      <c r="X298" s="76">
        <v>47098104</v>
      </c>
      <c r="Y298" s="76">
        <v>26842189</v>
      </c>
      <c r="Z298" s="76">
        <v>224000</v>
      </c>
      <c r="AA298" s="76">
        <v>26618189</v>
      </c>
    </row>
    <row r="299" spans="1:27" ht="15">
      <c r="A299" s="46" t="s">
        <v>1180</v>
      </c>
      <c r="B299" s="46" t="s">
        <v>2003</v>
      </c>
      <c r="C299" s="46">
        <v>240000</v>
      </c>
      <c r="D299" s="46">
        <v>1465671</v>
      </c>
      <c r="E299" s="46"/>
      <c r="F299" s="46">
        <v>1465671</v>
      </c>
      <c r="H299" s="98" t="s">
        <v>1281</v>
      </c>
      <c r="I299" s="99" t="s">
        <v>2034</v>
      </c>
      <c r="J299" s="79"/>
      <c r="K299" s="100">
        <f t="shared" si="8"/>
        <v>1286191</v>
      </c>
      <c r="L299" s="79"/>
      <c r="M299" s="100">
        <v>1286191</v>
      </c>
      <c r="O299" s="163" t="s">
        <v>1144</v>
      </c>
      <c r="P299" s="99" t="s">
        <v>1995</v>
      </c>
      <c r="Q299" s="100">
        <v>9715217</v>
      </c>
      <c r="R299" s="46">
        <f t="shared" si="9"/>
        <v>20357326</v>
      </c>
      <c r="S299" s="100">
        <v>6449943</v>
      </c>
      <c r="T299" s="100">
        <v>13907383</v>
      </c>
      <c r="V299" s="91" t="s">
        <v>1171</v>
      </c>
      <c r="W299" s="76" t="s">
        <v>2000</v>
      </c>
      <c r="X299" s="76">
        <v>12850</v>
      </c>
      <c r="Y299" s="76">
        <v>12001</v>
      </c>
      <c r="Z299" s="76"/>
      <c r="AA299" s="76">
        <v>12001</v>
      </c>
    </row>
    <row r="300" spans="1:27" ht="15">
      <c r="A300" s="46" t="s">
        <v>1183</v>
      </c>
      <c r="B300" s="46" t="s">
        <v>2004</v>
      </c>
      <c r="C300" s="46">
        <v>997000</v>
      </c>
      <c r="D300" s="46">
        <v>647837</v>
      </c>
      <c r="E300" s="46">
        <v>216340</v>
      </c>
      <c r="F300" s="46">
        <v>431497</v>
      </c>
      <c r="H300" s="98" t="s">
        <v>1284</v>
      </c>
      <c r="I300" s="99" t="s">
        <v>2035</v>
      </c>
      <c r="J300" s="100">
        <v>21801</v>
      </c>
      <c r="K300" s="100">
        <f t="shared" si="8"/>
        <v>972313</v>
      </c>
      <c r="L300" s="100">
        <v>366585</v>
      </c>
      <c r="M300" s="100">
        <v>605728</v>
      </c>
      <c r="O300" s="98" t="s">
        <v>1156</v>
      </c>
      <c r="P300" s="99" t="s">
        <v>1996</v>
      </c>
      <c r="Q300" s="100">
        <v>1335475</v>
      </c>
      <c r="R300" s="46">
        <f t="shared" si="9"/>
        <v>2646654</v>
      </c>
      <c r="S300" s="100">
        <v>245000</v>
      </c>
      <c r="T300" s="100">
        <v>2401654</v>
      </c>
      <c r="V300" s="91" t="s">
        <v>1177</v>
      </c>
      <c r="W300" s="76" t="s">
        <v>2002</v>
      </c>
      <c r="X300" s="76">
        <v>16395</v>
      </c>
      <c r="Y300" s="76">
        <v>207698</v>
      </c>
      <c r="Z300" s="76"/>
      <c r="AA300" s="76">
        <v>207698</v>
      </c>
    </row>
    <row r="301" spans="1:27" ht="15">
      <c r="A301" s="46" t="s">
        <v>1186</v>
      </c>
      <c r="B301" s="46" t="s">
        <v>2005</v>
      </c>
      <c r="C301" s="46">
        <v>280500</v>
      </c>
      <c r="D301" s="46">
        <v>378306</v>
      </c>
      <c r="E301" s="46">
        <v>86000</v>
      </c>
      <c r="F301" s="46">
        <v>292306</v>
      </c>
      <c r="H301" s="98" t="s">
        <v>1287</v>
      </c>
      <c r="I301" s="99" t="s">
        <v>2282</v>
      </c>
      <c r="J301" s="79"/>
      <c r="K301" s="100">
        <f t="shared" si="8"/>
        <v>97000</v>
      </c>
      <c r="L301" s="79"/>
      <c r="M301" s="100">
        <v>97000</v>
      </c>
      <c r="O301" s="98" t="s">
        <v>1159</v>
      </c>
      <c r="P301" s="99" t="s">
        <v>1997</v>
      </c>
      <c r="Q301" s="79"/>
      <c r="R301" s="46">
        <f t="shared" si="9"/>
        <v>1205334</v>
      </c>
      <c r="S301" s="100">
        <v>77850</v>
      </c>
      <c r="T301" s="100">
        <v>1127484</v>
      </c>
      <c r="V301" s="91" t="s">
        <v>1180</v>
      </c>
      <c r="W301" s="76" t="s">
        <v>2003</v>
      </c>
      <c r="X301" s="76">
        <v>151002</v>
      </c>
      <c r="Y301" s="76">
        <v>6411468</v>
      </c>
      <c r="Z301" s="76">
        <v>385370</v>
      </c>
      <c r="AA301" s="76">
        <v>6026098</v>
      </c>
    </row>
    <row r="302" spans="1:27" ht="15">
      <c r="A302" s="46" t="s">
        <v>1189</v>
      </c>
      <c r="B302" s="46" t="s">
        <v>2006</v>
      </c>
      <c r="C302" s="46"/>
      <c r="D302" s="46">
        <v>99815</v>
      </c>
      <c r="E302" s="46"/>
      <c r="F302" s="46">
        <v>99815</v>
      </c>
      <c r="H302" s="98" t="s">
        <v>1290</v>
      </c>
      <c r="I302" s="99" t="s">
        <v>2036</v>
      </c>
      <c r="J302" s="79"/>
      <c r="K302" s="100">
        <f t="shared" si="8"/>
        <v>800</v>
      </c>
      <c r="L302" s="79"/>
      <c r="M302" s="100">
        <v>800</v>
      </c>
      <c r="O302" s="98" t="s">
        <v>1162</v>
      </c>
      <c r="P302" s="99" t="s">
        <v>2274</v>
      </c>
      <c r="Q302" s="100">
        <v>52000</v>
      </c>
      <c r="R302" s="46">
        <f t="shared" si="9"/>
        <v>659878</v>
      </c>
      <c r="S302" s="100">
        <v>43200</v>
      </c>
      <c r="T302" s="100">
        <v>616678</v>
      </c>
      <c r="V302" s="91" t="s">
        <v>1183</v>
      </c>
      <c r="W302" s="76" t="s">
        <v>2004</v>
      </c>
      <c r="X302" s="76">
        <v>2568800</v>
      </c>
      <c r="Y302" s="76">
        <v>2080987</v>
      </c>
      <c r="Z302" s="76"/>
      <c r="AA302" s="76">
        <v>2080987</v>
      </c>
    </row>
    <row r="303" spans="1:27" ht="15">
      <c r="A303" s="46" t="s">
        <v>1192</v>
      </c>
      <c r="B303" s="46" t="s">
        <v>1940</v>
      </c>
      <c r="C303" s="46">
        <v>3730527</v>
      </c>
      <c r="D303" s="46">
        <v>1668951</v>
      </c>
      <c r="E303" s="46">
        <v>330225</v>
      </c>
      <c r="F303" s="46">
        <v>1338726</v>
      </c>
      <c r="H303" s="98" t="s">
        <v>1293</v>
      </c>
      <c r="I303" s="99" t="s">
        <v>2037</v>
      </c>
      <c r="J303" s="100">
        <v>25000</v>
      </c>
      <c r="K303" s="100">
        <f t="shared" si="8"/>
        <v>117941</v>
      </c>
      <c r="L303" s="79"/>
      <c r="M303" s="100">
        <v>117941</v>
      </c>
      <c r="O303" s="98" t="s">
        <v>1165</v>
      </c>
      <c r="P303" s="99" t="s">
        <v>1998</v>
      </c>
      <c r="Q303" s="100">
        <v>1802507</v>
      </c>
      <c r="R303" s="46">
        <f t="shared" si="9"/>
        <v>10275119</v>
      </c>
      <c r="S303" s="100">
        <v>1722667</v>
      </c>
      <c r="T303" s="100">
        <v>8552452</v>
      </c>
      <c r="V303" s="91" t="s">
        <v>1186</v>
      </c>
      <c r="W303" s="76" t="s">
        <v>2005</v>
      </c>
      <c r="X303" s="76"/>
      <c r="Y303" s="76">
        <v>1479140</v>
      </c>
      <c r="Z303" s="76"/>
      <c r="AA303" s="76">
        <v>1479140</v>
      </c>
    </row>
    <row r="304" spans="1:27" ht="15">
      <c r="A304" s="46" t="s">
        <v>1194</v>
      </c>
      <c r="B304" s="46" t="s">
        <v>2007</v>
      </c>
      <c r="C304" s="46"/>
      <c r="D304" s="46">
        <v>423855</v>
      </c>
      <c r="E304" s="46"/>
      <c r="F304" s="46">
        <v>423855</v>
      </c>
      <c r="H304" s="98" t="s">
        <v>1302</v>
      </c>
      <c r="I304" s="99" t="s">
        <v>2039</v>
      </c>
      <c r="J304" s="100">
        <v>100000</v>
      </c>
      <c r="K304" s="100">
        <f t="shared" si="8"/>
        <v>259245</v>
      </c>
      <c r="L304" s="79"/>
      <c r="M304" s="100">
        <v>259245</v>
      </c>
      <c r="O304" s="98" t="s">
        <v>1168</v>
      </c>
      <c r="P304" s="99" t="s">
        <v>1999</v>
      </c>
      <c r="Q304" s="100">
        <v>7041769</v>
      </c>
      <c r="R304" s="46">
        <f t="shared" si="9"/>
        <v>19154170</v>
      </c>
      <c r="S304" s="100">
        <v>2730460</v>
      </c>
      <c r="T304" s="100">
        <v>16423710</v>
      </c>
      <c r="V304" s="91" t="s">
        <v>1189</v>
      </c>
      <c r="W304" s="76" t="s">
        <v>2006</v>
      </c>
      <c r="X304" s="76">
        <v>2808200</v>
      </c>
      <c r="Y304" s="76">
        <v>553676</v>
      </c>
      <c r="Z304" s="76"/>
      <c r="AA304" s="76">
        <v>553676</v>
      </c>
    </row>
    <row r="305" spans="1:27" ht="15">
      <c r="A305" s="46" t="s">
        <v>1196</v>
      </c>
      <c r="B305" s="46" t="s">
        <v>2008</v>
      </c>
      <c r="C305" s="46">
        <v>2342484</v>
      </c>
      <c r="D305" s="46">
        <v>4073521</v>
      </c>
      <c r="E305" s="46"/>
      <c r="F305" s="46">
        <v>4073521</v>
      </c>
      <c r="H305" s="98" t="s">
        <v>1305</v>
      </c>
      <c r="I305" s="99" t="s">
        <v>2040</v>
      </c>
      <c r="J305" s="100">
        <v>1340301</v>
      </c>
      <c r="K305" s="100">
        <f t="shared" si="8"/>
        <v>301271</v>
      </c>
      <c r="L305" s="100">
        <v>1300</v>
      </c>
      <c r="M305" s="100">
        <v>299971</v>
      </c>
      <c r="O305" s="98" t="s">
        <v>1171</v>
      </c>
      <c r="P305" s="99" t="s">
        <v>2000</v>
      </c>
      <c r="Q305" s="79"/>
      <c r="R305" s="46">
        <f t="shared" si="9"/>
        <v>573693</v>
      </c>
      <c r="S305" s="79"/>
      <c r="T305" s="100">
        <v>573693</v>
      </c>
      <c r="V305" s="91" t="s">
        <v>1192</v>
      </c>
      <c r="W305" s="76" t="s">
        <v>1940</v>
      </c>
      <c r="X305" s="76">
        <v>6798651</v>
      </c>
      <c r="Y305" s="76">
        <v>8683804</v>
      </c>
      <c r="Z305" s="76">
        <v>1614270</v>
      </c>
      <c r="AA305" s="76">
        <v>7069534</v>
      </c>
    </row>
    <row r="306" spans="1:27" ht="15">
      <c r="A306" s="46" t="s">
        <v>1199</v>
      </c>
      <c r="B306" s="46" t="s">
        <v>2009</v>
      </c>
      <c r="C306" s="46">
        <v>4350001</v>
      </c>
      <c r="D306" s="46">
        <v>1688740</v>
      </c>
      <c r="E306" s="46"/>
      <c r="F306" s="46">
        <v>1688740</v>
      </c>
      <c r="H306" s="98" t="s">
        <v>1308</v>
      </c>
      <c r="I306" s="99" t="s">
        <v>2041</v>
      </c>
      <c r="J306" s="100">
        <v>31000</v>
      </c>
      <c r="K306" s="100">
        <f t="shared" si="8"/>
        <v>62850</v>
      </c>
      <c r="L306" s="79"/>
      <c r="M306" s="100">
        <v>62850</v>
      </c>
      <c r="O306" s="98" t="s">
        <v>1174</v>
      </c>
      <c r="P306" s="99" t="s">
        <v>2001</v>
      </c>
      <c r="Q306" s="100">
        <v>5117030</v>
      </c>
      <c r="R306" s="46">
        <f t="shared" si="9"/>
        <v>2557295</v>
      </c>
      <c r="S306" s="100">
        <v>503500</v>
      </c>
      <c r="T306" s="100">
        <v>2053795</v>
      </c>
      <c r="V306" s="91" t="s">
        <v>1194</v>
      </c>
      <c r="W306" s="76" t="s">
        <v>2007</v>
      </c>
      <c r="X306" s="76"/>
      <c r="Y306" s="76">
        <v>61301194</v>
      </c>
      <c r="Z306" s="76">
        <v>168800</v>
      </c>
      <c r="AA306" s="76">
        <v>61132394</v>
      </c>
    </row>
    <row r="307" spans="1:27" ht="15">
      <c r="A307" s="46" t="s">
        <v>1202</v>
      </c>
      <c r="B307" s="46" t="s">
        <v>2010</v>
      </c>
      <c r="C307" s="46">
        <v>406850</v>
      </c>
      <c r="D307" s="46">
        <v>1058714</v>
      </c>
      <c r="E307" s="46">
        <v>127950</v>
      </c>
      <c r="F307" s="46">
        <v>930764</v>
      </c>
      <c r="H307" s="98" t="s">
        <v>1311</v>
      </c>
      <c r="I307" s="99" t="s">
        <v>2042</v>
      </c>
      <c r="J307" s="100">
        <v>150000</v>
      </c>
      <c r="K307" s="100">
        <f t="shared" si="8"/>
        <v>2016631</v>
      </c>
      <c r="L307" s="100">
        <v>1</v>
      </c>
      <c r="M307" s="100">
        <v>2016630</v>
      </c>
      <c r="O307" s="98" t="s">
        <v>1177</v>
      </c>
      <c r="P307" s="99" t="s">
        <v>2002</v>
      </c>
      <c r="Q307" s="100">
        <v>0</v>
      </c>
      <c r="R307" s="46">
        <f t="shared" si="9"/>
        <v>523901</v>
      </c>
      <c r="S307" s="100">
        <v>10550</v>
      </c>
      <c r="T307" s="100">
        <v>513351</v>
      </c>
      <c r="V307" s="91" t="s">
        <v>1196</v>
      </c>
      <c r="W307" s="76" t="s">
        <v>2008</v>
      </c>
      <c r="X307" s="76">
        <v>8352500</v>
      </c>
      <c r="Y307" s="76">
        <v>4367257</v>
      </c>
      <c r="Z307" s="76">
        <v>2932000</v>
      </c>
      <c r="AA307" s="76">
        <v>1435257</v>
      </c>
    </row>
    <row r="308" spans="1:27" ht="15">
      <c r="A308" s="46" t="s">
        <v>1205</v>
      </c>
      <c r="B308" s="46" t="s">
        <v>2011</v>
      </c>
      <c r="C308" s="46"/>
      <c r="D308" s="46">
        <v>245707</v>
      </c>
      <c r="E308" s="46"/>
      <c r="F308" s="46">
        <v>245707</v>
      </c>
      <c r="H308" s="98" t="s">
        <v>1314</v>
      </c>
      <c r="I308" s="99" t="s">
        <v>2043</v>
      </c>
      <c r="J308" s="100">
        <v>3300</v>
      </c>
      <c r="K308" s="100">
        <f t="shared" si="8"/>
        <v>67315</v>
      </c>
      <c r="L308" s="79"/>
      <c r="M308" s="100">
        <v>67315</v>
      </c>
      <c r="O308" s="98" t="s">
        <v>1180</v>
      </c>
      <c r="P308" s="99" t="s">
        <v>2003</v>
      </c>
      <c r="Q308" s="100">
        <v>1096652</v>
      </c>
      <c r="R308" s="46">
        <f t="shared" si="9"/>
        <v>12754944</v>
      </c>
      <c r="S308" s="100">
        <v>169153</v>
      </c>
      <c r="T308" s="100">
        <v>12585791</v>
      </c>
      <c r="V308" s="91" t="s">
        <v>1199</v>
      </c>
      <c r="W308" s="76" t="s">
        <v>2009</v>
      </c>
      <c r="X308" s="76">
        <v>12067000</v>
      </c>
      <c r="Y308" s="76">
        <v>9305272</v>
      </c>
      <c r="Z308" s="76"/>
      <c r="AA308" s="76">
        <v>9305272</v>
      </c>
    </row>
    <row r="309" spans="1:27" ht="15">
      <c r="A309" s="46" t="s">
        <v>1208</v>
      </c>
      <c r="B309" s="46" t="s">
        <v>2012</v>
      </c>
      <c r="C309" s="46">
        <v>195750</v>
      </c>
      <c r="D309" s="46">
        <v>924735</v>
      </c>
      <c r="E309" s="46"/>
      <c r="F309" s="46">
        <v>924735</v>
      </c>
      <c r="H309" s="98" t="s">
        <v>1317</v>
      </c>
      <c r="I309" s="99" t="s">
        <v>2044</v>
      </c>
      <c r="J309" s="79"/>
      <c r="K309" s="100">
        <f t="shared" si="8"/>
        <v>332002</v>
      </c>
      <c r="L309" s="79"/>
      <c r="M309" s="100">
        <v>332002</v>
      </c>
      <c r="O309" s="98" t="s">
        <v>1183</v>
      </c>
      <c r="P309" s="99" t="s">
        <v>2004</v>
      </c>
      <c r="Q309" s="100">
        <v>20075225</v>
      </c>
      <c r="R309" s="46">
        <f t="shared" si="9"/>
        <v>4947936</v>
      </c>
      <c r="S309" s="100">
        <v>2027793</v>
      </c>
      <c r="T309" s="100">
        <v>2920143</v>
      </c>
      <c r="V309" s="91" t="s">
        <v>1202</v>
      </c>
      <c r="W309" s="76" t="s">
        <v>2010</v>
      </c>
      <c r="X309" s="76">
        <v>9702438</v>
      </c>
      <c r="Y309" s="76">
        <v>15922011</v>
      </c>
      <c r="Z309" s="76">
        <v>70400</v>
      </c>
      <c r="AA309" s="76">
        <v>15851611</v>
      </c>
    </row>
    <row r="310" spans="1:27" ht="15">
      <c r="A310" s="46" t="s">
        <v>1211</v>
      </c>
      <c r="B310" s="46" t="s">
        <v>2249</v>
      </c>
      <c r="C310" s="46"/>
      <c r="D310" s="46">
        <v>185504</v>
      </c>
      <c r="E310" s="46"/>
      <c r="F310" s="46">
        <v>185504</v>
      </c>
      <c r="H310" s="98" t="s">
        <v>1320</v>
      </c>
      <c r="I310" s="99" t="s">
        <v>2045</v>
      </c>
      <c r="J310" s="79"/>
      <c r="K310" s="100">
        <f t="shared" si="8"/>
        <v>1165247</v>
      </c>
      <c r="L310" s="100">
        <v>436000</v>
      </c>
      <c r="M310" s="100">
        <v>729247</v>
      </c>
      <c r="O310" s="98" t="s">
        <v>1186</v>
      </c>
      <c r="P310" s="99" t="s">
        <v>2005</v>
      </c>
      <c r="Q310" s="100">
        <v>1158604</v>
      </c>
      <c r="R310" s="46">
        <f t="shared" si="9"/>
        <v>3424791</v>
      </c>
      <c r="S310" s="100">
        <v>216570</v>
      </c>
      <c r="T310" s="100">
        <v>3208221</v>
      </c>
      <c r="V310" s="91" t="s">
        <v>1205</v>
      </c>
      <c r="W310" s="76" t="s">
        <v>2011</v>
      </c>
      <c r="X310" s="76">
        <v>1145250</v>
      </c>
      <c r="Y310" s="76">
        <v>4268004</v>
      </c>
      <c r="Z310" s="76"/>
      <c r="AA310" s="76">
        <v>4268004</v>
      </c>
    </row>
    <row r="311" spans="1:27" ht="15">
      <c r="A311" s="46" t="s">
        <v>1214</v>
      </c>
      <c r="B311" s="46" t="s">
        <v>2013</v>
      </c>
      <c r="C311" s="46">
        <v>2270109</v>
      </c>
      <c r="D311" s="46">
        <v>1570250</v>
      </c>
      <c r="E311" s="46">
        <v>319700</v>
      </c>
      <c r="F311" s="46">
        <v>1250550</v>
      </c>
      <c r="H311" s="98" t="s">
        <v>1323</v>
      </c>
      <c r="I311" s="99" t="s">
        <v>2046</v>
      </c>
      <c r="J311" s="100">
        <v>4500</v>
      </c>
      <c r="K311" s="100">
        <f t="shared" si="8"/>
        <v>160115</v>
      </c>
      <c r="L311" s="100">
        <v>1</v>
      </c>
      <c r="M311" s="100">
        <v>160114</v>
      </c>
      <c r="O311" s="98" t="s">
        <v>1189</v>
      </c>
      <c r="P311" s="99" t="s">
        <v>2006</v>
      </c>
      <c r="Q311" s="100">
        <v>4896565</v>
      </c>
      <c r="R311" s="46">
        <f t="shared" si="9"/>
        <v>1749331</v>
      </c>
      <c r="S311" s="100">
        <v>142850</v>
      </c>
      <c r="T311" s="100">
        <v>1606481</v>
      </c>
      <c r="V311" s="91" t="s">
        <v>1208</v>
      </c>
      <c r="W311" s="76" t="s">
        <v>2012</v>
      </c>
      <c r="X311" s="76">
        <v>46602</v>
      </c>
      <c r="Y311" s="76">
        <v>7424538</v>
      </c>
      <c r="Z311" s="76"/>
      <c r="AA311" s="76">
        <v>7424538</v>
      </c>
    </row>
    <row r="312" spans="1:27" ht="15">
      <c r="A312" s="46" t="s">
        <v>1217</v>
      </c>
      <c r="B312" s="46" t="s">
        <v>2014</v>
      </c>
      <c r="C312" s="46">
        <v>288120</v>
      </c>
      <c r="D312" s="46">
        <v>579700</v>
      </c>
      <c r="E312" s="46">
        <v>575300</v>
      </c>
      <c r="F312" s="46">
        <v>4400</v>
      </c>
      <c r="H312" s="98" t="s">
        <v>1326</v>
      </c>
      <c r="I312" s="99" t="s">
        <v>2290</v>
      </c>
      <c r="J312" s="79"/>
      <c r="K312" s="100">
        <f t="shared" si="8"/>
        <v>1500</v>
      </c>
      <c r="L312" s="79"/>
      <c r="M312" s="100">
        <v>1500</v>
      </c>
      <c r="O312" s="98" t="s">
        <v>1192</v>
      </c>
      <c r="P312" s="99" t="s">
        <v>1940</v>
      </c>
      <c r="Q312" s="100">
        <v>32831094</v>
      </c>
      <c r="R312" s="46">
        <f t="shared" si="9"/>
        <v>9488920</v>
      </c>
      <c r="S312" s="100">
        <v>790808</v>
      </c>
      <c r="T312" s="100">
        <v>8698112</v>
      </c>
      <c r="V312" s="91" t="s">
        <v>1211</v>
      </c>
      <c r="W312" s="76" t="s">
        <v>2249</v>
      </c>
      <c r="X312" s="76"/>
      <c r="Y312" s="76">
        <v>526857</v>
      </c>
      <c r="Z312" s="76">
        <v>2702</v>
      </c>
      <c r="AA312" s="76">
        <v>524155</v>
      </c>
    </row>
    <row r="313" spans="1:27" ht="15">
      <c r="A313" s="46" t="s">
        <v>1220</v>
      </c>
      <c r="B313" s="46" t="s">
        <v>2015</v>
      </c>
      <c r="C313" s="46"/>
      <c r="D313" s="46">
        <v>252936</v>
      </c>
      <c r="E313" s="46">
        <v>21500</v>
      </c>
      <c r="F313" s="46">
        <v>231436</v>
      </c>
      <c r="H313" s="98" t="s">
        <v>1329</v>
      </c>
      <c r="I313" s="99" t="s">
        <v>2047</v>
      </c>
      <c r="J313" s="100">
        <v>196500</v>
      </c>
      <c r="K313" s="100">
        <f t="shared" si="8"/>
        <v>2974329</v>
      </c>
      <c r="L313" s="79"/>
      <c r="M313" s="100">
        <v>2974329</v>
      </c>
      <c r="O313" s="98" t="s">
        <v>1194</v>
      </c>
      <c r="P313" s="99" t="s">
        <v>2007</v>
      </c>
      <c r="Q313" s="100">
        <v>1250000</v>
      </c>
      <c r="R313" s="46">
        <f t="shared" si="9"/>
        <v>6000311</v>
      </c>
      <c r="S313" s="100">
        <v>150450</v>
      </c>
      <c r="T313" s="100">
        <v>5849861</v>
      </c>
      <c r="V313" s="91" t="s">
        <v>1214</v>
      </c>
      <c r="W313" s="76" t="s">
        <v>2013</v>
      </c>
      <c r="X313" s="76">
        <v>24665835</v>
      </c>
      <c r="Y313" s="76">
        <v>40222764</v>
      </c>
      <c r="Z313" s="76">
        <v>23580507</v>
      </c>
      <c r="AA313" s="76">
        <v>16642257</v>
      </c>
    </row>
    <row r="314" spans="1:27" ht="15">
      <c r="A314" s="46" t="s">
        <v>1223</v>
      </c>
      <c r="B314" s="46" t="s">
        <v>2016</v>
      </c>
      <c r="C314" s="46">
        <v>1850</v>
      </c>
      <c r="D314" s="46">
        <v>195523</v>
      </c>
      <c r="E314" s="46"/>
      <c r="F314" s="46">
        <v>195523</v>
      </c>
      <c r="H314" s="98" t="s">
        <v>1332</v>
      </c>
      <c r="I314" s="99" t="s">
        <v>2048</v>
      </c>
      <c r="J314" s="100">
        <v>37377</v>
      </c>
      <c r="K314" s="100">
        <f t="shared" si="8"/>
        <v>149265</v>
      </c>
      <c r="L314" s="100">
        <v>76450</v>
      </c>
      <c r="M314" s="100">
        <v>72815</v>
      </c>
      <c r="O314" s="98" t="s">
        <v>1196</v>
      </c>
      <c r="P314" s="99" t="s">
        <v>2008</v>
      </c>
      <c r="Q314" s="100">
        <v>5750484</v>
      </c>
      <c r="R314" s="46">
        <f t="shared" si="9"/>
        <v>25013103</v>
      </c>
      <c r="S314" s="100">
        <v>883025</v>
      </c>
      <c r="T314" s="100">
        <v>24130078</v>
      </c>
      <c r="V314" s="91" t="s">
        <v>1217</v>
      </c>
      <c r="W314" s="76" t="s">
        <v>2014</v>
      </c>
      <c r="X314" s="76">
        <v>2041790</v>
      </c>
      <c r="Y314" s="76">
        <v>17172569</v>
      </c>
      <c r="Z314" s="76">
        <v>7124750</v>
      </c>
      <c r="AA314" s="76">
        <v>10047819</v>
      </c>
    </row>
    <row r="315" spans="1:27" ht="15">
      <c r="A315" s="46" t="s">
        <v>1226</v>
      </c>
      <c r="B315" s="46" t="s">
        <v>2017</v>
      </c>
      <c r="C315" s="46">
        <v>526800</v>
      </c>
      <c r="D315" s="46">
        <v>2253337</v>
      </c>
      <c r="E315" s="46">
        <v>210524</v>
      </c>
      <c r="F315" s="46">
        <v>2042813</v>
      </c>
      <c r="H315" s="98" t="s">
        <v>1335</v>
      </c>
      <c r="I315" s="99" t="s">
        <v>2049</v>
      </c>
      <c r="J315" s="79"/>
      <c r="K315" s="100">
        <f t="shared" si="8"/>
        <v>606225</v>
      </c>
      <c r="L315" s="79"/>
      <c r="M315" s="100">
        <v>606225</v>
      </c>
      <c r="O315" s="98" t="s">
        <v>1199</v>
      </c>
      <c r="P315" s="99" t="s">
        <v>2009</v>
      </c>
      <c r="Q315" s="100">
        <v>8600001</v>
      </c>
      <c r="R315" s="46">
        <f t="shared" si="9"/>
        <v>9999607</v>
      </c>
      <c r="S315" s="100">
        <v>77600</v>
      </c>
      <c r="T315" s="100">
        <v>9922007</v>
      </c>
      <c r="V315" s="91" t="s">
        <v>1220</v>
      </c>
      <c r="W315" s="76" t="s">
        <v>2015</v>
      </c>
      <c r="X315" s="76">
        <v>80000</v>
      </c>
      <c r="Y315" s="76">
        <v>2685396</v>
      </c>
      <c r="Z315" s="76"/>
      <c r="AA315" s="76">
        <v>2685396</v>
      </c>
    </row>
    <row r="316" spans="1:27" ht="15">
      <c r="A316" s="46" t="s">
        <v>1230</v>
      </c>
      <c r="B316" s="46" t="s">
        <v>2018</v>
      </c>
      <c r="C316" s="46"/>
      <c r="D316" s="46">
        <v>9500</v>
      </c>
      <c r="E316" s="46"/>
      <c r="F316" s="46">
        <v>9500</v>
      </c>
      <c r="H316" s="98" t="s">
        <v>1338</v>
      </c>
      <c r="I316" s="99" t="s">
        <v>2050</v>
      </c>
      <c r="J316" s="100">
        <v>7080</v>
      </c>
      <c r="K316" s="100">
        <f t="shared" si="8"/>
        <v>538901</v>
      </c>
      <c r="L316" s="79"/>
      <c r="M316" s="100">
        <v>538901</v>
      </c>
      <c r="O316" s="98" t="s">
        <v>1202</v>
      </c>
      <c r="P316" s="99" t="s">
        <v>2010</v>
      </c>
      <c r="Q316" s="100">
        <v>1462082</v>
      </c>
      <c r="R316" s="46">
        <f t="shared" si="9"/>
        <v>7572578</v>
      </c>
      <c r="S316" s="100">
        <v>960675</v>
      </c>
      <c r="T316" s="100">
        <v>6611903</v>
      </c>
      <c r="V316" s="91" t="s">
        <v>1223</v>
      </c>
      <c r="W316" s="76" t="s">
        <v>2016</v>
      </c>
      <c r="X316" s="76"/>
      <c r="Y316" s="76">
        <v>5848220</v>
      </c>
      <c r="Z316" s="76">
        <v>92250</v>
      </c>
      <c r="AA316" s="76">
        <v>5755970</v>
      </c>
    </row>
    <row r="317" spans="1:27" ht="15">
      <c r="A317" s="46" t="s">
        <v>1233</v>
      </c>
      <c r="B317" s="46" t="s">
        <v>2019</v>
      </c>
      <c r="C317" s="46"/>
      <c r="D317" s="46">
        <v>94992</v>
      </c>
      <c r="E317" s="46">
        <v>38800</v>
      </c>
      <c r="F317" s="46">
        <v>56192</v>
      </c>
      <c r="H317" s="98" t="s">
        <v>1341</v>
      </c>
      <c r="I317" s="99" t="s">
        <v>2051</v>
      </c>
      <c r="J317" s="79"/>
      <c r="K317" s="100">
        <f t="shared" si="8"/>
        <v>24900</v>
      </c>
      <c r="L317" s="79"/>
      <c r="M317" s="100">
        <v>24900</v>
      </c>
      <c r="O317" s="98" t="s">
        <v>1205</v>
      </c>
      <c r="P317" s="99" t="s">
        <v>2011</v>
      </c>
      <c r="Q317" s="100">
        <v>10000</v>
      </c>
      <c r="R317" s="46">
        <f t="shared" si="9"/>
        <v>5261342</v>
      </c>
      <c r="S317" s="100">
        <v>13851</v>
      </c>
      <c r="T317" s="100">
        <v>5247491</v>
      </c>
      <c r="V317" s="91" t="s">
        <v>1226</v>
      </c>
      <c r="W317" s="76" t="s">
        <v>2017</v>
      </c>
      <c r="X317" s="76">
        <v>1565338</v>
      </c>
      <c r="Y317" s="76">
        <v>35277939</v>
      </c>
      <c r="Z317" s="76">
        <v>86665</v>
      </c>
      <c r="AA317" s="76">
        <v>35191274</v>
      </c>
    </row>
    <row r="318" spans="1:27" ht="15">
      <c r="A318" s="46" t="s">
        <v>1236</v>
      </c>
      <c r="B318" s="46" t="s">
        <v>2020</v>
      </c>
      <c r="C318" s="46">
        <v>500</v>
      </c>
      <c r="D318" s="46">
        <v>760695</v>
      </c>
      <c r="E318" s="46"/>
      <c r="F318" s="46">
        <v>760695</v>
      </c>
      <c r="H318" s="98" t="s">
        <v>1344</v>
      </c>
      <c r="I318" s="99" t="s">
        <v>2052</v>
      </c>
      <c r="J318" s="79"/>
      <c r="K318" s="100">
        <f t="shared" si="8"/>
        <v>429000</v>
      </c>
      <c r="L318" s="79"/>
      <c r="M318" s="100">
        <v>429000</v>
      </c>
      <c r="O318" s="98" t="s">
        <v>1208</v>
      </c>
      <c r="P318" s="99" t="s">
        <v>2012</v>
      </c>
      <c r="Q318" s="100">
        <v>490153</v>
      </c>
      <c r="R318" s="46">
        <f t="shared" si="9"/>
        <v>8153105</v>
      </c>
      <c r="S318" s="100">
        <v>234177</v>
      </c>
      <c r="T318" s="100">
        <v>7918928</v>
      </c>
      <c r="V318" s="91" t="s">
        <v>1230</v>
      </c>
      <c r="W318" s="76" t="s">
        <v>2018</v>
      </c>
      <c r="X318" s="76">
        <v>80351</v>
      </c>
      <c r="Y318" s="76">
        <v>116800</v>
      </c>
      <c r="Z318" s="76"/>
      <c r="AA318" s="76">
        <v>116800</v>
      </c>
    </row>
    <row r="319" spans="1:27" ht="15">
      <c r="A319" s="46" t="s">
        <v>1239</v>
      </c>
      <c r="B319" s="46" t="s">
        <v>2021</v>
      </c>
      <c r="C319" s="46"/>
      <c r="D319" s="46">
        <v>187846</v>
      </c>
      <c r="E319" s="46">
        <v>75000</v>
      </c>
      <c r="F319" s="46">
        <v>112846</v>
      </c>
      <c r="H319" s="98" t="s">
        <v>1347</v>
      </c>
      <c r="I319" s="99" t="s">
        <v>2053</v>
      </c>
      <c r="J319" s="100">
        <v>37651</v>
      </c>
      <c r="K319" s="100">
        <f t="shared" si="8"/>
        <v>324753</v>
      </c>
      <c r="L319" s="79"/>
      <c r="M319" s="100">
        <v>324753</v>
      </c>
      <c r="O319" s="98" t="s">
        <v>1211</v>
      </c>
      <c r="P319" s="99" t="s">
        <v>2249</v>
      </c>
      <c r="Q319" s="100">
        <v>363404</v>
      </c>
      <c r="R319" s="46">
        <f t="shared" si="9"/>
        <v>1457869</v>
      </c>
      <c r="S319" s="100">
        <v>37200</v>
      </c>
      <c r="T319" s="100">
        <v>1420669</v>
      </c>
      <c r="V319" s="91" t="s">
        <v>1233</v>
      </c>
      <c r="W319" s="76" t="s">
        <v>2019</v>
      </c>
      <c r="X319" s="76"/>
      <c r="Y319" s="76">
        <v>350500</v>
      </c>
      <c r="Z319" s="76"/>
      <c r="AA319" s="76">
        <v>350500</v>
      </c>
    </row>
    <row r="320" spans="1:27" ht="15">
      <c r="A320" s="46" t="s">
        <v>1242</v>
      </c>
      <c r="B320" s="46" t="s">
        <v>2022</v>
      </c>
      <c r="C320" s="46">
        <v>500</v>
      </c>
      <c r="D320" s="46">
        <v>113821</v>
      </c>
      <c r="E320" s="46"/>
      <c r="F320" s="46">
        <v>113821</v>
      </c>
      <c r="H320" s="98" t="s">
        <v>1356</v>
      </c>
      <c r="I320" s="99" t="s">
        <v>2275</v>
      </c>
      <c r="J320" s="79"/>
      <c r="K320" s="100">
        <f t="shared" si="8"/>
        <v>9500</v>
      </c>
      <c r="L320" s="79"/>
      <c r="M320" s="100">
        <v>9500</v>
      </c>
      <c r="O320" s="98" t="s">
        <v>1214</v>
      </c>
      <c r="P320" s="99" t="s">
        <v>2013</v>
      </c>
      <c r="Q320" s="100">
        <v>31837980</v>
      </c>
      <c r="R320" s="46">
        <f t="shared" si="9"/>
        <v>8695798</v>
      </c>
      <c r="S320" s="100">
        <v>1253083</v>
      </c>
      <c r="T320" s="100">
        <v>7442715</v>
      </c>
      <c r="V320" s="91" t="s">
        <v>1236</v>
      </c>
      <c r="W320" s="76" t="s">
        <v>2020</v>
      </c>
      <c r="X320" s="76">
        <v>55000</v>
      </c>
      <c r="Y320" s="76">
        <v>6026758</v>
      </c>
      <c r="Z320" s="76">
        <v>50581</v>
      </c>
      <c r="AA320" s="76">
        <v>5976177</v>
      </c>
    </row>
    <row r="321" spans="1:27" ht="15">
      <c r="A321" s="46" t="s">
        <v>1248</v>
      </c>
      <c r="B321" s="46" t="s">
        <v>2024</v>
      </c>
      <c r="C321" s="46">
        <v>41000</v>
      </c>
      <c r="D321" s="46">
        <v>186457</v>
      </c>
      <c r="E321" s="46"/>
      <c r="F321" s="46">
        <v>186457</v>
      </c>
      <c r="H321" s="98" t="s">
        <v>1359</v>
      </c>
      <c r="I321" s="99" t="s">
        <v>2056</v>
      </c>
      <c r="J321" s="100">
        <v>46350</v>
      </c>
      <c r="K321" s="100">
        <f t="shared" si="8"/>
        <v>0</v>
      </c>
      <c r="L321" s="79"/>
      <c r="M321" s="79"/>
      <c r="O321" s="98" t="s">
        <v>1217</v>
      </c>
      <c r="P321" s="99" t="s">
        <v>2014</v>
      </c>
      <c r="Q321" s="100">
        <v>1635770</v>
      </c>
      <c r="R321" s="46">
        <f t="shared" si="9"/>
        <v>1753664</v>
      </c>
      <c r="S321" s="100">
        <v>877765</v>
      </c>
      <c r="T321" s="100">
        <v>875899</v>
      </c>
      <c r="V321" s="91" t="s">
        <v>1239</v>
      </c>
      <c r="W321" s="76" t="s">
        <v>2021</v>
      </c>
      <c r="X321" s="76">
        <v>39000</v>
      </c>
      <c r="Y321" s="76">
        <v>420778</v>
      </c>
      <c r="Z321" s="76"/>
      <c r="AA321" s="76">
        <v>420778</v>
      </c>
    </row>
    <row r="322" spans="1:27" ht="15">
      <c r="A322" s="46" t="s">
        <v>1251</v>
      </c>
      <c r="B322" s="46" t="s">
        <v>2025</v>
      </c>
      <c r="C322" s="46">
        <v>1336930</v>
      </c>
      <c r="D322" s="46">
        <v>147988</v>
      </c>
      <c r="E322" s="46">
        <v>25000</v>
      </c>
      <c r="F322" s="46">
        <v>122988</v>
      </c>
      <c r="H322" s="98" t="s">
        <v>1362</v>
      </c>
      <c r="I322" s="99" t="s">
        <v>2057</v>
      </c>
      <c r="J322" s="79"/>
      <c r="K322" s="100">
        <f t="shared" si="8"/>
        <v>407649</v>
      </c>
      <c r="L322" s="79"/>
      <c r="M322" s="100">
        <v>407649</v>
      </c>
      <c r="O322" s="98" t="s">
        <v>1220</v>
      </c>
      <c r="P322" s="99" t="s">
        <v>2015</v>
      </c>
      <c r="Q322" s="100">
        <v>1180975</v>
      </c>
      <c r="R322" s="46">
        <f t="shared" si="9"/>
        <v>3479978</v>
      </c>
      <c r="S322" s="100">
        <v>71400</v>
      </c>
      <c r="T322" s="100">
        <v>3408578</v>
      </c>
      <c r="V322" s="91" t="s">
        <v>1242</v>
      </c>
      <c r="W322" s="76" t="s">
        <v>2022</v>
      </c>
      <c r="X322" s="76">
        <v>263500</v>
      </c>
      <c r="Y322" s="76">
        <v>134712</v>
      </c>
      <c r="Z322" s="76"/>
      <c r="AA322" s="76">
        <v>134712</v>
      </c>
    </row>
    <row r="323" spans="1:27" ht="15">
      <c r="A323" s="46" t="s">
        <v>1254</v>
      </c>
      <c r="B323" s="46" t="s">
        <v>2026</v>
      </c>
      <c r="C323" s="46">
        <v>502</v>
      </c>
      <c r="D323" s="46">
        <v>621615</v>
      </c>
      <c r="E323" s="46"/>
      <c r="F323" s="46">
        <v>621615</v>
      </c>
      <c r="H323" s="98" t="s">
        <v>1368</v>
      </c>
      <c r="I323" s="99" t="s">
        <v>2059</v>
      </c>
      <c r="J323" s="100">
        <v>25000</v>
      </c>
      <c r="K323" s="100">
        <f t="shared" si="8"/>
        <v>7400</v>
      </c>
      <c r="L323" s="79"/>
      <c r="M323" s="100">
        <v>7400</v>
      </c>
      <c r="O323" s="98" t="s">
        <v>1223</v>
      </c>
      <c r="P323" s="99" t="s">
        <v>2016</v>
      </c>
      <c r="Q323" s="100">
        <v>231351</v>
      </c>
      <c r="R323" s="46">
        <f t="shared" si="9"/>
        <v>2144482</v>
      </c>
      <c r="S323" s="100">
        <v>317051</v>
      </c>
      <c r="T323" s="100">
        <v>1827431</v>
      </c>
      <c r="V323" s="91" t="s">
        <v>1245</v>
      </c>
      <c r="W323" s="76" t="s">
        <v>2023</v>
      </c>
      <c r="X323" s="76">
        <v>5800950</v>
      </c>
      <c r="Y323" s="76">
        <v>1418141</v>
      </c>
      <c r="Z323" s="76">
        <v>20775</v>
      </c>
      <c r="AA323" s="76">
        <v>1397366</v>
      </c>
    </row>
    <row r="324" spans="1:27" ht="15">
      <c r="A324" s="46" t="s">
        <v>1257</v>
      </c>
      <c r="B324" s="46" t="s">
        <v>2027</v>
      </c>
      <c r="C324" s="46"/>
      <c r="D324" s="46">
        <v>147485</v>
      </c>
      <c r="E324" s="46"/>
      <c r="F324" s="46">
        <v>147485</v>
      </c>
      <c r="H324" s="98" t="s">
        <v>1370</v>
      </c>
      <c r="I324" s="99" t="s">
        <v>2060</v>
      </c>
      <c r="J324" s="100">
        <v>103695</v>
      </c>
      <c r="K324" s="100">
        <f t="shared" si="8"/>
        <v>9280</v>
      </c>
      <c r="L324" s="79"/>
      <c r="M324" s="100">
        <v>9280</v>
      </c>
      <c r="O324" s="98" t="s">
        <v>1226</v>
      </c>
      <c r="P324" s="99" t="s">
        <v>2017</v>
      </c>
      <c r="Q324" s="100">
        <v>21538612</v>
      </c>
      <c r="R324" s="46">
        <f t="shared" si="9"/>
        <v>15760340</v>
      </c>
      <c r="S324" s="100">
        <v>2987607</v>
      </c>
      <c r="T324" s="100">
        <v>12772733</v>
      </c>
      <c r="V324" s="91" t="s">
        <v>1248</v>
      </c>
      <c r="W324" s="76" t="s">
        <v>2024</v>
      </c>
      <c r="X324" s="76">
        <v>500</v>
      </c>
      <c r="Y324" s="76">
        <v>915333</v>
      </c>
      <c r="Z324" s="76">
        <v>633900</v>
      </c>
      <c r="AA324" s="76">
        <v>281433</v>
      </c>
    </row>
    <row r="325" spans="1:27" ht="15">
      <c r="A325" s="46" t="s">
        <v>1260</v>
      </c>
      <c r="B325" s="46" t="s">
        <v>2028</v>
      </c>
      <c r="C325" s="46"/>
      <c r="D325" s="46">
        <v>272527</v>
      </c>
      <c r="E325" s="46">
        <v>73400</v>
      </c>
      <c r="F325" s="46">
        <v>199127</v>
      </c>
      <c r="H325" s="98" t="s">
        <v>1373</v>
      </c>
      <c r="I325" s="99" t="s">
        <v>2061</v>
      </c>
      <c r="J325" s="79"/>
      <c r="K325" s="100">
        <f t="shared" si="8"/>
        <v>106434</v>
      </c>
      <c r="L325" s="79"/>
      <c r="M325" s="100">
        <v>106434</v>
      </c>
      <c r="O325" s="98" t="s">
        <v>1230</v>
      </c>
      <c r="P325" s="99" t="s">
        <v>2018</v>
      </c>
      <c r="Q325" s="100">
        <v>1900000</v>
      </c>
      <c r="R325" s="46">
        <f t="shared" si="9"/>
        <v>592500</v>
      </c>
      <c r="S325" s="100">
        <v>157500</v>
      </c>
      <c r="T325" s="100">
        <v>435000</v>
      </c>
      <c r="V325" s="91" t="s">
        <v>1251</v>
      </c>
      <c r="W325" s="76" t="s">
        <v>2025</v>
      </c>
      <c r="X325" s="76">
        <v>427053</v>
      </c>
      <c r="Y325" s="76">
        <v>265624</v>
      </c>
      <c r="Z325" s="76"/>
      <c r="AA325" s="76">
        <v>265624</v>
      </c>
    </row>
    <row r="326" spans="1:27" ht="15">
      <c r="A326" s="46" t="s">
        <v>1263</v>
      </c>
      <c r="B326" s="46" t="s">
        <v>2029</v>
      </c>
      <c r="C326" s="46"/>
      <c r="D326" s="46">
        <v>51623</v>
      </c>
      <c r="E326" s="46"/>
      <c r="F326" s="46">
        <v>51623</v>
      </c>
      <c r="H326" s="98" t="s">
        <v>1375</v>
      </c>
      <c r="I326" s="99" t="s">
        <v>2062</v>
      </c>
      <c r="J326" s="79"/>
      <c r="K326" s="100">
        <f t="shared" si="8"/>
        <v>1145</v>
      </c>
      <c r="L326" s="79"/>
      <c r="M326" s="100">
        <v>1145</v>
      </c>
      <c r="O326" s="98" t="s">
        <v>1233</v>
      </c>
      <c r="P326" s="99" t="s">
        <v>2019</v>
      </c>
      <c r="Q326" s="79"/>
      <c r="R326" s="46">
        <f t="shared" si="9"/>
        <v>527981</v>
      </c>
      <c r="S326" s="100">
        <v>77440</v>
      </c>
      <c r="T326" s="100">
        <v>450541</v>
      </c>
      <c r="V326" s="91" t="s">
        <v>1254</v>
      </c>
      <c r="W326" s="76" t="s">
        <v>2026</v>
      </c>
      <c r="X326" s="76">
        <v>122501</v>
      </c>
      <c r="Y326" s="76">
        <v>724713</v>
      </c>
      <c r="Z326" s="76">
        <v>600</v>
      </c>
      <c r="AA326" s="76">
        <v>724113</v>
      </c>
    </row>
    <row r="327" spans="1:27" ht="15">
      <c r="A327" s="46" t="s">
        <v>1266</v>
      </c>
      <c r="B327" s="46" t="s">
        <v>2030</v>
      </c>
      <c r="C327" s="46"/>
      <c r="D327" s="46">
        <v>283908</v>
      </c>
      <c r="E327" s="46">
        <v>75000</v>
      </c>
      <c r="F327" s="46">
        <v>208908</v>
      </c>
      <c r="H327" s="98" t="s">
        <v>1378</v>
      </c>
      <c r="I327" s="99" t="s">
        <v>2063</v>
      </c>
      <c r="J327" s="100">
        <v>219070</v>
      </c>
      <c r="K327" s="100">
        <f aca="true" t="shared" si="10" ref="K327:K390">L327+M327</f>
        <v>69800</v>
      </c>
      <c r="L327" s="100">
        <v>29950</v>
      </c>
      <c r="M327" s="100">
        <v>39850</v>
      </c>
      <c r="O327" s="98" t="s">
        <v>1236</v>
      </c>
      <c r="P327" s="99" t="s">
        <v>2020</v>
      </c>
      <c r="Q327" s="100">
        <v>523453</v>
      </c>
      <c r="R327" s="46">
        <f aca="true" t="shared" si="11" ref="R327:R390">S327+T327</f>
        <v>3354338</v>
      </c>
      <c r="S327" s="100">
        <v>106502</v>
      </c>
      <c r="T327" s="100">
        <v>3247836</v>
      </c>
      <c r="V327" s="91" t="s">
        <v>1257</v>
      </c>
      <c r="W327" s="76" t="s">
        <v>2027</v>
      </c>
      <c r="X327" s="76"/>
      <c r="Y327" s="76">
        <v>1959000</v>
      </c>
      <c r="Z327" s="76">
        <v>1752000</v>
      </c>
      <c r="AA327" s="76">
        <v>207000</v>
      </c>
    </row>
    <row r="328" spans="1:27" ht="15">
      <c r="A328" s="46" t="s">
        <v>1269</v>
      </c>
      <c r="B328" s="46" t="s">
        <v>2031</v>
      </c>
      <c r="C328" s="46"/>
      <c r="D328" s="46">
        <v>6300</v>
      </c>
      <c r="E328" s="46"/>
      <c r="F328" s="46">
        <v>6300</v>
      </c>
      <c r="H328" s="98" t="s">
        <v>1381</v>
      </c>
      <c r="I328" s="99" t="s">
        <v>2064</v>
      </c>
      <c r="J328" s="100">
        <v>10100</v>
      </c>
      <c r="K328" s="100">
        <f t="shared" si="10"/>
        <v>331639</v>
      </c>
      <c r="L328" s="100">
        <v>6400</v>
      </c>
      <c r="M328" s="100">
        <v>325239</v>
      </c>
      <c r="O328" s="98" t="s">
        <v>1239</v>
      </c>
      <c r="P328" s="99" t="s">
        <v>2021</v>
      </c>
      <c r="Q328" s="100">
        <v>150500</v>
      </c>
      <c r="R328" s="46">
        <f t="shared" si="11"/>
        <v>1964517</v>
      </c>
      <c r="S328" s="100">
        <v>711900</v>
      </c>
      <c r="T328" s="100">
        <v>1252617</v>
      </c>
      <c r="V328" s="91" t="s">
        <v>1260</v>
      </c>
      <c r="W328" s="76" t="s">
        <v>2028</v>
      </c>
      <c r="X328" s="76">
        <v>1120100</v>
      </c>
      <c r="Y328" s="76">
        <v>5612046</v>
      </c>
      <c r="Z328" s="76"/>
      <c r="AA328" s="76">
        <v>5612046</v>
      </c>
    </row>
    <row r="329" spans="1:27" ht="15">
      <c r="A329" s="46" t="s">
        <v>1272</v>
      </c>
      <c r="B329" s="46" t="s">
        <v>2032</v>
      </c>
      <c r="C329" s="46">
        <v>27000</v>
      </c>
      <c r="D329" s="46">
        <v>84052</v>
      </c>
      <c r="E329" s="46"/>
      <c r="F329" s="46">
        <v>84052</v>
      </c>
      <c r="H329" s="98" t="s">
        <v>1384</v>
      </c>
      <c r="I329" s="99" t="s">
        <v>2065</v>
      </c>
      <c r="J329" s="100">
        <v>46100</v>
      </c>
      <c r="K329" s="100">
        <f t="shared" si="10"/>
        <v>769615</v>
      </c>
      <c r="L329" s="79"/>
      <c r="M329" s="100">
        <v>769615</v>
      </c>
      <c r="O329" s="98" t="s">
        <v>1242</v>
      </c>
      <c r="P329" s="99" t="s">
        <v>2022</v>
      </c>
      <c r="Q329" s="100">
        <v>1825100</v>
      </c>
      <c r="R329" s="46">
        <f t="shared" si="11"/>
        <v>1361324</v>
      </c>
      <c r="S329" s="100">
        <v>87200</v>
      </c>
      <c r="T329" s="100">
        <v>1274124</v>
      </c>
      <c r="V329" s="91" t="s">
        <v>1263</v>
      </c>
      <c r="W329" s="76" t="s">
        <v>2029</v>
      </c>
      <c r="X329" s="76">
        <v>32100</v>
      </c>
      <c r="Y329" s="76">
        <v>260848</v>
      </c>
      <c r="Z329" s="76"/>
      <c r="AA329" s="76">
        <v>260848</v>
      </c>
    </row>
    <row r="330" spans="1:27" ht="15">
      <c r="A330" s="46" t="s">
        <v>1275</v>
      </c>
      <c r="B330" s="46" t="s">
        <v>2033</v>
      </c>
      <c r="C330" s="46">
        <v>806975</v>
      </c>
      <c r="D330" s="46">
        <v>1378933</v>
      </c>
      <c r="E330" s="46">
        <v>151075</v>
      </c>
      <c r="F330" s="46">
        <v>1227858</v>
      </c>
      <c r="H330" s="98" t="s">
        <v>1388</v>
      </c>
      <c r="I330" s="99" t="s">
        <v>2066</v>
      </c>
      <c r="J330" s="79"/>
      <c r="K330" s="100">
        <f t="shared" si="10"/>
        <v>29450</v>
      </c>
      <c r="L330" s="79"/>
      <c r="M330" s="100">
        <v>29450</v>
      </c>
      <c r="O330" s="98" t="s">
        <v>1245</v>
      </c>
      <c r="P330" s="99" t="s">
        <v>2023</v>
      </c>
      <c r="Q330" s="100">
        <v>1438876</v>
      </c>
      <c r="R330" s="46">
        <f t="shared" si="11"/>
        <v>3236242</v>
      </c>
      <c r="S330" s="100">
        <v>303350</v>
      </c>
      <c r="T330" s="100">
        <v>2932892</v>
      </c>
      <c r="V330" s="91" t="s">
        <v>1266</v>
      </c>
      <c r="W330" s="76" t="s">
        <v>2030</v>
      </c>
      <c r="X330" s="76"/>
      <c r="Y330" s="76">
        <v>40915</v>
      </c>
      <c r="Z330" s="76">
        <v>2240</v>
      </c>
      <c r="AA330" s="76">
        <v>38675</v>
      </c>
    </row>
    <row r="331" spans="1:27" ht="15">
      <c r="A331" s="46" t="s">
        <v>1278</v>
      </c>
      <c r="B331" s="46" t="s">
        <v>2289</v>
      </c>
      <c r="C331" s="46">
        <v>120250</v>
      </c>
      <c r="D331" s="46">
        <v>400680</v>
      </c>
      <c r="E331" s="46">
        <v>30100</v>
      </c>
      <c r="F331" s="46">
        <v>370580</v>
      </c>
      <c r="H331" s="98" t="s">
        <v>1391</v>
      </c>
      <c r="I331" s="99" t="s">
        <v>2067</v>
      </c>
      <c r="J331" s="79"/>
      <c r="K331" s="100">
        <f t="shared" si="10"/>
        <v>5774</v>
      </c>
      <c r="L331" s="79"/>
      <c r="M331" s="100">
        <v>5774</v>
      </c>
      <c r="O331" s="98" t="s">
        <v>1248</v>
      </c>
      <c r="P331" s="99" t="s">
        <v>2024</v>
      </c>
      <c r="Q331" s="100">
        <v>1186200</v>
      </c>
      <c r="R331" s="46">
        <f t="shared" si="11"/>
        <v>3005288</v>
      </c>
      <c r="S331" s="100">
        <v>646500</v>
      </c>
      <c r="T331" s="100">
        <v>2358788</v>
      </c>
      <c r="V331" s="91" t="s">
        <v>1269</v>
      </c>
      <c r="W331" s="76" t="s">
        <v>2031</v>
      </c>
      <c r="X331" s="76"/>
      <c r="Y331" s="76">
        <v>62100</v>
      </c>
      <c r="Z331" s="76">
        <v>10000</v>
      </c>
      <c r="AA331" s="76">
        <v>52100</v>
      </c>
    </row>
    <row r="332" spans="1:27" ht="15">
      <c r="A332" s="46" t="s">
        <v>1281</v>
      </c>
      <c r="B332" s="46" t="s">
        <v>2034</v>
      </c>
      <c r="C332" s="46">
        <v>37601</v>
      </c>
      <c r="D332" s="46">
        <v>1009315</v>
      </c>
      <c r="E332" s="46">
        <v>251600</v>
      </c>
      <c r="F332" s="46">
        <v>757715</v>
      </c>
      <c r="H332" s="98" t="s">
        <v>1394</v>
      </c>
      <c r="I332" s="99" t="s">
        <v>2068</v>
      </c>
      <c r="J332" s="79"/>
      <c r="K332" s="100">
        <f t="shared" si="10"/>
        <v>222795</v>
      </c>
      <c r="L332" s="79"/>
      <c r="M332" s="100">
        <v>222795</v>
      </c>
      <c r="O332" s="98" t="s">
        <v>1251</v>
      </c>
      <c r="P332" s="99" t="s">
        <v>2025</v>
      </c>
      <c r="Q332" s="100">
        <v>3838855</v>
      </c>
      <c r="R332" s="46">
        <f t="shared" si="11"/>
        <v>2371015</v>
      </c>
      <c r="S332" s="100">
        <v>1134529</v>
      </c>
      <c r="T332" s="100">
        <v>1236486</v>
      </c>
      <c r="V332" s="91" t="s">
        <v>1272</v>
      </c>
      <c r="W332" s="76" t="s">
        <v>2032</v>
      </c>
      <c r="X332" s="76">
        <v>9601</v>
      </c>
      <c r="Y332" s="76">
        <v>979594</v>
      </c>
      <c r="Z332" s="76"/>
      <c r="AA332" s="76">
        <v>979594</v>
      </c>
    </row>
    <row r="333" spans="1:27" ht="15">
      <c r="A333" s="46" t="s">
        <v>1284</v>
      </c>
      <c r="B333" s="46" t="s">
        <v>2035</v>
      </c>
      <c r="C333" s="46">
        <v>1730100</v>
      </c>
      <c r="D333" s="46">
        <v>1408285</v>
      </c>
      <c r="E333" s="46">
        <v>97060</v>
      </c>
      <c r="F333" s="46">
        <v>1311225</v>
      </c>
      <c r="H333" s="98" t="s">
        <v>1397</v>
      </c>
      <c r="I333" s="99" t="s">
        <v>2069</v>
      </c>
      <c r="J333" s="100">
        <v>25000</v>
      </c>
      <c r="K333" s="100">
        <f t="shared" si="10"/>
        <v>150490</v>
      </c>
      <c r="L333" s="100">
        <v>20000</v>
      </c>
      <c r="M333" s="100">
        <v>130490</v>
      </c>
      <c r="O333" s="98" t="s">
        <v>1254</v>
      </c>
      <c r="P333" s="99" t="s">
        <v>2026</v>
      </c>
      <c r="Q333" s="100">
        <v>665980</v>
      </c>
      <c r="R333" s="46">
        <f t="shared" si="11"/>
        <v>3952674</v>
      </c>
      <c r="S333" s="100">
        <v>966006</v>
      </c>
      <c r="T333" s="100">
        <v>2986668</v>
      </c>
      <c r="V333" s="91" t="s">
        <v>1275</v>
      </c>
      <c r="W333" s="76" t="s">
        <v>2033</v>
      </c>
      <c r="X333" s="76">
        <v>4201076</v>
      </c>
      <c r="Y333" s="76">
        <v>29954761</v>
      </c>
      <c r="Z333" s="76">
        <v>53050</v>
      </c>
      <c r="AA333" s="76">
        <v>29901711</v>
      </c>
    </row>
    <row r="334" spans="1:27" ht="15">
      <c r="A334" s="46" t="s">
        <v>1287</v>
      </c>
      <c r="B334" s="46" t="s">
        <v>2282</v>
      </c>
      <c r="C334" s="46"/>
      <c r="D334" s="46">
        <v>298450</v>
      </c>
      <c r="E334" s="46">
        <v>286700</v>
      </c>
      <c r="F334" s="46">
        <v>11750</v>
      </c>
      <c r="H334" s="98" t="s">
        <v>1400</v>
      </c>
      <c r="I334" s="99" t="s">
        <v>2070</v>
      </c>
      <c r="J334" s="79"/>
      <c r="K334" s="100">
        <f t="shared" si="10"/>
        <v>365825</v>
      </c>
      <c r="L334" s="100">
        <v>2960</v>
      </c>
      <c r="M334" s="100">
        <v>362865</v>
      </c>
      <c r="O334" s="98" t="s">
        <v>1257</v>
      </c>
      <c r="P334" s="99" t="s">
        <v>2027</v>
      </c>
      <c r="Q334" s="100">
        <v>6631001</v>
      </c>
      <c r="R334" s="46">
        <f t="shared" si="11"/>
        <v>1785489</v>
      </c>
      <c r="S334" s="100">
        <v>392225</v>
      </c>
      <c r="T334" s="100">
        <v>1393264</v>
      </c>
      <c r="V334" s="91" t="s">
        <v>1278</v>
      </c>
      <c r="W334" s="76" t="s">
        <v>2289</v>
      </c>
      <c r="X334" s="76">
        <v>835000</v>
      </c>
      <c r="Y334" s="76">
        <v>482590</v>
      </c>
      <c r="Z334" s="76"/>
      <c r="AA334" s="76">
        <v>482590</v>
      </c>
    </row>
    <row r="335" spans="1:27" ht="15">
      <c r="A335" s="46" t="s">
        <v>1290</v>
      </c>
      <c r="B335" s="46" t="s">
        <v>2036</v>
      </c>
      <c r="C335" s="46"/>
      <c r="D335" s="46">
        <v>15592</v>
      </c>
      <c r="E335" s="46"/>
      <c r="F335" s="46">
        <v>15592</v>
      </c>
      <c r="H335" s="98" t="s">
        <v>1406</v>
      </c>
      <c r="I335" s="99" t="s">
        <v>2072</v>
      </c>
      <c r="J335" s="100">
        <v>157000</v>
      </c>
      <c r="K335" s="100">
        <f t="shared" si="10"/>
        <v>98095</v>
      </c>
      <c r="L335" s="79"/>
      <c r="M335" s="100">
        <v>98095</v>
      </c>
      <c r="O335" s="98" t="s">
        <v>1260</v>
      </c>
      <c r="P335" s="99" t="s">
        <v>2028</v>
      </c>
      <c r="Q335" s="100">
        <v>3386692</v>
      </c>
      <c r="R335" s="46">
        <f t="shared" si="11"/>
        <v>2372107</v>
      </c>
      <c r="S335" s="100">
        <v>219150</v>
      </c>
      <c r="T335" s="100">
        <v>2152957</v>
      </c>
      <c r="V335" s="91" t="s">
        <v>1281</v>
      </c>
      <c r="W335" s="76" t="s">
        <v>2034</v>
      </c>
      <c r="X335" s="76">
        <v>76405</v>
      </c>
      <c r="Y335" s="76">
        <v>7296636</v>
      </c>
      <c r="Z335" s="76">
        <v>78000</v>
      </c>
      <c r="AA335" s="76">
        <v>7218636</v>
      </c>
    </row>
    <row r="336" spans="1:27" ht="15">
      <c r="A336" s="46" t="s">
        <v>1293</v>
      </c>
      <c r="B336" s="46" t="s">
        <v>2037</v>
      </c>
      <c r="C336" s="46">
        <v>520</v>
      </c>
      <c r="D336" s="46">
        <v>241389</v>
      </c>
      <c r="E336" s="46"/>
      <c r="F336" s="46">
        <v>241389</v>
      </c>
      <c r="H336" s="98" t="s">
        <v>1409</v>
      </c>
      <c r="I336" s="99" t="s">
        <v>2073</v>
      </c>
      <c r="J336" s="100">
        <v>63200</v>
      </c>
      <c r="K336" s="100">
        <f t="shared" si="10"/>
        <v>1955201</v>
      </c>
      <c r="L336" s="79"/>
      <c r="M336" s="100">
        <v>1955201</v>
      </c>
      <c r="O336" s="98" t="s">
        <v>1263</v>
      </c>
      <c r="P336" s="99" t="s">
        <v>2029</v>
      </c>
      <c r="Q336" s="79"/>
      <c r="R336" s="46">
        <f t="shared" si="11"/>
        <v>274636</v>
      </c>
      <c r="S336" s="79"/>
      <c r="T336" s="100">
        <v>274636</v>
      </c>
      <c r="V336" s="91" t="s">
        <v>1284</v>
      </c>
      <c r="W336" s="76" t="s">
        <v>2035</v>
      </c>
      <c r="X336" s="76">
        <v>2544460</v>
      </c>
      <c r="Y336" s="76">
        <v>14693874</v>
      </c>
      <c r="Z336" s="76">
        <v>3830832</v>
      </c>
      <c r="AA336" s="76">
        <v>10863042</v>
      </c>
    </row>
    <row r="337" spans="1:27" ht="15">
      <c r="A337" s="46" t="s">
        <v>1296</v>
      </c>
      <c r="B337" s="46" t="s">
        <v>2038</v>
      </c>
      <c r="C337" s="46"/>
      <c r="D337" s="46">
        <v>421814</v>
      </c>
      <c r="E337" s="46">
        <v>156500</v>
      </c>
      <c r="F337" s="46">
        <v>265314</v>
      </c>
      <c r="H337" s="98" t="s">
        <v>1412</v>
      </c>
      <c r="I337" s="99" t="s">
        <v>2074</v>
      </c>
      <c r="J337" s="100">
        <v>103085</v>
      </c>
      <c r="K337" s="100">
        <f t="shared" si="10"/>
        <v>2124747</v>
      </c>
      <c r="L337" s="79"/>
      <c r="M337" s="100">
        <v>2124747</v>
      </c>
      <c r="O337" s="98" t="s">
        <v>1266</v>
      </c>
      <c r="P337" s="99" t="s">
        <v>2030</v>
      </c>
      <c r="Q337" s="100">
        <v>3631663</v>
      </c>
      <c r="R337" s="46">
        <f t="shared" si="11"/>
        <v>5571491</v>
      </c>
      <c r="S337" s="100">
        <v>3490800</v>
      </c>
      <c r="T337" s="100">
        <v>2080691</v>
      </c>
      <c r="V337" s="91" t="s">
        <v>1287</v>
      </c>
      <c r="W337" s="76" t="s">
        <v>2282</v>
      </c>
      <c r="X337" s="76"/>
      <c r="Y337" s="76">
        <v>109200</v>
      </c>
      <c r="Z337" s="76"/>
      <c r="AA337" s="76">
        <v>109200</v>
      </c>
    </row>
    <row r="338" spans="1:27" ht="15">
      <c r="A338" s="46" t="s">
        <v>1299</v>
      </c>
      <c r="B338" s="46" t="s">
        <v>2280</v>
      </c>
      <c r="C338" s="46"/>
      <c r="D338" s="46">
        <v>62300</v>
      </c>
      <c r="E338" s="46">
        <v>56400</v>
      </c>
      <c r="F338" s="46">
        <v>5900</v>
      </c>
      <c r="H338" s="98" t="s">
        <v>1415</v>
      </c>
      <c r="I338" s="99" t="s">
        <v>2075</v>
      </c>
      <c r="J338" s="79"/>
      <c r="K338" s="100">
        <f t="shared" si="10"/>
        <v>2735400</v>
      </c>
      <c r="L338" s="79"/>
      <c r="M338" s="100">
        <v>2735400</v>
      </c>
      <c r="O338" s="98" t="s">
        <v>1269</v>
      </c>
      <c r="P338" s="99" t="s">
        <v>2031</v>
      </c>
      <c r="Q338" s="100">
        <v>213064</v>
      </c>
      <c r="R338" s="46">
        <f t="shared" si="11"/>
        <v>343384</v>
      </c>
      <c r="S338" s="100">
        <v>6000</v>
      </c>
      <c r="T338" s="100">
        <v>337384</v>
      </c>
      <c r="V338" s="91" t="s">
        <v>1290</v>
      </c>
      <c r="W338" s="76" t="s">
        <v>2036</v>
      </c>
      <c r="X338" s="76"/>
      <c r="Y338" s="76">
        <v>162050</v>
      </c>
      <c r="Z338" s="76"/>
      <c r="AA338" s="76">
        <v>162050</v>
      </c>
    </row>
    <row r="339" spans="1:27" ht="15">
      <c r="A339" s="46" t="s">
        <v>1302</v>
      </c>
      <c r="B339" s="46" t="s">
        <v>2039</v>
      </c>
      <c r="C339" s="46">
        <v>2822345</v>
      </c>
      <c r="D339" s="46">
        <v>1151285</v>
      </c>
      <c r="E339" s="46">
        <v>261200</v>
      </c>
      <c r="F339" s="46">
        <v>890085</v>
      </c>
      <c r="H339" s="98" t="s">
        <v>1418</v>
      </c>
      <c r="I339" s="99" t="s">
        <v>2076</v>
      </c>
      <c r="J339" s="79"/>
      <c r="K339" s="100">
        <f t="shared" si="10"/>
        <v>2204993</v>
      </c>
      <c r="L339" s="79"/>
      <c r="M339" s="100">
        <v>2204993</v>
      </c>
      <c r="O339" s="98" t="s">
        <v>1272</v>
      </c>
      <c r="P339" s="99" t="s">
        <v>2032</v>
      </c>
      <c r="Q339" s="100">
        <v>514750</v>
      </c>
      <c r="R339" s="46">
        <f t="shared" si="11"/>
        <v>1138899</v>
      </c>
      <c r="S339" s="100">
        <v>300000</v>
      </c>
      <c r="T339" s="100">
        <v>838899</v>
      </c>
      <c r="V339" s="91" t="s">
        <v>1293</v>
      </c>
      <c r="W339" s="76" t="s">
        <v>2037</v>
      </c>
      <c r="X339" s="76">
        <v>25000</v>
      </c>
      <c r="Y339" s="76">
        <v>254670</v>
      </c>
      <c r="Z339" s="76"/>
      <c r="AA339" s="76">
        <v>254670</v>
      </c>
    </row>
    <row r="340" spans="1:27" ht="15">
      <c r="A340" s="46" t="s">
        <v>1305</v>
      </c>
      <c r="B340" s="46" t="s">
        <v>2040</v>
      </c>
      <c r="C340" s="46">
        <v>16500</v>
      </c>
      <c r="D340" s="46">
        <v>2302886</v>
      </c>
      <c r="E340" s="46">
        <v>409200</v>
      </c>
      <c r="F340" s="46">
        <v>1893686</v>
      </c>
      <c r="H340" s="98" t="s">
        <v>1421</v>
      </c>
      <c r="I340" s="99" t="s">
        <v>2077</v>
      </c>
      <c r="J340" s="79"/>
      <c r="K340" s="100">
        <f t="shared" si="10"/>
        <v>1775310</v>
      </c>
      <c r="L340" s="100">
        <v>184500</v>
      </c>
      <c r="M340" s="100">
        <v>1590810</v>
      </c>
      <c r="O340" s="98" t="s">
        <v>1275</v>
      </c>
      <c r="P340" s="99" t="s">
        <v>2033</v>
      </c>
      <c r="Q340" s="100">
        <v>3054276</v>
      </c>
      <c r="R340" s="46">
        <f t="shared" si="11"/>
        <v>8240310</v>
      </c>
      <c r="S340" s="100">
        <v>827408</v>
      </c>
      <c r="T340" s="100">
        <v>7412902</v>
      </c>
      <c r="V340" s="91" t="s">
        <v>1296</v>
      </c>
      <c r="W340" s="76" t="s">
        <v>2038</v>
      </c>
      <c r="X340" s="76"/>
      <c r="Y340" s="76">
        <v>2082613</v>
      </c>
      <c r="Z340" s="76">
        <v>183000</v>
      </c>
      <c r="AA340" s="76">
        <v>1899613</v>
      </c>
    </row>
    <row r="341" spans="1:27" ht="15">
      <c r="A341" s="46" t="s">
        <v>1308</v>
      </c>
      <c r="B341" s="46" t="s">
        <v>2041</v>
      </c>
      <c r="C341" s="46">
        <v>384240</v>
      </c>
      <c r="D341" s="46">
        <v>198038</v>
      </c>
      <c r="E341" s="46">
        <v>12000</v>
      </c>
      <c r="F341" s="46">
        <v>186038</v>
      </c>
      <c r="H341" s="98" t="s">
        <v>1424</v>
      </c>
      <c r="I341" s="99" t="s">
        <v>2078</v>
      </c>
      <c r="J341" s="79"/>
      <c r="K341" s="100">
        <f t="shared" si="10"/>
        <v>1801</v>
      </c>
      <c r="L341" s="79"/>
      <c r="M341" s="100">
        <v>1801</v>
      </c>
      <c r="O341" s="98" t="s">
        <v>1278</v>
      </c>
      <c r="P341" s="99" t="s">
        <v>2289</v>
      </c>
      <c r="Q341" s="100">
        <v>7388088</v>
      </c>
      <c r="R341" s="46">
        <f t="shared" si="11"/>
        <v>3429284</v>
      </c>
      <c r="S341" s="100">
        <v>62100</v>
      </c>
      <c r="T341" s="100">
        <v>3367184</v>
      </c>
      <c r="V341" s="91" t="s">
        <v>1299</v>
      </c>
      <c r="W341" s="76" t="s">
        <v>2280</v>
      </c>
      <c r="X341" s="76"/>
      <c r="Y341" s="76">
        <v>293875</v>
      </c>
      <c r="Z341" s="76"/>
      <c r="AA341" s="76">
        <v>293875</v>
      </c>
    </row>
    <row r="342" spans="1:27" ht="15">
      <c r="A342" s="46" t="s">
        <v>1311</v>
      </c>
      <c r="B342" s="46" t="s">
        <v>2042</v>
      </c>
      <c r="C342" s="46">
        <v>1650</v>
      </c>
      <c r="D342" s="46">
        <v>1395681</v>
      </c>
      <c r="E342" s="46">
        <v>183500</v>
      </c>
      <c r="F342" s="46">
        <v>1212181</v>
      </c>
      <c r="H342" s="98" t="s">
        <v>1427</v>
      </c>
      <c r="I342" s="99" t="s">
        <v>2079</v>
      </c>
      <c r="J342" s="100">
        <v>27004</v>
      </c>
      <c r="K342" s="100">
        <f t="shared" si="10"/>
        <v>31870</v>
      </c>
      <c r="L342" s="79"/>
      <c r="M342" s="100">
        <v>31870</v>
      </c>
      <c r="O342" s="98" t="s">
        <v>1281</v>
      </c>
      <c r="P342" s="99" t="s">
        <v>2034</v>
      </c>
      <c r="Q342" s="100">
        <v>2537377</v>
      </c>
      <c r="R342" s="46">
        <f t="shared" si="11"/>
        <v>5778436</v>
      </c>
      <c r="S342" s="100">
        <v>567850</v>
      </c>
      <c r="T342" s="100">
        <v>5210586</v>
      </c>
      <c r="V342" s="91" t="s">
        <v>1302</v>
      </c>
      <c r="W342" s="76" t="s">
        <v>2039</v>
      </c>
      <c r="X342" s="76">
        <v>527800</v>
      </c>
      <c r="Y342" s="76">
        <v>2493257</v>
      </c>
      <c r="Z342" s="76">
        <v>37495</v>
      </c>
      <c r="AA342" s="76">
        <v>2455762</v>
      </c>
    </row>
    <row r="343" spans="1:27" ht="15">
      <c r="A343" s="46" t="s">
        <v>1314</v>
      </c>
      <c r="B343" s="46" t="s">
        <v>2043</v>
      </c>
      <c r="C343" s="46"/>
      <c r="D343" s="46">
        <v>492591</v>
      </c>
      <c r="E343" s="46">
        <v>359040</v>
      </c>
      <c r="F343" s="46">
        <v>133551</v>
      </c>
      <c r="H343" s="98" t="s">
        <v>1430</v>
      </c>
      <c r="I343" s="99" t="s">
        <v>2080</v>
      </c>
      <c r="J343" s="79"/>
      <c r="K343" s="100">
        <f t="shared" si="10"/>
        <v>8500</v>
      </c>
      <c r="L343" s="79"/>
      <c r="M343" s="100">
        <v>8500</v>
      </c>
      <c r="O343" s="98" t="s">
        <v>1284</v>
      </c>
      <c r="P343" s="99" t="s">
        <v>2035</v>
      </c>
      <c r="Q343" s="100">
        <v>8552845</v>
      </c>
      <c r="R343" s="46">
        <f t="shared" si="11"/>
        <v>11247807</v>
      </c>
      <c r="S343" s="100">
        <v>1626085</v>
      </c>
      <c r="T343" s="100">
        <v>9621722</v>
      </c>
      <c r="V343" s="91" t="s">
        <v>1305</v>
      </c>
      <c r="W343" s="76" t="s">
        <v>2040</v>
      </c>
      <c r="X343" s="76">
        <v>12117303</v>
      </c>
      <c r="Y343" s="76">
        <v>2186336</v>
      </c>
      <c r="Z343" s="76">
        <v>69301</v>
      </c>
      <c r="AA343" s="76">
        <v>2117035</v>
      </c>
    </row>
    <row r="344" spans="1:27" ht="15">
      <c r="A344" s="46" t="s">
        <v>1317</v>
      </c>
      <c r="B344" s="46" t="s">
        <v>2044</v>
      </c>
      <c r="C344" s="46">
        <v>7500</v>
      </c>
      <c r="D344" s="46">
        <v>706859</v>
      </c>
      <c r="E344" s="46">
        <v>246800</v>
      </c>
      <c r="F344" s="46">
        <v>460059</v>
      </c>
      <c r="H344" s="98" t="s">
        <v>1433</v>
      </c>
      <c r="I344" s="99" t="s">
        <v>2081</v>
      </c>
      <c r="J344" s="79"/>
      <c r="K344" s="100">
        <f t="shared" si="10"/>
        <v>5000</v>
      </c>
      <c r="L344" s="79"/>
      <c r="M344" s="100">
        <v>5000</v>
      </c>
      <c r="O344" s="98" t="s">
        <v>1287</v>
      </c>
      <c r="P344" s="99" t="s">
        <v>2282</v>
      </c>
      <c r="Q344" s="79"/>
      <c r="R344" s="46">
        <f t="shared" si="11"/>
        <v>623004</v>
      </c>
      <c r="S344" s="100">
        <v>352700</v>
      </c>
      <c r="T344" s="100">
        <v>270304</v>
      </c>
      <c r="V344" s="91" t="s">
        <v>1308</v>
      </c>
      <c r="W344" s="76" t="s">
        <v>2041</v>
      </c>
      <c r="X344" s="76">
        <v>63935</v>
      </c>
      <c r="Y344" s="76">
        <v>1392344</v>
      </c>
      <c r="Z344" s="76">
        <v>22500</v>
      </c>
      <c r="AA344" s="76">
        <v>1369844</v>
      </c>
    </row>
    <row r="345" spans="1:27" ht="15">
      <c r="A345" s="46" t="s">
        <v>1320</v>
      </c>
      <c r="B345" s="46" t="s">
        <v>2045</v>
      </c>
      <c r="C345" s="46">
        <v>4909311</v>
      </c>
      <c r="D345" s="46">
        <v>3305150</v>
      </c>
      <c r="E345" s="46">
        <v>838974</v>
      </c>
      <c r="F345" s="46">
        <v>2466176</v>
      </c>
      <c r="H345" s="98" t="s">
        <v>1436</v>
      </c>
      <c r="I345" s="99" t="s">
        <v>2082</v>
      </c>
      <c r="J345" s="100">
        <v>2510000</v>
      </c>
      <c r="K345" s="100">
        <f t="shared" si="10"/>
        <v>1579194</v>
      </c>
      <c r="L345" s="79"/>
      <c r="M345" s="100">
        <v>1579194</v>
      </c>
      <c r="O345" s="98" t="s">
        <v>1290</v>
      </c>
      <c r="P345" s="99" t="s">
        <v>2036</v>
      </c>
      <c r="Q345" s="100">
        <v>2071355</v>
      </c>
      <c r="R345" s="46">
        <f t="shared" si="11"/>
        <v>3943917</v>
      </c>
      <c r="S345" s="100">
        <v>2708019</v>
      </c>
      <c r="T345" s="100">
        <v>1235898</v>
      </c>
      <c r="V345" s="91" t="s">
        <v>1311</v>
      </c>
      <c r="W345" s="76" t="s">
        <v>2042</v>
      </c>
      <c r="X345" s="76">
        <v>709350</v>
      </c>
      <c r="Y345" s="76">
        <v>6230223</v>
      </c>
      <c r="Z345" s="76">
        <v>446301</v>
      </c>
      <c r="AA345" s="76">
        <v>5783922</v>
      </c>
    </row>
    <row r="346" spans="1:27" ht="15">
      <c r="A346" s="46" t="s">
        <v>1323</v>
      </c>
      <c r="B346" s="46" t="s">
        <v>2046</v>
      </c>
      <c r="C346" s="46">
        <v>384749</v>
      </c>
      <c r="D346" s="46">
        <v>538215</v>
      </c>
      <c r="E346" s="46">
        <v>45500</v>
      </c>
      <c r="F346" s="46">
        <v>492715</v>
      </c>
      <c r="H346" s="98" t="s">
        <v>1439</v>
      </c>
      <c r="I346" s="99" t="s">
        <v>2083</v>
      </c>
      <c r="J346" s="100">
        <v>1655704</v>
      </c>
      <c r="K346" s="100">
        <f t="shared" si="10"/>
        <v>207915</v>
      </c>
      <c r="L346" s="79"/>
      <c r="M346" s="100">
        <v>207915</v>
      </c>
      <c r="O346" s="98" t="s">
        <v>1293</v>
      </c>
      <c r="P346" s="99" t="s">
        <v>2037</v>
      </c>
      <c r="Q346" s="100">
        <v>15020</v>
      </c>
      <c r="R346" s="46">
        <f t="shared" si="11"/>
        <v>4665472</v>
      </c>
      <c r="S346" s="100">
        <v>154600</v>
      </c>
      <c r="T346" s="100">
        <v>4510872</v>
      </c>
      <c r="V346" s="91" t="s">
        <v>1314</v>
      </c>
      <c r="W346" s="76" t="s">
        <v>2043</v>
      </c>
      <c r="X346" s="76">
        <v>9948</v>
      </c>
      <c r="Y346" s="76">
        <v>453199</v>
      </c>
      <c r="Z346" s="76"/>
      <c r="AA346" s="76">
        <v>453199</v>
      </c>
    </row>
    <row r="347" spans="1:27" ht="15">
      <c r="A347" s="46" t="s">
        <v>1326</v>
      </c>
      <c r="B347" s="46" t="s">
        <v>2290</v>
      </c>
      <c r="C347" s="46">
        <v>979400</v>
      </c>
      <c r="D347" s="46">
        <v>70269</v>
      </c>
      <c r="E347" s="46"/>
      <c r="F347" s="46">
        <v>70269</v>
      </c>
      <c r="H347" s="98" t="s">
        <v>1442</v>
      </c>
      <c r="I347" s="99" t="s">
        <v>2084</v>
      </c>
      <c r="J347" s="79"/>
      <c r="K347" s="100">
        <f t="shared" si="10"/>
        <v>7548</v>
      </c>
      <c r="L347" s="79"/>
      <c r="M347" s="100">
        <v>7548</v>
      </c>
      <c r="O347" s="98" t="s">
        <v>1296</v>
      </c>
      <c r="P347" s="99" t="s">
        <v>2038</v>
      </c>
      <c r="Q347" s="100">
        <v>570000</v>
      </c>
      <c r="R347" s="46">
        <f t="shared" si="11"/>
        <v>4001167</v>
      </c>
      <c r="S347" s="100">
        <v>949050</v>
      </c>
      <c r="T347" s="100">
        <v>3052117</v>
      </c>
      <c r="V347" s="91" t="s">
        <v>1317</v>
      </c>
      <c r="W347" s="76" t="s">
        <v>2044</v>
      </c>
      <c r="X347" s="76"/>
      <c r="Y347" s="76">
        <v>660322</v>
      </c>
      <c r="Z347" s="76"/>
      <c r="AA347" s="76">
        <v>660322</v>
      </c>
    </row>
    <row r="348" spans="1:27" ht="15">
      <c r="A348" s="46" t="s">
        <v>1329</v>
      </c>
      <c r="B348" s="46" t="s">
        <v>2047</v>
      </c>
      <c r="C348" s="46">
        <v>741450</v>
      </c>
      <c r="D348" s="46">
        <v>1801786</v>
      </c>
      <c r="E348" s="46">
        <v>141750</v>
      </c>
      <c r="F348" s="46">
        <v>1660036</v>
      </c>
      <c r="H348" s="98" t="s">
        <v>1448</v>
      </c>
      <c r="I348" s="99" t="s">
        <v>2086</v>
      </c>
      <c r="J348" s="100">
        <v>39900</v>
      </c>
      <c r="K348" s="100">
        <f t="shared" si="10"/>
        <v>630808</v>
      </c>
      <c r="L348" s="79"/>
      <c r="M348" s="100">
        <v>630808</v>
      </c>
      <c r="O348" s="98" t="s">
        <v>1299</v>
      </c>
      <c r="P348" s="99" t="s">
        <v>2280</v>
      </c>
      <c r="Q348" s="79"/>
      <c r="R348" s="46">
        <f t="shared" si="11"/>
        <v>945222</v>
      </c>
      <c r="S348" s="100">
        <v>340050</v>
      </c>
      <c r="T348" s="100">
        <v>605172</v>
      </c>
      <c r="V348" s="91" t="s">
        <v>1320</v>
      </c>
      <c r="W348" s="76" t="s">
        <v>2045</v>
      </c>
      <c r="X348" s="76">
        <v>104000</v>
      </c>
      <c r="Y348" s="76">
        <v>16276107</v>
      </c>
      <c r="Z348" s="76">
        <v>8921137</v>
      </c>
      <c r="AA348" s="76">
        <v>7354970</v>
      </c>
    </row>
    <row r="349" spans="1:27" ht="15">
      <c r="A349" s="46" t="s">
        <v>1332</v>
      </c>
      <c r="B349" s="46" t="s">
        <v>2048</v>
      </c>
      <c r="C349" s="46"/>
      <c r="D349" s="46">
        <v>74023</v>
      </c>
      <c r="E349" s="46">
        <v>1000</v>
      </c>
      <c r="F349" s="46">
        <v>73023</v>
      </c>
      <c r="H349" s="98" t="s">
        <v>1451</v>
      </c>
      <c r="I349" s="99" t="s">
        <v>2087</v>
      </c>
      <c r="J349" s="79"/>
      <c r="K349" s="100">
        <f t="shared" si="10"/>
        <v>7028273</v>
      </c>
      <c r="L349" s="79"/>
      <c r="M349" s="100">
        <v>7028273</v>
      </c>
      <c r="O349" s="98" t="s">
        <v>1302</v>
      </c>
      <c r="P349" s="99" t="s">
        <v>2039</v>
      </c>
      <c r="Q349" s="100">
        <v>5324952</v>
      </c>
      <c r="R349" s="46">
        <f t="shared" si="11"/>
        <v>7042961</v>
      </c>
      <c r="S349" s="100">
        <v>1996840</v>
      </c>
      <c r="T349" s="100">
        <v>5046121</v>
      </c>
      <c r="V349" s="91" t="s">
        <v>1323</v>
      </c>
      <c r="W349" s="76" t="s">
        <v>2046</v>
      </c>
      <c r="X349" s="76">
        <v>348932</v>
      </c>
      <c r="Y349" s="76">
        <v>1745053</v>
      </c>
      <c r="Z349" s="76">
        <v>13501</v>
      </c>
      <c r="AA349" s="76">
        <v>1731552</v>
      </c>
    </row>
    <row r="350" spans="1:27" ht="15">
      <c r="A350" s="46" t="s">
        <v>1335</v>
      </c>
      <c r="B350" s="46" t="s">
        <v>2049</v>
      </c>
      <c r="C350" s="46"/>
      <c r="D350" s="46">
        <v>391964</v>
      </c>
      <c r="E350" s="46"/>
      <c r="F350" s="46">
        <v>391964</v>
      </c>
      <c r="H350" s="98" t="s">
        <v>1454</v>
      </c>
      <c r="I350" s="99" t="s">
        <v>2088</v>
      </c>
      <c r="J350" s="79"/>
      <c r="K350" s="100">
        <f t="shared" si="10"/>
        <v>174000</v>
      </c>
      <c r="L350" s="79"/>
      <c r="M350" s="100">
        <v>174000</v>
      </c>
      <c r="O350" s="98" t="s">
        <v>1305</v>
      </c>
      <c r="P350" s="99" t="s">
        <v>2040</v>
      </c>
      <c r="Q350" s="100">
        <v>1487025</v>
      </c>
      <c r="R350" s="46">
        <f t="shared" si="11"/>
        <v>12679863</v>
      </c>
      <c r="S350" s="100">
        <v>734003</v>
      </c>
      <c r="T350" s="100">
        <v>11945860</v>
      </c>
      <c r="V350" s="91" t="s">
        <v>1326</v>
      </c>
      <c r="W350" s="76" t="s">
        <v>2290</v>
      </c>
      <c r="X350" s="76"/>
      <c r="Y350" s="76">
        <v>1277331</v>
      </c>
      <c r="Z350" s="76">
        <v>460000</v>
      </c>
      <c r="AA350" s="76">
        <v>817331</v>
      </c>
    </row>
    <row r="351" spans="1:27" ht="15">
      <c r="A351" s="46" t="s">
        <v>1338</v>
      </c>
      <c r="B351" s="46" t="s">
        <v>2050</v>
      </c>
      <c r="C351" s="46">
        <v>694700</v>
      </c>
      <c r="D351" s="46">
        <v>933501</v>
      </c>
      <c r="E351" s="46">
        <v>131000</v>
      </c>
      <c r="F351" s="46">
        <v>802501</v>
      </c>
      <c r="H351" s="98" t="s">
        <v>1457</v>
      </c>
      <c r="I351" s="99" t="s">
        <v>2089</v>
      </c>
      <c r="J351" s="100">
        <v>100</v>
      </c>
      <c r="K351" s="100">
        <f t="shared" si="10"/>
        <v>2860137</v>
      </c>
      <c r="L351" s="100">
        <v>20000</v>
      </c>
      <c r="M351" s="100">
        <v>2840137</v>
      </c>
      <c r="O351" s="98" t="s">
        <v>1308</v>
      </c>
      <c r="P351" s="99" t="s">
        <v>2041</v>
      </c>
      <c r="Q351" s="100">
        <v>2824920</v>
      </c>
      <c r="R351" s="46">
        <f t="shared" si="11"/>
        <v>4529073</v>
      </c>
      <c r="S351" s="100">
        <v>871100</v>
      </c>
      <c r="T351" s="100">
        <v>3657973</v>
      </c>
      <c r="V351" s="91" t="s">
        <v>1329</v>
      </c>
      <c r="W351" s="76" t="s">
        <v>2047</v>
      </c>
      <c r="X351" s="76">
        <v>57613300</v>
      </c>
      <c r="Y351" s="76">
        <v>20426540</v>
      </c>
      <c r="Z351" s="76">
        <v>8470831</v>
      </c>
      <c r="AA351" s="76">
        <v>11955709</v>
      </c>
    </row>
    <row r="352" spans="1:27" ht="15">
      <c r="A352" s="46" t="s">
        <v>1341</v>
      </c>
      <c r="B352" s="46" t="s">
        <v>2051</v>
      </c>
      <c r="C352" s="46">
        <v>187000</v>
      </c>
      <c r="D352" s="46">
        <v>306695</v>
      </c>
      <c r="E352" s="46">
        <v>74000</v>
      </c>
      <c r="F352" s="46">
        <v>232695</v>
      </c>
      <c r="H352" s="98" t="s">
        <v>1460</v>
      </c>
      <c r="I352" s="99" t="s">
        <v>2332</v>
      </c>
      <c r="J352" s="79"/>
      <c r="K352" s="100">
        <f t="shared" si="10"/>
        <v>1000</v>
      </c>
      <c r="L352" s="79"/>
      <c r="M352" s="100">
        <v>1000</v>
      </c>
      <c r="O352" s="98" t="s">
        <v>1311</v>
      </c>
      <c r="P352" s="99" t="s">
        <v>2042</v>
      </c>
      <c r="Q352" s="100">
        <v>1394752</v>
      </c>
      <c r="R352" s="46">
        <f t="shared" si="11"/>
        <v>14843772</v>
      </c>
      <c r="S352" s="100">
        <v>539731</v>
      </c>
      <c r="T352" s="100">
        <v>14304041</v>
      </c>
      <c r="V352" s="91" t="s">
        <v>1332</v>
      </c>
      <c r="W352" s="76" t="s">
        <v>2048</v>
      </c>
      <c r="X352" s="76">
        <v>69877</v>
      </c>
      <c r="Y352" s="76">
        <v>3311175</v>
      </c>
      <c r="Z352" s="76">
        <v>2191250</v>
      </c>
      <c r="AA352" s="76">
        <v>1119925</v>
      </c>
    </row>
    <row r="353" spans="1:27" ht="15">
      <c r="A353" s="46" t="s">
        <v>1344</v>
      </c>
      <c r="B353" s="46" t="s">
        <v>2052</v>
      </c>
      <c r="C353" s="46">
        <v>11700</v>
      </c>
      <c r="D353" s="46">
        <v>357857</v>
      </c>
      <c r="E353" s="46"/>
      <c r="F353" s="46">
        <v>357857</v>
      </c>
      <c r="H353" s="98" t="s">
        <v>1463</v>
      </c>
      <c r="I353" s="99" t="s">
        <v>2090</v>
      </c>
      <c r="J353" s="100">
        <v>16444</v>
      </c>
      <c r="K353" s="100">
        <f t="shared" si="10"/>
        <v>132032</v>
      </c>
      <c r="L353" s="79"/>
      <c r="M353" s="100">
        <v>132032</v>
      </c>
      <c r="O353" s="98" t="s">
        <v>1314</v>
      </c>
      <c r="P353" s="99" t="s">
        <v>2043</v>
      </c>
      <c r="Q353" s="100">
        <v>2430850</v>
      </c>
      <c r="R353" s="46">
        <f t="shared" si="11"/>
        <v>2097141</v>
      </c>
      <c r="S353" s="100">
        <v>657823</v>
      </c>
      <c r="T353" s="100">
        <v>1439318</v>
      </c>
      <c r="V353" s="91" t="s">
        <v>1335</v>
      </c>
      <c r="W353" s="76" t="s">
        <v>2049</v>
      </c>
      <c r="X353" s="76"/>
      <c r="Y353" s="76">
        <v>4890222</v>
      </c>
      <c r="Z353" s="76"/>
      <c r="AA353" s="76">
        <v>4890222</v>
      </c>
    </row>
    <row r="354" spans="1:27" ht="15">
      <c r="A354" s="46" t="s">
        <v>1347</v>
      </c>
      <c r="B354" s="46" t="s">
        <v>2053</v>
      </c>
      <c r="C354" s="46">
        <v>334251</v>
      </c>
      <c r="D354" s="46">
        <v>144547</v>
      </c>
      <c r="E354" s="46"/>
      <c r="F354" s="46">
        <v>144547</v>
      </c>
      <c r="H354" s="98" t="s">
        <v>1466</v>
      </c>
      <c r="I354" s="99" t="s">
        <v>2091</v>
      </c>
      <c r="J354" s="100">
        <v>28000</v>
      </c>
      <c r="K354" s="100">
        <f t="shared" si="10"/>
        <v>712894</v>
      </c>
      <c r="L354" s="79"/>
      <c r="M354" s="100">
        <v>712894</v>
      </c>
      <c r="O354" s="98" t="s">
        <v>1317</v>
      </c>
      <c r="P354" s="99" t="s">
        <v>2044</v>
      </c>
      <c r="Q354" s="100">
        <v>2059932</v>
      </c>
      <c r="R354" s="46">
        <f t="shared" si="11"/>
        <v>3625657</v>
      </c>
      <c r="S354" s="100">
        <v>463628</v>
      </c>
      <c r="T354" s="100">
        <v>3162029</v>
      </c>
      <c r="V354" s="91" t="s">
        <v>1338</v>
      </c>
      <c r="W354" s="76" t="s">
        <v>2050</v>
      </c>
      <c r="X354" s="76">
        <v>4813095</v>
      </c>
      <c r="Y354" s="76">
        <v>23309833</v>
      </c>
      <c r="Z354" s="76">
        <v>18831158</v>
      </c>
      <c r="AA354" s="76">
        <v>4478675</v>
      </c>
    </row>
    <row r="355" spans="1:27" ht="15">
      <c r="A355" s="46" t="s">
        <v>1350</v>
      </c>
      <c r="B355" s="46" t="s">
        <v>2054</v>
      </c>
      <c r="C355" s="46"/>
      <c r="D355" s="46">
        <v>25350</v>
      </c>
      <c r="E355" s="46"/>
      <c r="F355" s="46">
        <v>25350</v>
      </c>
      <c r="H355" s="98" t="s">
        <v>1469</v>
      </c>
      <c r="I355" s="99" t="s">
        <v>2092</v>
      </c>
      <c r="J355" s="79"/>
      <c r="K355" s="100">
        <f t="shared" si="10"/>
        <v>86524</v>
      </c>
      <c r="L355" s="79"/>
      <c r="M355" s="100">
        <v>86524</v>
      </c>
      <c r="O355" s="98" t="s">
        <v>1320</v>
      </c>
      <c r="P355" s="99" t="s">
        <v>2045</v>
      </c>
      <c r="Q355" s="100">
        <v>25908338</v>
      </c>
      <c r="R355" s="46">
        <f t="shared" si="11"/>
        <v>26431013</v>
      </c>
      <c r="S355" s="100">
        <v>8718657</v>
      </c>
      <c r="T355" s="100">
        <v>17712356</v>
      </c>
      <c r="V355" s="91" t="s">
        <v>1341</v>
      </c>
      <c r="W355" s="76" t="s">
        <v>2051</v>
      </c>
      <c r="X355" s="76">
        <v>8000</v>
      </c>
      <c r="Y355" s="76">
        <v>793220</v>
      </c>
      <c r="Z355" s="76"/>
      <c r="AA355" s="76">
        <v>793220</v>
      </c>
    </row>
    <row r="356" spans="1:27" ht="15">
      <c r="A356" s="46" t="s">
        <v>1353</v>
      </c>
      <c r="B356" s="46" t="s">
        <v>2055</v>
      </c>
      <c r="C356" s="46">
        <v>3125700</v>
      </c>
      <c r="D356" s="46">
        <v>897579</v>
      </c>
      <c r="E356" s="46">
        <v>290000</v>
      </c>
      <c r="F356" s="46">
        <v>607579</v>
      </c>
      <c r="H356" s="98" t="s">
        <v>1472</v>
      </c>
      <c r="I356" s="99" t="s">
        <v>1119</v>
      </c>
      <c r="J356" s="100">
        <v>13601</v>
      </c>
      <c r="K356" s="100">
        <f t="shared" si="10"/>
        <v>7256470</v>
      </c>
      <c r="L356" s="79"/>
      <c r="M356" s="100">
        <v>7256470</v>
      </c>
      <c r="O356" s="98" t="s">
        <v>1323</v>
      </c>
      <c r="P356" s="99" t="s">
        <v>2046</v>
      </c>
      <c r="Q356" s="100">
        <v>8916143</v>
      </c>
      <c r="R356" s="46">
        <f t="shared" si="11"/>
        <v>3024980</v>
      </c>
      <c r="S356" s="100">
        <v>382225</v>
      </c>
      <c r="T356" s="100">
        <v>2642755</v>
      </c>
      <c r="V356" s="91" t="s">
        <v>1344</v>
      </c>
      <c r="W356" s="76" t="s">
        <v>2052</v>
      </c>
      <c r="X356" s="76">
        <v>1</v>
      </c>
      <c r="Y356" s="76">
        <v>1491115</v>
      </c>
      <c r="Z356" s="76">
        <v>1</v>
      </c>
      <c r="AA356" s="76">
        <v>1491114</v>
      </c>
    </row>
    <row r="357" spans="1:27" ht="15">
      <c r="A357" s="46" t="s">
        <v>1356</v>
      </c>
      <c r="B357" s="46" t="s">
        <v>2275</v>
      </c>
      <c r="C357" s="46"/>
      <c r="D357" s="46">
        <v>157164</v>
      </c>
      <c r="E357" s="46">
        <v>106714</v>
      </c>
      <c r="F357" s="46">
        <v>50450</v>
      </c>
      <c r="H357" s="98" t="s">
        <v>1475</v>
      </c>
      <c r="I357" s="99" t="s">
        <v>2093</v>
      </c>
      <c r="J357" s="79"/>
      <c r="K357" s="100">
        <f t="shared" si="10"/>
        <v>597850</v>
      </c>
      <c r="L357" s="100">
        <v>29650</v>
      </c>
      <c r="M357" s="100">
        <v>568200</v>
      </c>
      <c r="O357" s="98" t="s">
        <v>1326</v>
      </c>
      <c r="P357" s="99" t="s">
        <v>2290</v>
      </c>
      <c r="Q357" s="100">
        <v>4534908</v>
      </c>
      <c r="R357" s="46">
        <f t="shared" si="11"/>
        <v>3593606</v>
      </c>
      <c r="S357" s="100">
        <v>464350</v>
      </c>
      <c r="T357" s="100">
        <v>3129256</v>
      </c>
      <c r="V357" s="91" t="s">
        <v>1347</v>
      </c>
      <c r="W357" s="76" t="s">
        <v>2053</v>
      </c>
      <c r="X357" s="76">
        <v>144776</v>
      </c>
      <c r="Y357" s="76">
        <v>2537309</v>
      </c>
      <c r="Z357" s="76">
        <v>326000</v>
      </c>
      <c r="AA357" s="76">
        <v>2211309</v>
      </c>
    </row>
    <row r="358" spans="1:27" ht="15">
      <c r="A358" s="46" t="s">
        <v>1359</v>
      </c>
      <c r="B358" s="46" t="s">
        <v>2056</v>
      </c>
      <c r="C358" s="46">
        <v>715500</v>
      </c>
      <c r="D358" s="46">
        <v>170319</v>
      </c>
      <c r="E358" s="46">
        <v>33100</v>
      </c>
      <c r="F358" s="46">
        <v>137219</v>
      </c>
      <c r="H358" s="98" t="s">
        <v>1478</v>
      </c>
      <c r="I358" s="99" t="s">
        <v>2094</v>
      </c>
      <c r="J358" s="79"/>
      <c r="K358" s="100">
        <f t="shared" si="10"/>
        <v>523707</v>
      </c>
      <c r="L358" s="100">
        <v>52500</v>
      </c>
      <c r="M358" s="100">
        <v>471207</v>
      </c>
      <c r="O358" s="98" t="s">
        <v>1329</v>
      </c>
      <c r="P358" s="99" t="s">
        <v>2047</v>
      </c>
      <c r="Q358" s="100">
        <v>2910150</v>
      </c>
      <c r="R358" s="46">
        <f t="shared" si="11"/>
        <v>14596035</v>
      </c>
      <c r="S358" s="100">
        <v>938522</v>
      </c>
      <c r="T358" s="100">
        <v>13657513</v>
      </c>
      <c r="V358" s="91" t="s">
        <v>1350</v>
      </c>
      <c r="W358" s="76" t="s">
        <v>2054</v>
      </c>
      <c r="X358" s="76"/>
      <c r="Y358" s="76">
        <v>10000</v>
      </c>
      <c r="Z358" s="76"/>
      <c r="AA358" s="76">
        <v>10000</v>
      </c>
    </row>
    <row r="359" spans="1:27" ht="15">
      <c r="A359" s="46" t="s">
        <v>1362</v>
      </c>
      <c r="B359" s="46" t="s">
        <v>2057</v>
      </c>
      <c r="C359" s="46">
        <v>500000</v>
      </c>
      <c r="D359" s="46">
        <v>157592</v>
      </c>
      <c r="E359" s="46">
        <v>21700</v>
      </c>
      <c r="F359" s="46">
        <v>135892</v>
      </c>
      <c r="H359" s="98" t="s">
        <v>1484</v>
      </c>
      <c r="I359" s="99" t="s">
        <v>2096</v>
      </c>
      <c r="J359" s="79"/>
      <c r="K359" s="100">
        <f t="shared" si="10"/>
        <v>145937</v>
      </c>
      <c r="L359" s="79"/>
      <c r="M359" s="100">
        <v>145937</v>
      </c>
      <c r="O359" s="98" t="s">
        <v>1332</v>
      </c>
      <c r="P359" s="99" t="s">
        <v>2048</v>
      </c>
      <c r="Q359" s="100">
        <v>18084</v>
      </c>
      <c r="R359" s="46">
        <f t="shared" si="11"/>
        <v>960267</v>
      </c>
      <c r="S359" s="100">
        <v>37850</v>
      </c>
      <c r="T359" s="100">
        <v>922417</v>
      </c>
      <c r="V359" s="91" t="s">
        <v>1353</v>
      </c>
      <c r="W359" s="76" t="s">
        <v>2055</v>
      </c>
      <c r="X359" s="76"/>
      <c r="Y359" s="76">
        <v>812200</v>
      </c>
      <c r="Z359" s="76"/>
      <c r="AA359" s="76">
        <v>812200</v>
      </c>
    </row>
    <row r="360" spans="1:27" ht="15">
      <c r="A360" s="46" t="s">
        <v>1365</v>
      </c>
      <c r="B360" s="46" t="s">
        <v>2058</v>
      </c>
      <c r="C360" s="46"/>
      <c r="D360" s="46">
        <v>17180</v>
      </c>
      <c r="E360" s="46"/>
      <c r="F360" s="46">
        <v>17180</v>
      </c>
      <c r="H360" s="98" t="s">
        <v>1487</v>
      </c>
      <c r="I360" s="99" t="s">
        <v>2097</v>
      </c>
      <c r="J360" s="79"/>
      <c r="K360" s="100">
        <f t="shared" si="10"/>
        <v>1549600</v>
      </c>
      <c r="L360" s="79"/>
      <c r="M360" s="100">
        <v>1549600</v>
      </c>
      <c r="O360" s="98" t="s">
        <v>1335</v>
      </c>
      <c r="P360" s="99" t="s">
        <v>2049</v>
      </c>
      <c r="Q360" s="100">
        <v>184500</v>
      </c>
      <c r="R360" s="46">
        <f t="shared" si="11"/>
        <v>3048877</v>
      </c>
      <c r="S360" s="79"/>
      <c r="T360" s="100">
        <v>3048877</v>
      </c>
      <c r="V360" s="91" t="s">
        <v>1356</v>
      </c>
      <c r="W360" s="76" t="s">
        <v>2275</v>
      </c>
      <c r="X360" s="76"/>
      <c r="Y360" s="76">
        <v>1293200</v>
      </c>
      <c r="Z360" s="76"/>
      <c r="AA360" s="76">
        <v>1293200</v>
      </c>
    </row>
    <row r="361" spans="1:27" ht="15">
      <c r="A361" s="46" t="s">
        <v>1368</v>
      </c>
      <c r="B361" s="46" t="s">
        <v>2059</v>
      </c>
      <c r="C361" s="46"/>
      <c r="D361" s="46">
        <v>38431</v>
      </c>
      <c r="E361" s="46"/>
      <c r="F361" s="46">
        <v>38431</v>
      </c>
      <c r="H361" s="98" t="s">
        <v>1490</v>
      </c>
      <c r="I361" s="99" t="s">
        <v>2098</v>
      </c>
      <c r="J361" s="79"/>
      <c r="K361" s="100">
        <f t="shared" si="10"/>
        <v>276009</v>
      </c>
      <c r="L361" s="79"/>
      <c r="M361" s="100">
        <v>276009</v>
      </c>
      <c r="O361" s="98" t="s">
        <v>1338</v>
      </c>
      <c r="P361" s="99" t="s">
        <v>2050</v>
      </c>
      <c r="Q361" s="100">
        <v>3834700</v>
      </c>
      <c r="R361" s="46">
        <f t="shared" si="11"/>
        <v>6486544</v>
      </c>
      <c r="S361" s="100">
        <v>1362122</v>
      </c>
      <c r="T361" s="100">
        <v>5124422</v>
      </c>
      <c r="V361" s="91" t="s">
        <v>1359</v>
      </c>
      <c r="W361" s="76" t="s">
        <v>2056</v>
      </c>
      <c r="X361" s="76">
        <v>278525</v>
      </c>
      <c r="Y361" s="76">
        <v>99251</v>
      </c>
      <c r="Z361" s="76">
        <v>21500</v>
      </c>
      <c r="AA361" s="76">
        <v>77751</v>
      </c>
    </row>
    <row r="362" spans="1:27" ht="15">
      <c r="A362" s="46" t="s">
        <v>1370</v>
      </c>
      <c r="B362" s="46" t="s">
        <v>2060</v>
      </c>
      <c r="C362" s="46">
        <v>948200</v>
      </c>
      <c r="D362" s="46">
        <v>635808</v>
      </c>
      <c r="E362" s="46">
        <v>348400</v>
      </c>
      <c r="F362" s="46">
        <v>287408</v>
      </c>
      <c r="H362" s="98" t="s">
        <v>1493</v>
      </c>
      <c r="I362" s="99" t="s">
        <v>2099</v>
      </c>
      <c r="J362" s="100">
        <v>653150</v>
      </c>
      <c r="K362" s="100">
        <f t="shared" si="10"/>
        <v>623312</v>
      </c>
      <c r="L362" s="79"/>
      <c r="M362" s="100">
        <v>623312</v>
      </c>
      <c r="O362" s="98" t="s">
        <v>1341</v>
      </c>
      <c r="P362" s="99" t="s">
        <v>2051</v>
      </c>
      <c r="Q362" s="100">
        <v>2999693</v>
      </c>
      <c r="R362" s="46">
        <f t="shared" si="11"/>
        <v>2739353</v>
      </c>
      <c r="S362" s="100">
        <v>942500</v>
      </c>
      <c r="T362" s="100">
        <v>1796853</v>
      </c>
      <c r="V362" s="91" t="s">
        <v>1362</v>
      </c>
      <c r="W362" s="76" t="s">
        <v>2057</v>
      </c>
      <c r="X362" s="76">
        <v>14500</v>
      </c>
      <c r="Y362" s="76">
        <v>2204458</v>
      </c>
      <c r="Z362" s="76"/>
      <c r="AA362" s="76">
        <v>2204458</v>
      </c>
    </row>
    <row r="363" spans="1:27" ht="15">
      <c r="A363" s="46" t="s">
        <v>1373</v>
      </c>
      <c r="B363" s="46" t="s">
        <v>2061</v>
      </c>
      <c r="C363" s="46"/>
      <c r="D363" s="46">
        <v>172050</v>
      </c>
      <c r="E363" s="46">
        <v>1500</v>
      </c>
      <c r="F363" s="46">
        <v>170550</v>
      </c>
      <c r="H363" s="98" t="s">
        <v>1499</v>
      </c>
      <c r="I363" s="99" t="s">
        <v>1816</v>
      </c>
      <c r="J363" s="79"/>
      <c r="K363" s="100">
        <f t="shared" si="10"/>
        <v>56900</v>
      </c>
      <c r="L363" s="79"/>
      <c r="M363" s="100">
        <v>56900</v>
      </c>
      <c r="O363" s="98" t="s">
        <v>1344</v>
      </c>
      <c r="P363" s="99" t="s">
        <v>2052</v>
      </c>
      <c r="Q363" s="100">
        <v>46002</v>
      </c>
      <c r="R363" s="46">
        <f t="shared" si="11"/>
        <v>4334459</v>
      </c>
      <c r="S363" s="100">
        <v>183700</v>
      </c>
      <c r="T363" s="100">
        <v>4150759</v>
      </c>
      <c r="V363" s="91" t="s">
        <v>1368</v>
      </c>
      <c r="W363" s="76" t="s">
        <v>2059</v>
      </c>
      <c r="X363" s="76">
        <v>25000</v>
      </c>
      <c r="Y363" s="76">
        <v>331900</v>
      </c>
      <c r="Z363" s="76">
        <v>195500</v>
      </c>
      <c r="AA363" s="76">
        <v>136400</v>
      </c>
    </row>
    <row r="364" spans="1:27" ht="15">
      <c r="A364" s="46" t="s">
        <v>1375</v>
      </c>
      <c r="B364" s="46" t="s">
        <v>2062</v>
      </c>
      <c r="C364" s="46">
        <v>290750</v>
      </c>
      <c r="D364" s="46">
        <v>693732</v>
      </c>
      <c r="E364" s="46">
        <v>30000</v>
      </c>
      <c r="F364" s="46">
        <v>663732</v>
      </c>
      <c r="H364" s="98" t="s">
        <v>1508</v>
      </c>
      <c r="I364" s="99" t="s">
        <v>2102</v>
      </c>
      <c r="J364" s="79"/>
      <c r="K364" s="100">
        <f t="shared" si="10"/>
        <v>950</v>
      </c>
      <c r="L364" s="79"/>
      <c r="M364" s="100">
        <v>950</v>
      </c>
      <c r="O364" s="98" t="s">
        <v>1347</v>
      </c>
      <c r="P364" s="99" t="s">
        <v>2053</v>
      </c>
      <c r="Q364" s="100">
        <v>3439667</v>
      </c>
      <c r="R364" s="46">
        <f t="shared" si="11"/>
        <v>2773571</v>
      </c>
      <c r="S364" s="100">
        <v>330640</v>
      </c>
      <c r="T364" s="100">
        <v>2442931</v>
      </c>
      <c r="V364" s="91" t="s">
        <v>1370</v>
      </c>
      <c r="W364" s="76" t="s">
        <v>2060</v>
      </c>
      <c r="X364" s="76">
        <v>730585</v>
      </c>
      <c r="Y364" s="76">
        <v>320738</v>
      </c>
      <c r="Z364" s="76">
        <v>162000</v>
      </c>
      <c r="AA364" s="76">
        <v>158738</v>
      </c>
    </row>
    <row r="365" spans="1:27" ht="15">
      <c r="A365" s="46" t="s">
        <v>1378</v>
      </c>
      <c r="B365" s="46" t="s">
        <v>2063</v>
      </c>
      <c r="C365" s="46">
        <v>415600</v>
      </c>
      <c r="D365" s="46">
        <v>292740</v>
      </c>
      <c r="E365" s="46">
        <v>83500</v>
      </c>
      <c r="F365" s="46">
        <v>209240</v>
      </c>
      <c r="H365" s="98" t="s">
        <v>1511</v>
      </c>
      <c r="I365" s="99" t="s">
        <v>2103</v>
      </c>
      <c r="J365" s="79"/>
      <c r="K365" s="100">
        <f t="shared" si="10"/>
        <v>100</v>
      </c>
      <c r="L365" s="79"/>
      <c r="M365" s="100">
        <v>100</v>
      </c>
      <c r="O365" s="98" t="s">
        <v>1350</v>
      </c>
      <c r="P365" s="99" t="s">
        <v>2054</v>
      </c>
      <c r="Q365" s="79"/>
      <c r="R365" s="46">
        <f t="shared" si="11"/>
        <v>180625</v>
      </c>
      <c r="S365" s="100">
        <v>63000</v>
      </c>
      <c r="T365" s="100">
        <v>117625</v>
      </c>
      <c r="V365" s="91" t="s">
        <v>1373</v>
      </c>
      <c r="W365" s="76" t="s">
        <v>2061</v>
      </c>
      <c r="X365" s="76">
        <v>126549</v>
      </c>
      <c r="Y365" s="76">
        <v>172091</v>
      </c>
      <c r="Z365" s="76"/>
      <c r="AA365" s="76">
        <v>172091</v>
      </c>
    </row>
    <row r="366" spans="1:27" ht="15">
      <c r="A366" s="46" t="s">
        <v>1381</v>
      </c>
      <c r="B366" s="46" t="s">
        <v>2064</v>
      </c>
      <c r="C366" s="46">
        <v>289900</v>
      </c>
      <c r="D366" s="46">
        <v>789590</v>
      </c>
      <c r="E366" s="46">
        <v>167401</v>
      </c>
      <c r="F366" s="46">
        <v>622189</v>
      </c>
      <c r="H366" s="98" t="s">
        <v>1514</v>
      </c>
      <c r="I366" s="99" t="s">
        <v>2104</v>
      </c>
      <c r="J366" s="79"/>
      <c r="K366" s="100">
        <f t="shared" si="10"/>
        <v>5025</v>
      </c>
      <c r="L366" s="100">
        <v>3100</v>
      </c>
      <c r="M366" s="100">
        <v>1925</v>
      </c>
      <c r="O366" s="98" t="s">
        <v>1353</v>
      </c>
      <c r="P366" s="99" t="s">
        <v>2055</v>
      </c>
      <c r="Q366" s="100">
        <v>15627310</v>
      </c>
      <c r="R366" s="46">
        <f t="shared" si="11"/>
        <v>8734400</v>
      </c>
      <c r="S366" s="100">
        <v>3124970</v>
      </c>
      <c r="T366" s="100">
        <v>5609430</v>
      </c>
      <c r="V366" s="91" t="s">
        <v>1375</v>
      </c>
      <c r="W366" s="76" t="s">
        <v>2062</v>
      </c>
      <c r="X366" s="76">
        <v>100000</v>
      </c>
      <c r="Y366" s="76">
        <v>202445</v>
      </c>
      <c r="Z366" s="76"/>
      <c r="AA366" s="76">
        <v>202445</v>
      </c>
    </row>
    <row r="367" spans="1:27" ht="15">
      <c r="A367" s="46" t="s">
        <v>1384</v>
      </c>
      <c r="B367" s="46" t="s">
        <v>2065</v>
      </c>
      <c r="C367" s="46">
        <v>225</v>
      </c>
      <c r="D367" s="46">
        <v>370694</v>
      </c>
      <c r="E367" s="46">
        <v>115294</v>
      </c>
      <c r="F367" s="46">
        <v>255400</v>
      </c>
      <c r="H367" s="98" t="s">
        <v>1517</v>
      </c>
      <c r="I367" s="99" t="s">
        <v>2105</v>
      </c>
      <c r="J367" s="79"/>
      <c r="K367" s="100">
        <f t="shared" si="10"/>
        <v>233690</v>
      </c>
      <c r="L367" s="79"/>
      <c r="M367" s="100">
        <v>233690</v>
      </c>
      <c r="O367" s="98" t="s">
        <v>1356</v>
      </c>
      <c r="P367" s="99" t="s">
        <v>2275</v>
      </c>
      <c r="Q367" s="100">
        <v>635500</v>
      </c>
      <c r="R367" s="46">
        <f t="shared" si="11"/>
        <v>312459</v>
      </c>
      <c r="S367" s="100">
        <v>106714</v>
      </c>
      <c r="T367" s="100">
        <v>205745</v>
      </c>
      <c r="V367" s="91" t="s">
        <v>1378</v>
      </c>
      <c r="W367" s="76" t="s">
        <v>2063</v>
      </c>
      <c r="X367" s="76">
        <v>972845</v>
      </c>
      <c r="Y367" s="76">
        <v>3774679</v>
      </c>
      <c r="Z367" s="76">
        <v>56950</v>
      </c>
      <c r="AA367" s="76">
        <v>3717729</v>
      </c>
    </row>
    <row r="368" spans="1:27" ht="15">
      <c r="A368" s="46" t="s">
        <v>1388</v>
      </c>
      <c r="B368" s="46" t="s">
        <v>2066</v>
      </c>
      <c r="C368" s="46"/>
      <c r="D368" s="46">
        <v>242044</v>
      </c>
      <c r="E368" s="46"/>
      <c r="F368" s="46">
        <v>242044</v>
      </c>
      <c r="H368" s="98" t="s">
        <v>1520</v>
      </c>
      <c r="I368" s="99" t="s">
        <v>2106</v>
      </c>
      <c r="J368" s="100">
        <v>4000</v>
      </c>
      <c r="K368" s="100">
        <f t="shared" si="10"/>
        <v>650265</v>
      </c>
      <c r="L368" s="79"/>
      <c r="M368" s="100">
        <v>650265</v>
      </c>
      <c r="O368" s="98" t="s">
        <v>1359</v>
      </c>
      <c r="P368" s="99" t="s">
        <v>2056</v>
      </c>
      <c r="Q368" s="100">
        <v>3845419</v>
      </c>
      <c r="R368" s="46">
        <f t="shared" si="11"/>
        <v>2192554</v>
      </c>
      <c r="S368" s="100">
        <v>481565</v>
      </c>
      <c r="T368" s="100">
        <v>1710989</v>
      </c>
      <c r="V368" s="91" t="s">
        <v>1381</v>
      </c>
      <c r="W368" s="76" t="s">
        <v>2064</v>
      </c>
      <c r="X368" s="76">
        <v>17447053</v>
      </c>
      <c r="Y368" s="76">
        <v>6283117</v>
      </c>
      <c r="Z368" s="76">
        <v>157251</v>
      </c>
      <c r="AA368" s="76">
        <v>6125866</v>
      </c>
    </row>
    <row r="369" spans="1:27" ht="15">
      <c r="A369" s="46" t="s">
        <v>1391</v>
      </c>
      <c r="B369" s="46" t="s">
        <v>2067</v>
      </c>
      <c r="C369" s="46">
        <v>10500</v>
      </c>
      <c r="D369" s="46">
        <v>191204</v>
      </c>
      <c r="E369" s="46">
        <v>40000</v>
      </c>
      <c r="F369" s="46">
        <v>151204</v>
      </c>
      <c r="H369" s="98" t="s">
        <v>1523</v>
      </c>
      <c r="I369" s="99" t="s">
        <v>2107</v>
      </c>
      <c r="J369" s="79"/>
      <c r="K369" s="100">
        <f t="shared" si="10"/>
        <v>3098796</v>
      </c>
      <c r="L369" s="79"/>
      <c r="M369" s="100">
        <v>3098796</v>
      </c>
      <c r="O369" s="98" t="s">
        <v>1362</v>
      </c>
      <c r="P369" s="99" t="s">
        <v>2057</v>
      </c>
      <c r="Q369" s="100">
        <v>670000</v>
      </c>
      <c r="R369" s="46">
        <f t="shared" si="11"/>
        <v>1396207</v>
      </c>
      <c r="S369" s="100">
        <v>169850</v>
      </c>
      <c r="T369" s="100">
        <v>1226357</v>
      </c>
      <c r="V369" s="91" t="s">
        <v>1384</v>
      </c>
      <c r="W369" s="76" t="s">
        <v>2065</v>
      </c>
      <c r="X369" s="76">
        <v>242400</v>
      </c>
      <c r="Y369" s="76">
        <v>14689579</v>
      </c>
      <c r="Z369" s="76">
        <v>145000</v>
      </c>
      <c r="AA369" s="76">
        <v>14544579</v>
      </c>
    </row>
    <row r="370" spans="1:27" ht="15">
      <c r="A370" s="46" t="s">
        <v>1394</v>
      </c>
      <c r="B370" s="46" t="s">
        <v>2068</v>
      </c>
      <c r="C370" s="46"/>
      <c r="D370" s="46">
        <v>90227</v>
      </c>
      <c r="E370" s="46"/>
      <c r="F370" s="46">
        <v>90227</v>
      </c>
      <c r="H370" s="98" t="s">
        <v>1525</v>
      </c>
      <c r="I370" s="99" t="s">
        <v>2108</v>
      </c>
      <c r="J370" s="100">
        <v>28000</v>
      </c>
      <c r="K370" s="100">
        <f t="shared" si="10"/>
        <v>12785</v>
      </c>
      <c r="L370" s="79"/>
      <c r="M370" s="100">
        <v>12785</v>
      </c>
      <c r="O370" s="98" t="s">
        <v>1365</v>
      </c>
      <c r="P370" s="99" t="s">
        <v>2058</v>
      </c>
      <c r="Q370" s="79"/>
      <c r="R370" s="46">
        <f t="shared" si="11"/>
        <v>117299</v>
      </c>
      <c r="S370" s="79"/>
      <c r="T370" s="100">
        <v>117299</v>
      </c>
      <c r="V370" s="91" t="s">
        <v>1388</v>
      </c>
      <c r="W370" s="76" t="s">
        <v>2066</v>
      </c>
      <c r="X370" s="76">
        <v>6300</v>
      </c>
      <c r="Y370" s="76">
        <v>819110</v>
      </c>
      <c r="Z370" s="76">
        <v>78669</v>
      </c>
      <c r="AA370" s="76">
        <v>740441</v>
      </c>
    </row>
    <row r="371" spans="1:27" ht="15">
      <c r="A371" s="46" t="s">
        <v>1397</v>
      </c>
      <c r="B371" s="46" t="s">
        <v>2069</v>
      </c>
      <c r="C371" s="46">
        <v>278500</v>
      </c>
      <c r="D371" s="46">
        <v>1206979</v>
      </c>
      <c r="E371" s="46">
        <v>690985</v>
      </c>
      <c r="F371" s="46">
        <v>515994</v>
      </c>
      <c r="H371" s="98" t="s">
        <v>1531</v>
      </c>
      <c r="I371" s="99" t="s">
        <v>2110</v>
      </c>
      <c r="J371" s="79"/>
      <c r="K371" s="100">
        <f t="shared" si="10"/>
        <v>200</v>
      </c>
      <c r="L371" s="79"/>
      <c r="M371" s="100">
        <v>200</v>
      </c>
      <c r="O371" s="98" t="s">
        <v>1368</v>
      </c>
      <c r="P371" s="99" t="s">
        <v>2059</v>
      </c>
      <c r="Q371" s="100">
        <v>34000</v>
      </c>
      <c r="R371" s="46">
        <f t="shared" si="11"/>
        <v>1560701</v>
      </c>
      <c r="S371" s="100">
        <v>661205</v>
      </c>
      <c r="T371" s="100">
        <v>899496</v>
      </c>
      <c r="V371" s="91" t="s">
        <v>1391</v>
      </c>
      <c r="W371" s="76" t="s">
        <v>2067</v>
      </c>
      <c r="X371" s="76"/>
      <c r="Y371" s="76">
        <v>191256</v>
      </c>
      <c r="Z371" s="76"/>
      <c r="AA371" s="76">
        <v>191256</v>
      </c>
    </row>
    <row r="372" spans="1:27" ht="15">
      <c r="A372" s="46" t="s">
        <v>1400</v>
      </c>
      <c r="B372" s="46" t="s">
        <v>2070</v>
      </c>
      <c r="C372" s="46">
        <v>3261500</v>
      </c>
      <c r="D372" s="46">
        <v>1688720</v>
      </c>
      <c r="E372" s="46">
        <v>694439</v>
      </c>
      <c r="F372" s="46">
        <v>994281</v>
      </c>
      <c r="H372" s="98" t="s">
        <v>1534</v>
      </c>
      <c r="I372" s="99" t="s">
        <v>2111</v>
      </c>
      <c r="J372" s="100">
        <v>751604</v>
      </c>
      <c r="K372" s="100">
        <f t="shared" si="10"/>
        <v>269123</v>
      </c>
      <c r="L372" s="79"/>
      <c r="M372" s="100">
        <v>269123</v>
      </c>
      <c r="O372" s="98" t="s">
        <v>1370</v>
      </c>
      <c r="P372" s="99" t="s">
        <v>2060</v>
      </c>
      <c r="Q372" s="100">
        <v>11516275</v>
      </c>
      <c r="R372" s="46">
        <f t="shared" si="11"/>
        <v>5383204</v>
      </c>
      <c r="S372" s="100">
        <v>3037550</v>
      </c>
      <c r="T372" s="100">
        <v>2345654</v>
      </c>
      <c r="V372" s="91" t="s">
        <v>1394</v>
      </c>
      <c r="W372" s="76" t="s">
        <v>2068</v>
      </c>
      <c r="X372" s="76">
        <v>501500</v>
      </c>
      <c r="Y372" s="76">
        <v>880452</v>
      </c>
      <c r="Z372" s="76"/>
      <c r="AA372" s="76">
        <v>880452</v>
      </c>
    </row>
    <row r="373" spans="1:27" ht="15">
      <c r="A373" s="46" t="s">
        <v>1406</v>
      </c>
      <c r="B373" s="46" t="s">
        <v>2072</v>
      </c>
      <c r="C373" s="46"/>
      <c r="D373" s="46">
        <v>544418</v>
      </c>
      <c r="E373" s="46">
        <v>149000</v>
      </c>
      <c r="F373" s="46">
        <v>395418</v>
      </c>
      <c r="H373" s="98" t="s">
        <v>1537</v>
      </c>
      <c r="I373" s="99" t="s">
        <v>2112</v>
      </c>
      <c r="J373" s="79"/>
      <c r="K373" s="100">
        <f t="shared" si="10"/>
        <v>326837</v>
      </c>
      <c r="L373" s="100">
        <v>26200</v>
      </c>
      <c r="M373" s="100">
        <v>300637</v>
      </c>
      <c r="O373" s="98" t="s">
        <v>1373</v>
      </c>
      <c r="P373" s="99" t="s">
        <v>2061</v>
      </c>
      <c r="Q373" s="100">
        <v>295868</v>
      </c>
      <c r="R373" s="46">
        <f t="shared" si="11"/>
        <v>1308010</v>
      </c>
      <c r="S373" s="100">
        <v>148439</v>
      </c>
      <c r="T373" s="100">
        <v>1159571</v>
      </c>
      <c r="V373" s="91" t="s">
        <v>1397</v>
      </c>
      <c r="W373" s="76" t="s">
        <v>2069</v>
      </c>
      <c r="X373" s="76">
        <v>59200</v>
      </c>
      <c r="Y373" s="76">
        <v>1284723</v>
      </c>
      <c r="Z373" s="76">
        <v>20000</v>
      </c>
      <c r="AA373" s="76">
        <v>1264723</v>
      </c>
    </row>
    <row r="374" spans="1:27" ht="15">
      <c r="A374" s="46" t="s">
        <v>1409</v>
      </c>
      <c r="B374" s="46" t="s">
        <v>2073</v>
      </c>
      <c r="C374" s="46">
        <v>369960</v>
      </c>
      <c r="D374" s="46">
        <v>753423</v>
      </c>
      <c r="E374" s="46">
        <v>167100</v>
      </c>
      <c r="F374" s="46">
        <v>586323</v>
      </c>
      <c r="H374" s="98" t="s">
        <v>1540</v>
      </c>
      <c r="I374" s="99" t="s">
        <v>2113</v>
      </c>
      <c r="J374" s="79"/>
      <c r="K374" s="100">
        <f t="shared" si="10"/>
        <v>3500</v>
      </c>
      <c r="L374" s="79"/>
      <c r="M374" s="100">
        <v>3500</v>
      </c>
      <c r="O374" s="98" t="s">
        <v>1375</v>
      </c>
      <c r="P374" s="99" t="s">
        <v>2062</v>
      </c>
      <c r="Q374" s="100">
        <v>3083290</v>
      </c>
      <c r="R374" s="46">
        <f t="shared" si="11"/>
        <v>5595115</v>
      </c>
      <c r="S374" s="100">
        <v>517695</v>
      </c>
      <c r="T374" s="100">
        <v>5077420</v>
      </c>
      <c r="V374" s="91" t="s">
        <v>1400</v>
      </c>
      <c r="W374" s="76" t="s">
        <v>2070</v>
      </c>
      <c r="X374" s="76"/>
      <c r="Y374" s="76">
        <v>4841509</v>
      </c>
      <c r="Z374" s="76">
        <v>2037960</v>
      </c>
      <c r="AA374" s="76">
        <v>2803549</v>
      </c>
    </row>
    <row r="375" spans="1:27" ht="15">
      <c r="A375" s="46" t="s">
        <v>1412</v>
      </c>
      <c r="B375" s="46" t="s">
        <v>2074</v>
      </c>
      <c r="C375" s="46">
        <v>1501</v>
      </c>
      <c r="D375" s="46">
        <v>509991</v>
      </c>
      <c r="E375" s="46"/>
      <c r="F375" s="46">
        <v>509991</v>
      </c>
      <c r="H375" s="98" t="s">
        <v>1543</v>
      </c>
      <c r="I375" s="99" t="s">
        <v>2114</v>
      </c>
      <c r="J375" s="100">
        <v>2271413</v>
      </c>
      <c r="K375" s="100">
        <f t="shared" si="10"/>
        <v>1531152</v>
      </c>
      <c r="L375" s="100">
        <v>218305</v>
      </c>
      <c r="M375" s="100">
        <v>1312847</v>
      </c>
      <c r="O375" s="98" t="s">
        <v>1378</v>
      </c>
      <c r="P375" s="99" t="s">
        <v>2063</v>
      </c>
      <c r="Q375" s="100">
        <v>2342769</v>
      </c>
      <c r="R375" s="46">
        <f t="shared" si="11"/>
        <v>1693274</v>
      </c>
      <c r="S375" s="100">
        <v>423800</v>
      </c>
      <c r="T375" s="100">
        <v>1269474</v>
      </c>
      <c r="V375" s="91" t="s">
        <v>1403</v>
      </c>
      <c r="W375" s="76" t="s">
        <v>2071</v>
      </c>
      <c r="X375" s="76">
        <v>1165000</v>
      </c>
      <c r="Y375" s="76">
        <v>1262822</v>
      </c>
      <c r="Z375" s="76"/>
      <c r="AA375" s="76">
        <v>1262822</v>
      </c>
    </row>
    <row r="376" spans="1:27" ht="15">
      <c r="A376" s="46" t="s">
        <v>1415</v>
      </c>
      <c r="B376" s="46" t="s">
        <v>2075</v>
      </c>
      <c r="C376" s="46"/>
      <c r="D376" s="46">
        <v>430220</v>
      </c>
      <c r="E376" s="46">
        <v>179140</v>
      </c>
      <c r="F376" s="46">
        <v>251080</v>
      </c>
      <c r="H376" s="98" t="s">
        <v>1546</v>
      </c>
      <c r="I376" s="99" t="s">
        <v>2115</v>
      </c>
      <c r="J376" s="79"/>
      <c r="K376" s="100">
        <f t="shared" si="10"/>
        <v>45500</v>
      </c>
      <c r="L376" s="100">
        <v>18000</v>
      </c>
      <c r="M376" s="100">
        <v>27500</v>
      </c>
      <c r="O376" s="98" t="s">
        <v>1381</v>
      </c>
      <c r="P376" s="99" t="s">
        <v>2064</v>
      </c>
      <c r="Q376" s="100">
        <v>2025751</v>
      </c>
      <c r="R376" s="46">
        <f t="shared" si="11"/>
        <v>7269026</v>
      </c>
      <c r="S376" s="100">
        <v>1832033</v>
      </c>
      <c r="T376" s="100">
        <v>5436993</v>
      </c>
      <c r="V376" s="91" t="s">
        <v>1406</v>
      </c>
      <c r="W376" s="76" t="s">
        <v>2072</v>
      </c>
      <c r="X376" s="76">
        <v>339843</v>
      </c>
      <c r="Y376" s="76">
        <v>1099476</v>
      </c>
      <c r="Z376" s="76">
        <v>392000</v>
      </c>
      <c r="AA376" s="76">
        <v>707476</v>
      </c>
    </row>
    <row r="377" spans="1:27" ht="15">
      <c r="A377" s="46" t="s">
        <v>1418</v>
      </c>
      <c r="B377" s="46" t="s">
        <v>2076</v>
      </c>
      <c r="C377" s="46">
        <v>390000</v>
      </c>
      <c r="D377" s="46">
        <v>350087</v>
      </c>
      <c r="E377" s="46">
        <v>86500</v>
      </c>
      <c r="F377" s="46">
        <v>263587</v>
      </c>
      <c r="H377" s="98" t="s">
        <v>1549</v>
      </c>
      <c r="I377" s="99" t="s">
        <v>2116</v>
      </c>
      <c r="J377" s="100">
        <v>0</v>
      </c>
      <c r="K377" s="100">
        <f t="shared" si="10"/>
        <v>1079572</v>
      </c>
      <c r="L377" s="79"/>
      <c r="M377" s="100">
        <v>1079572</v>
      </c>
      <c r="O377" s="98" t="s">
        <v>1384</v>
      </c>
      <c r="P377" s="99" t="s">
        <v>2065</v>
      </c>
      <c r="Q377" s="100">
        <v>772775</v>
      </c>
      <c r="R377" s="46">
        <f t="shared" si="11"/>
        <v>2690824</v>
      </c>
      <c r="S377" s="100">
        <v>1318144</v>
      </c>
      <c r="T377" s="100">
        <v>1372680</v>
      </c>
      <c r="V377" s="91" t="s">
        <v>1409</v>
      </c>
      <c r="W377" s="76" t="s">
        <v>2073</v>
      </c>
      <c r="X377" s="76">
        <v>90900</v>
      </c>
      <c r="Y377" s="76">
        <v>6132512</v>
      </c>
      <c r="Z377" s="76"/>
      <c r="AA377" s="76">
        <v>6132512</v>
      </c>
    </row>
    <row r="378" spans="1:27" ht="15">
      <c r="A378" s="46" t="s">
        <v>1421</v>
      </c>
      <c r="B378" s="46" t="s">
        <v>2077</v>
      </c>
      <c r="C378" s="46"/>
      <c r="D378" s="46">
        <v>576122</v>
      </c>
      <c r="E378" s="46">
        <v>72350</v>
      </c>
      <c r="F378" s="46">
        <v>503772</v>
      </c>
      <c r="H378" s="98" t="s">
        <v>1555</v>
      </c>
      <c r="I378" s="99" t="s">
        <v>2118</v>
      </c>
      <c r="J378" s="100">
        <v>1</v>
      </c>
      <c r="K378" s="100">
        <f t="shared" si="10"/>
        <v>435888</v>
      </c>
      <c r="L378" s="79"/>
      <c r="M378" s="100">
        <v>435888</v>
      </c>
      <c r="O378" s="98" t="s">
        <v>1388</v>
      </c>
      <c r="P378" s="99" t="s">
        <v>2066</v>
      </c>
      <c r="Q378" s="79"/>
      <c r="R378" s="46">
        <f t="shared" si="11"/>
        <v>2722693</v>
      </c>
      <c r="S378" s="100">
        <v>484900</v>
      </c>
      <c r="T378" s="100">
        <v>2237793</v>
      </c>
      <c r="V378" s="91" t="s">
        <v>1412</v>
      </c>
      <c r="W378" s="76" t="s">
        <v>2074</v>
      </c>
      <c r="X378" s="76">
        <v>4230405</v>
      </c>
      <c r="Y378" s="76">
        <v>3139231</v>
      </c>
      <c r="Z378" s="76"/>
      <c r="AA378" s="76">
        <v>3139231</v>
      </c>
    </row>
    <row r="379" spans="1:27" ht="15">
      <c r="A379" s="46" t="s">
        <v>1424</v>
      </c>
      <c r="B379" s="46" t="s">
        <v>2078</v>
      </c>
      <c r="C379" s="46">
        <v>1257000</v>
      </c>
      <c r="D379" s="46">
        <v>545979</v>
      </c>
      <c r="E379" s="46">
        <v>10730</v>
      </c>
      <c r="F379" s="46">
        <v>535249</v>
      </c>
      <c r="H379" s="98" t="s">
        <v>1558</v>
      </c>
      <c r="I379" s="99" t="s">
        <v>2119</v>
      </c>
      <c r="J379" s="79"/>
      <c r="K379" s="100">
        <f t="shared" si="10"/>
        <v>69660</v>
      </c>
      <c r="L379" s="79"/>
      <c r="M379" s="100">
        <v>69660</v>
      </c>
      <c r="O379" s="98" t="s">
        <v>1391</v>
      </c>
      <c r="P379" s="99" t="s">
        <v>2067</v>
      </c>
      <c r="Q379" s="100">
        <v>10500</v>
      </c>
      <c r="R379" s="46">
        <f t="shared" si="11"/>
        <v>1488198</v>
      </c>
      <c r="S379" s="100">
        <v>257720</v>
      </c>
      <c r="T379" s="100">
        <v>1230478</v>
      </c>
      <c r="V379" s="91" t="s">
        <v>1415</v>
      </c>
      <c r="W379" s="76" t="s">
        <v>2075</v>
      </c>
      <c r="X379" s="76">
        <v>700000</v>
      </c>
      <c r="Y379" s="76">
        <v>15312628</v>
      </c>
      <c r="Z379" s="76"/>
      <c r="AA379" s="76">
        <v>15312628</v>
      </c>
    </row>
    <row r="380" spans="1:27" ht="15">
      <c r="A380" s="46" t="s">
        <v>1427</v>
      </c>
      <c r="B380" s="46" t="s">
        <v>2079</v>
      </c>
      <c r="C380" s="46"/>
      <c r="D380" s="46">
        <v>740792</v>
      </c>
      <c r="E380" s="46">
        <v>252000</v>
      </c>
      <c r="F380" s="46">
        <v>488792</v>
      </c>
      <c r="H380" s="98" t="s">
        <v>1561</v>
      </c>
      <c r="I380" s="99" t="s">
        <v>2050</v>
      </c>
      <c r="J380" s="100">
        <v>3485</v>
      </c>
      <c r="K380" s="100">
        <f t="shared" si="10"/>
        <v>519962</v>
      </c>
      <c r="L380" s="79"/>
      <c r="M380" s="100">
        <v>519962</v>
      </c>
      <c r="O380" s="98" t="s">
        <v>1394</v>
      </c>
      <c r="P380" s="99" t="s">
        <v>2068</v>
      </c>
      <c r="Q380" s="100">
        <v>849000</v>
      </c>
      <c r="R380" s="46">
        <f t="shared" si="11"/>
        <v>1359029</v>
      </c>
      <c r="S380" s="100">
        <v>272900</v>
      </c>
      <c r="T380" s="100">
        <v>1086129</v>
      </c>
      <c r="V380" s="91" t="s">
        <v>1418</v>
      </c>
      <c r="W380" s="76" t="s">
        <v>2076</v>
      </c>
      <c r="X380" s="76">
        <v>16544558</v>
      </c>
      <c r="Y380" s="76">
        <v>10737168</v>
      </c>
      <c r="Z380" s="76">
        <v>4000</v>
      </c>
      <c r="AA380" s="76">
        <v>10733168</v>
      </c>
    </row>
    <row r="381" spans="1:27" ht="15">
      <c r="A381" s="46" t="s">
        <v>1430</v>
      </c>
      <c r="B381" s="46" t="s">
        <v>2080</v>
      </c>
      <c r="C381" s="46"/>
      <c r="D381" s="46">
        <v>374123</v>
      </c>
      <c r="E381" s="46">
        <v>1500</v>
      </c>
      <c r="F381" s="46">
        <v>372623</v>
      </c>
      <c r="H381" s="98" t="s">
        <v>1569</v>
      </c>
      <c r="I381" s="99" t="s">
        <v>2122</v>
      </c>
      <c r="J381" s="100">
        <v>12000</v>
      </c>
      <c r="K381" s="100">
        <f t="shared" si="10"/>
        <v>41100</v>
      </c>
      <c r="L381" s="79"/>
      <c r="M381" s="100">
        <v>41100</v>
      </c>
      <c r="O381" s="98" t="s">
        <v>1397</v>
      </c>
      <c r="P381" s="99" t="s">
        <v>2069</v>
      </c>
      <c r="Q381" s="100">
        <v>2094850</v>
      </c>
      <c r="R381" s="46">
        <f t="shared" si="11"/>
        <v>7320343</v>
      </c>
      <c r="S381" s="100">
        <v>4534358</v>
      </c>
      <c r="T381" s="100">
        <v>2785985</v>
      </c>
      <c r="V381" s="91" t="s">
        <v>1421</v>
      </c>
      <c r="W381" s="76" t="s">
        <v>2077</v>
      </c>
      <c r="X381" s="76">
        <v>28252253</v>
      </c>
      <c r="Y381" s="76">
        <v>41305195</v>
      </c>
      <c r="Z381" s="76">
        <v>184500</v>
      </c>
      <c r="AA381" s="76">
        <v>41120695</v>
      </c>
    </row>
    <row r="382" spans="1:27" ht="15">
      <c r="A382" s="46" t="s">
        <v>1433</v>
      </c>
      <c r="B382" s="46" t="s">
        <v>2081</v>
      </c>
      <c r="C382" s="46"/>
      <c r="D382" s="46">
        <v>117360</v>
      </c>
      <c r="E382" s="46"/>
      <c r="F382" s="46">
        <v>117360</v>
      </c>
      <c r="H382" s="98" t="s">
        <v>1572</v>
      </c>
      <c r="I382" s="99" t="s">
        <v>2123</v>
      </c>
      <c r="J382" s="79"/>
      <c r="K382" s="100">
        <f t="shared" si="10"/>
        <v>602901</v>
      </c>
      <c r="L382" s="79"/>
      <c r="M382" s="100">
        <v>602901</v>
      </c>
      <c r="O382" s="98" t="s">
        <v>1400</v>
      </c>
      <c r="P382" s="99" t="s">
        <v>2070</v>
      </c>
      <c r="Q382" s="100">
        <v>9312777</v>
      </c>
      <c r="R382" s="46">
        <f t="shared" si="11"/>
        <v>8084700</v>
      </c>
      <c r="S382" s="100">
        <v>3059643</v>
      </c>
      <c r="T382" s="100">
        <v>5025057</v>
      </c>
      <c r="V382" s="91" t="s">
        <v>1424</v>
      </c>
      <c r="W382" s="76" t="s">
        <v>2078</v>
      </c>
      <c r="X382" s="76">
        <v>44000</v>
      </c>
      <c r="Y382" s="76">
        <v>13801</v>
      </c>
      <c r="Z382" s="76"/>
      <c r="AA382" s="76">
        <v>13801</v>
      </c>
    </row>
    <row r="383" spans="1:27" ht="15">
      <c r="A383" s="46" t="s">
        <v>1436</v>
      </c>
      <c r="B383" s="46" t="s">
        <v>2082</v>
      </c>
      <c r="C383" s="46">
        <v>7999552</v>
      </c>
      <c r="D383" s="46">
        <v>1472664</v>
      </c>
      <c r="E383" s="46">
        <v>240500</v>
      </c>
      <c r="F383" s="46">
        <v>1232164</v>
      </c>
      <c r="H383" s="98" t="s">
        <v>1575</v>
      </c>
      <c r="I383" s="99" t="s">
        <v>1120</v>
      </c>
      <c r="J383" s="79"/>
      <c r="K383" s="100">
        <f t="shared" si="10"/>
        <v>241179</v>
      </c>
      <c r="L383" s="79"/>
      <c r="M383" s="100">
        <v>241179</v>
      </c>
      <c r="O383" s="98" t="s">
        <v>1403</v>
      </c>
      <c r="P383" s="99" t="s">
        <v>2071</v>
      </c>
      <c r="Q383" s="79"/>
      <c r="R383" s="46">
        <f t="shared" si="11"/>
        <v>407138</v>
      </c>
      <c r="S383" s="100">
        <v>206100</v>
      </c>
      <c r="T383" s="100">
        <v>201038</v>
      </c>
      <c r="V383" s="91" t="s">
        <v>1427</v>
      </c>
      <c r="W383" s="76" t="s">
        <v>2079</v>
      </c>
      <c r="X383" s="76">
        <v>95708</v>
      </c>
      <c r="Y383" s="76">
        <v>711329</v>
      </c>
      <c r="Z383" s="76">
        <v>146000</v>
      </c>
      <c r="AA383" s="76">
        <v>565329</v>
      </c>
    </row>
    <row r="384" spans="1:27" ht="15">
      <c r="A384" s="46" t="s">
        <v>1439</v>
      </c>
      <c r="B384" s="46" t="s">
        <v>2083</v>
      </c>
      <c r="C384" s="46">
        <v>1500</v>
      </c>
      <c r="D384" s="46">
        <v>172379</v>
      </c>
      <c r="E384" s="46"/>
      <c r="F384" s="46">
        <v>172379</v>
      </c>
      <c r="H384" s="98" t="s">
        <v>1578</v>
      </c>
      <c r="I384" s="99" t="s">
        <v>2341</v>
      </c>
      <c r="J384" s="79"/>
      <c r="K384" s="100">
        <f t="shared" si="10"/>
        <v>19500</v>
      </c>
      <c r="L384" s="79"/>
      <c r="M384" s="100">
        <v>19500</v>
      </c>
      <c r="O384" s="98" t="s">
        <v>1406</v>
      </c>
      <c r="P384" s="99" t="s">
        <v>2072</v>
      </c>
      <c r="Q384" s="100">
        <v>1085200</v>
      </c>
      <c r="R384" s="46">
        <f t="shared" si="11"/>
        <v>3387581</v>
      </c>
      <c r="S384" s="100">
        <v>493801</v>
      </c>
      <c r="T384" s="100">
        <v>2893780</v>
      </c>
      <c r="V384" s="91" t="s">
        <v>1430</v>
      </c>
      <c r="W384" s="76" t="s">
        <v>2080</v>
      </c>
      <c r="X384" s="76">
        <v>1500</v>
      </c>
      <c r="Y384" s="76">
        <v>132693</v>
      </c>
      <c r="Z384" s="76"/>
      <c r="AA384" s="76">
        <v>132693</v>
      </c>
    </row>
    <row r="385" spans="1:27" ht="15">
      <c r="A385" s="46" t="s">
        <v>1442</v>
      </c>
      <c r="B385" s="46" t="s">
        <v>2084</v>
      </c>
      <c r="C385" s="46"/>
      <c r="D385" s="46">
        <v>396585</v>
      </c>
      <c r="E385" s="46"/>
      <c r="F385" s="46">
        <v>396585</v>
      </c>
      <c r="H385" s="98" t="s">
        <v>1584</v>
      </c>
      <c r="I385" s="99" t="s">
        <v>2125</v>
      </c>
      <c r="J385" s="79"/>
      <c r="K385" s="100">
        <f t="shared" si="10"/>
        <v>500</v>
      </c>
      <c r="L385" s="79"/>
      <c r="M385" s="100">
        <v>500</v>
      </c>
      <c r="O385" s="98" t="s">
        <v>1409</v>
      </c>
      <c r="P385" s="99" t="s">
        <v>2073</v>
      </c>
      <c r="Q385" s="100">
        <v>5107389</v>
      </c>
      <c r="R385" s="46">
        <f t="shared" si="11"/>
        <v>6440441</v>
      </c>
      <c r="S385" s="100">
        <v>1423305</v>
      </c>
      <c r="T385" s="100">
        <v>5017136</v>
      </c>
      <c r="V385" s="91" t="s">
        <v>1433</v>
      </c>
      <c r="W385" s="76" t="s">
        <v>2081</v>
      </c>
      <c r="X385" s="76"/>
      <c r="Y385" s="76">
        <v>461395</v>
      </c>
      <c r="Z385" s="76">
        <v>3750</v>
      </c>
      <c r="AA385" s="76">
        <v>457645</v>
      </c>
    </row>
    <row r="386" spans="1:27" ht="15">
      <c r="A386" s="46" t="s">
        <v>1445</v>
      </c>
      <c r="B386" s="46" t="s">
        <v>2085</v>
      </c>
      <c r="C386" s="46"/>
      <c r="D386" s="46">
        <v>36300</v>
      </c>
      <c r="E386" s="46"/>
      <c r="F386" s="46">
        <v>36300</v>
      </c>
      <c r="H386" s="98" t="s">
        <v>1587</v>
      </c>
      <c r="I386" s="99" t="s">
        <v>2126</v>
      </c>
      <c r="J386" s="100">
        <v>500000</v>
      </c>
      <c r="K386" s="100">
        <f t="shared" si="10"/>
        <v>177500</v>
      </c>
      <c r="L386" s="100">
        <v>2500</v>
      </c>
      <c r="M386" s="100">
        <v>175000</v>
      </c>
      <c r="O386" s="98" t="s">
        <v>1412</v>
      </c>
      <c r="P386" s="99" t="s">
        <v>2074</v>
      </c>
      <c r="Q386" s="100">
        <v>574208</v>
      </c>
      <c r="R386" s="46">
        <f t="shared" si="11"/>
        <v>2325234</v>
      </c>
      <c r="S386" s="100">
        <v>303</v>
      </c>
      <c r="T386" s="100">
        <v>2324931</v>
      </c>
      <c r="V386" s="91" t="s">
        <v>1436</v>
      </c>
      <c r="W386" s="76" t="s">
        <v>2082</v>
      </c>
      <c r="X386" s="76">
        <v>3032500</v>
      </c>
      <c r="Y386" s="76">
        <v>14086470</v>
      </c>
      <c r="Z386" s="76">
        <v>5073645</v>
      </c>
      <c r="AA386" s="76">
        <v>9012825</v>
      </c>
    </row>
    <row r="387" spans="1:27" ht="15">
      <c r="A387" s="46" t="s">
        <v>1448</v>
      </c>
      <c r="B387" s="46" t="s">
        <v>2086</v>
      </c>
      <c r="C387" s="46">
        <v>16700</v>
      </c>
      <c r="D387" s="46">
        <v>655532</v>
      </c>
      <c r="E387" s="46"/>
      <c r="F387" s="46">
        <v>655532</v>
      </c>
      <c r="H387" s="98" t="s">
        <v>1590</v>
      </c>
      <c r="I387" s="99" t="s">
        <v>2127</v>
      </c>
      <c r="J387" s="100">
        <v>2265202</v>
      </c>
      <c r="K387" s="100">
        <f t="shared" si="10"/>
        <v>1277818</v>
      </c>
      <c r="L387" s="79"/>
      <c r="M387" s="100">
        <v>1277818</v>
      </c>
      <c r="O387" s="98" t="s">
        <v>1415</v>
      </c>
      <c r="P387" s="99" t="s">
        <v>2075</v>
      </c>
      <c r="Q387" s="100">
        <v>82000</v>
      </c>
      <c r="R387" s="46">
        <f t="shared" si="11"/>
        <v>3513893</v>
      </c>
      <c r="S387" s="100">
        <v>1431375</v>
      </c>
      <c r="T387" s="100">
        <v>2082518</v>
      </c>
      <c r="V387" s="91" t="s">
        <v>1439</v>
      </c>
      <c r="W387" s="76" t="s">
        <v>2083</v>
      </c>
      <c r="X387" s="76">
        <v>1662704</v>
      </c>
      <c r="Y387" s="76">
        <v>289918</v>
      </c>
      <c r="Z387" s="76"/>
      <c r="AA387" s="76">
        <v>289918</v>
      </c>
    </row>
    <row r="388" spans="1:27" ht="15">
      <c r="A388" s="46" t="s">
        <v>1451</v>
      </c>
      <c r="B388" s="46" t="s">
        <v>2087</v>
      </c>
      <c r="C388" s="46"/>
      <c r="D388" s="46">
        <v>2149987</v>
      </c>
      <c r="E388" s="46">
        <v>461700</v>
      </c>
      <c r="F388" s="46">
        <v>1688287</v>
      </c>
      <c r="H388" s="98" t="s">
        <v>1593</v>
      </c>
      <c r="I388" s="99" t="s">
        <v>2128</v>
      </c>
      <c r="J388" s="79"/>
      <c r="K388" s="100">
        <f t="shared" si="10"/>
        <v>1000</v>
      </c>
      <c r="L388" s="100">
        <v>0</v>
      </c>
      <c r="M388" s="100">
        <v>1000</v>
      </c>
      <c r="O388" s="98" t="s">
        <v>1418</v>
      </c>
      <c r="P388" s="99" t="s">
        <v>2076</v>
      </c>
      <c r="Q388" s="100">
        <v>39999963</v>
      </c>
      <c r="R388" s="46">
        <f t="shared" si="11"/>
        <v>3865956</v>
      </c>
      <c r="S388" s="100">
        <v>704450</v>
      </c>
      <c r="T388" s="100">
        <v>3161506</v>
      </c>
      <c r="V388" s="91" t="s">
        <v>1442</v>
      </c>
      <c r="W388" s="76" t="s">
        <v>2084</v>
      </c>
      <c r="X388" s="76"/>
      <c r="Y388" s="76">
        <v>21818</v>
      </c>
      <c r="Z388" s="76"/>
      <c r="AA388" s="76">
        <v>21818</v>
      </c>
    </row>
    <row r="389" spans="1:27" ht="15">
      <c r="A389" s="46" t="s">
        <v>1454</v>
      </c>
      <c r="B389" s="46" t="s">
        <v>2088</v>
      </c>
      <c r="C389" s="46"/>
      <c r="D389" s="46">
        <v>399414</v>
      </c>
      <c r="E389" s="46"/>
      <c r="F389" s="46">
        <v>399414</v>
      </c>
      <c r="H389" s="98" t="s">
        <v>1596</v>
      </c>
      <c r="I389" s="99" t="s">
        <v>2234</v>
      </c>
      <c r="J389" s="79"/>
      <c r="K389" s="100">
        <f t="shared" si="10"/>
        <v>2520</v>
      </c>
      <c r="L389" s="79"/>
      <c r="M389" s="100">
        <v>2520</v>
      </c>
      <c r="O389" s="98" t="s">
        <v>1421</v>
      </c>
      <c r="P389" s="99" t="s">
        <v>2077</v>
      </c>
      <c r="Q389" s="100">
        <v>697987</v>
      </c>
      <c r="R389" s="46">
        <f t="shared" si="11"/>
        <v>3518177</v>
      </c>
      <c r="S389" s="100">
        <v>1006036</v>
      </c>
      <c r="T389" s="100">
        <v>2512141</v>
      </c>
      <c r="V389" s="91" t="s">
        <v>1445</v>
      </c>
      <c r="W389" s="76" t="s">
        <v>2085</v>
      </c>
      <c r="X389" s="76"/>
      <c r="Y389" s="76">
        <v>180425</v>
      </c>
      <c r="Z389" s="76"/>
      <c r="AA389" s="76">
        <v>180425</v>
      </c>
    </row>
    <row r="390" spans="1:27" ht="15">
      <c r="A390" s="46" t="s">
        <v>1457</v>
      </c>
      <c r="B390" s="46" t="s">
        <v>2089</v>
      </c>
      <c r="C390" s="46">
        <v>171501</v>
      </c>
      <c r="D390" s="46">
        <v>1186179</v>
      </c>
      <c r="E390" s="46">
        <v>225038</v>
      </c>
      <c r="F390" s="46">
        <v>961141</v>
      </c>
      <c r="H390" s="98" t="s">
        <v>1599</v>
      </c>
      <c r="I390" s="99" t="s">
        <v>2129</v>
      </c>
      <c r="J390" s="100">
        <v>10400</v>
      </c>
      <c r="K390" s="100">
        <f t="shared" si="10"/>
        <v>237640</v>
      </c>
      <c r="L390" s="100">
        <v>15300</v>
      </c>
      <c r="M390" s="100">
        <v>222340</v>
      </c>
      <c r="O390" s="98" t="s">
        <v>1424</v>
      </c>
      <c r="P390" s="99" t="s">
        <v>2078</v>
      </c>
      <c r="Q390" s="100">
        <v>10429000</v>
      </c>
      <c r="R390" s="46">
        <f t="shared" si="11"/>
        <v>4315745</v>
      </c>
      <c r="S390" s="100">
        <v>1434930</v>
      </c>
      <c r="T390" s="100">
        <v>2880815</v>
      </c>
      <c r="V390" s="91" t="s">
        <v>1448</v>
      </c>
      <c r="W390" s="76" t="s">
        <v>2086</v>
      </c>
      <c r="X390" s="76">
        <v>2914417</v>
      </c>
      <c r="Y390" s="76">
        <v>3237722</v>
      </c>
      <c r="Z390" s="76"/>
      <c r="AA390" s="76">
        <v>3237722</v>
      </c>
    </row>
    <row r="391" spans="1:27" ht="15">
      <c r="A391" s="46" t="s">
        <v>1460</v>
      </c>
      <c r="B391" s="46" t="s">
        <v>2332</v>
      </c>
      <c r="C391" s="46"/>
      <c r="D391" s="46">
        <v>259139</v>
      </c>
      <c r="E391" s="46">
        <v>70000</v>
      </c>
      <c r="F391" s="46">
        <v>189139</v>
      </c>
      <c r="H391" s="98" t="s">
        <v>1603</v>
      </c>
      <c r="I391" s="99" t="s">
        <v>2130</v>
      </c>
      <c r="J391" s="79"/>
      <c r="K391" s="100">
        <f aca="true" t="shared" si="12" ref="K391:K454">L391+M391</f>
        <v>4550</v>
      </c>
      <c r="L391" s="79"/>
      <c r="M391" s="100">
        <v>4550</v>
      </c>
      <c r="O391" s="98" t="s">
        <v>1427</v>
      </c>
      <c r="P391" s="99" t="s">
        <v>2079</v>
      </c>
      <c r="Q391" s="100">
        <v>239300</v>
      </c>
      <c r="R391" s="46">
        <f aca="true" t="shared" si="13" ref="R391:R454">S391+T391</f>
        <v>3878452</v>
      </c>
      <c r="S391" s="100">
        <v>1002536</v>
      </c>
      <c r="T391" s="100">
        <v>2875916</v>
      </c>
      <c r="V391" s="91" t="s">
        <v>1451</v>
      </c>
      <c r="W391" s="76" t="s">
        <v>2087</v>
      </c>
      <c r="X391" s="76">
        <v>5031370</v>
      </c>
      <c r="Y391" s="76">
        <v>15624411</v>
      </c>
      <c r="Z391" s="76"/>
      <c r="AA391" s="76">
        <v>15624411</v>
      </c>
    </row>
    <row r="392" spans="1:27" ht="15">
      <c r="A392" s="46" t="s">
        <v>1463</v>
      </c>
      <c r="B392" s="46" t="s">
        <v>2090</v>
      </c>
      <c r="C392" s="46"/>
      <c r="D392" s="46">
        <v>20150</v>
      </c>
      <c r="E392" s="46"/>
      <c r="F392" s="46">
        <v>20150</v>
      </c>
      <c r="H392" s="98" t="s">
        <v>1606</v>
      </c>
      <c r="I392" s="99" t="s">
        <v>2131</v>
      </c>
      <c r="J392" s="100">
        <v>28600</v>
      </c>
      <c r="K392" s="100">
        <f t="shared" si="12"/>
        <v>3056524</v>
      </c>
      <c r="L392" s="100">
        <v>730000</v>
      </c>
      <c r="M392" s="100">
        <v>2326524</v>
      </c>
      <c r="O392" s="98" t="s">
        <v>1430</v>
      </c>
      <c r="P392" s="99" t="s">
        <v>2080</v>
      </c>
      <c r="Q392" s="100">
        <v>998550</v>
      </c>
      <c r="R392" s="46">
        <f t="shared" si="13"/>
        <v>4089652</v>
      </c>
      <c r="S392" s="100">
        <v>1112400</v>
      </c>
      <c r="T392" s="100">
        <v>2977252</v>
      </c>
      <c r="V392" s="91" t="s">
        <v>1454</v>
      </c>
      <c r="W392" s="76" t="s">
        <v>2088</v>
      </c>
      <c r="X392" s="76">
        <v>14447163</v>
      </c>
      <c r="Y392" s="76">
        <v>960325</v>
      </c>
      <c r="Z392" s="76"/>
      <c r="AA392" s="76">
        <v>960325</v>
      </c>
    </row>
    <row r="393" spans="1:27" ht="15">
      <c r="A393" s="46" t="s">
        <v>1466</v>
      </c>
      <c r="B393" s="46" t="s">
        <v>2091</v>
      </c>
      <c r="C393" s="46">
        <v>1911520</v>
      </c>
      <c r="D393" s="46">
        <v>632019</v>
      </c>
      <c r="E393" s="46">
        <v>3100</v>
      </c>
      <c r="F393" s="46">
        <v>628919</v>
      </c>
      <c r="H393" s="98" t="s">
        <v>1612</v>
      </c>
      <c r="I393" s="99" t="s">
        <v>2333</v>
      </c>
      <c r="J393" s="79"/>
      <c r="K393" s="100">
        <f t="shared" si="12"/>
        <v>16500</v>
      </c>
      <c r="L393" s="79"/>
      <c r="M393" s="100">
        <v>16500</v>
      </c>
      <c r="O393" s="98" t="s">
        <v>1433</v>
      </c>
      <c r="P393" s="99" t="s">
        <v>2081</v>
      </c>
      <c r="Q393" s="79"/>
      <c r="R393" s="46">
        <f t="shared" si="13"/>
        <v>1744443</v>
      </c>
      <c r="S393" s="100">
        <v>138760</v>
      </c>
      <c r="T393" s="100">
        <v>1605683</v>
      </c>
      <c r="V393" s="91" t="s">
        <v>1457</v>
      </c>
      <c r="W393" s="76" t="s">
        <v>2089</v>
      </c>
      <c r="X393" s="76">
        <v>82100</v>
      </c>
      <c r="Y393" s="76">
        <v>19843026</v>
      </c>
      <c r="Z393" s="76">
        <v>2975085</v>
      </c>
      <c r="AA393" s="76">
        <v>16867941</v>
      </c>
    </row>
    <row r="394" spans="1:27" ht="15">
      <c r="A394" s="46" t="s">
        <v>1469</v>
      </c>
      <c r="B394" s="46" t="s">
        <v>2092</v>
      </c>
      <c r="C394" s="46"/>
      <c r="D394" s="46">
        <v>44307</v>
      </c>
      <c r="E394" s="46"/>
      <c r="F394" s="46">
        <v>44307</v>
      </c>
      <c r="H394" s="98" t="s">
        <v>1615</v>
      </c>
      <c r="I394" s="99" t="s">
        <v>2133</v>
      </c>
      <c r="J394" s="100">
        <v>23000</v>
      </c>
      <c r="K394" s="100">
        <f t="shared" si="12"/>
        <v>836710</v>
      </c>
      <c r="L394" s="100">
        <v>263305</v>
      </c>
      <c r="M394" s="100">
        <v>573405</v>
      </c>
      <c r="O394" s="98" t="s">
        <v>1436</v>
      </c>
      <c r="P394" s="99" t="s">
        <v>2082</v>
      </c>
      <c r="Q394" s="100">
        <v>11980153</v>
      </c>
      <c r="R394" s="46">
        <f t="shared" si="13"/>
        <v>11083402</v>
      </c>
      <c r="S394" s="100">
        <v>5452751</v>
      </c>
      <c r="T394" s="100">
        <v>5630651</v>
      </c>
      <c r="V394" s="91" t="s">
        <v>1460</v>
      </c>
      <c r="W394" s="76" t="s">
        <v>2332</v>
      </c>
      <c r="X394" s="76">
        <v>170000</v>
      </c>
      <c r="Y394" s="76">
        <v>665524</v>
      </c>
      <c r="Z394" s="76"/>
      <c r="AA394" s="76">
        <v>665524</v>
      </c>
    </row>
    <row r="395" spans="1:27" ht="15">
      <c r="A395" s="46" t="s">
        <v>1472</v>
      </c>
      <c r="B395" s="46" t="s">
        <v>1119</v>
      </c>
      <c r="C395" s="46">
        <v>441504</v>
      </c>
      <c r="D395" s="46">
        <v>1581561</v>
      </c>
      <c r="E395" s="46">
        <v>180752</v>
      </c>
      <c r="F395" s="46">
        <v>1400809</v>
      </c>
      <c r="H395" s="98" t="s">
        <v>1618</v>
      </c>
      <c r="I395" s="99" t="s">
        <v>2134</v>
      </c>
      <c r="J395" s="79"/>
      <c r="K395" s="100">
        <f t="shared" si="12"/>
        <v>394000</v>
      </c>
      <c r="L395" s="100">
        <v>254000</v>
      </c>
      <c r="M395" s="100">
        <v>140000</v>
      </c>
      <c r="O395" s="98" t="s">
        <v>1439</v>
      </c>
      <c r="P395" s="99" t="s">
        <v>2083</v>
      </c>
      <c r="Q395" s="100">
        <v>231500</v>
      </c>
      <c r="R395" s="46">
        <f t="shared" si="13"/>
        <v>2331056</v>
      </c>
      <c r="S395" s="100">
        <v>488700</v>
      </c>
      <c r="T395" s="100">
        <v>1842356</v>
      </c>
      <c r="V395" s="91" t="s">
        <v>1463</v>
      </c>
      <c r="W395" s="76" t="s">
        <v>2090</v>
      </c>
      <c r="X395" s="76">
        <v>99629</v>
      </c>
      <c r="Y395" s="76">
        <v>1140698</v>
      </c>
      <c r="Z395" s="76">
        <v>0</v>
      </c>
      <c r="AA395" s="76">
        <v>1140698</v>
      </c>
    </row>
    <row r="396" spans="1:27" ht="15">
      <c r="A396" s="46" t="s">
        <v>1475</v>
      </c>
      <c r="B396" s="46" t="s">
        <v>2093</v>
      </c>
      <c r="C396" s="46"/>
      <c r="D396" s="46">
        <v>586958</v>
      </c>
      <c r="E396" s="46">
        <v>200700</v>
      </c>
      <c r="F396" s="46">
        <v>386258</v>
      </c>
      <c r="H396" s="98" t="s">
        <v>1621</v>
      </c>
      <c r="I396" s="99" t="s">
        <v>2135</v>
      </c>
      <c r="J396" s="79"/>
      <c r="K396" s="100">
        <f t="shared" si="12"/>
        <v>491399</v>
      </c>
      <c r="L396" s="79"/>
      <c r="M396" s="100">
        <v>491399</v>
      </c>
      <c r="O396" s="98" t="s">
        <v>1442</v>
      </c>
      <c r="P396" s="99" t="s">
        <v>2084</v>
      </c>
      <c r="Q396" s="79"/>
      <c r="R396" s="46">
        <f t="shared" si="13"/>
        <v>3024941</v>
      </c>
      <c r="S396" s="100">
        <v>13501</v>
      </c>
      <c r="T396" s="100">
        <v>3011440</v>
      </c>
      <c r="V396" s="91" t="s">
        <v>1466</v>
      </c>
      <c r="W396" s="76" t="s">
        <v>2091</v>
      </c>
      <c r="X396" s="76">
        <v>582968</v>
      </c>
      <c r="Y396" s="76">
        <v>8503013</v>
      </c>
      <c r="Z396" s="76"/>
      <c r="AA396" s="76">
        <v>8503013</v>
      </c>
    </row>
    <row r="397" spans="1:27" ht="15">
      <c r="A397" s="46" t="s">
        <v>1478</v>
      </c>
      <c r="B397" s="46" t="s">
        <v>2094</v>
      </c>
      <c r="C397" s="46">
        <v>445700</v>
      </c>
      <c r="D397" s="46">
        <v>778519</v>
      </c>
      <c r="E397" s="46">
        <v>142300</v>
      </c>
      <c r="F397" s="46">
        <v>636219</v>
      </c>
      <c r="H397" s="98" t="s">
        <v>1624</v>
      </c>
      <c r="I397" s="99" t="s">
        <v>2277</v>
      </c>
      <c r="J397" s="79"/>
      <c r="K397" s="100">
        <f t="shared" si="12"/>
        <v>446410</v>
      </c>
      <c r="L397" s="79"/>
      <c r="M397" s="100">
        <v>446410</v>
      </c>
      <c r="O397" s="98" t="s">
        <v>1445</v>
      </c>
      <c r="P397" s="99" t="s">
        <v>2085</v>
      </c>
      <c r="Q397" s="79"/>
      <c r="R397" s="46">
        <f t="shared" si="13"/>
        <v>709663</v>
      </c>
      <c r="S397" s="100">
        <v>49000</v>
      </c>
      <c r="T397" s="100">
        <v>660663</v>
      </c>
      <c r="V397" s="91" t="s">
        <v>1469</v>
      </c>
      <c r="W397" s="76" t="s">
        <v>2092</v>
      </c>
      <c r="X397" s="76"/>
      <c r="Y397" s="76">
        <v>271483</v>
      </c>
      <c r="Z397" s="76"/>
      <c r="AA397" s="76">
        <v>271483</v>
      </c>
    </row>
    <row r="398" spans="1:27" ht="15">
      <c r="A398" s="46" t="s">
        <v>1481</v>
      </c>
      <c r="B398" s="46" t="s">
        <v>2095</v>
      </c>
      <c r="C398" s="46">
        <v>1090150</v>
      </c>
      <c r="D398" s="46">
        <v>2731720</v>
      </c>
      <c r="E398" s="46">
        <v>287100</v>
      </c>
      <c r="F398" s="46">
        <v>2444620</v>
      </c>
      <c r="H398" s="98" t="s">
        <v>1627</v>
      </c>
      <c r="I398" s="99" t="s">
        <v>2136</v>
      </c>
      <c r="J398" s="79"/>
      <c r="K398" s="100">
        <f t="shared" si="12"/>
        <v>5000</v>
      </c>
      <c r="L398" s="79"/>
      <c r="M398" s="100">
        <v>5000</v>
      </c>
      <c r="O398" s="98" t="s">
        <v>1448</v>
      </c>
      <c r="P398" s="99" t="s">
        <v>2086</v>
      </c>
      <c r="Q398" s="100">
        <v>3422832</v>
      </c>
      <c r="R398" s="46">
        <f t="shared" si="13"/>
        <v>4669740</v>
      </c>
      <c r="S398" s="100">
        <v>562810</v>
      </c>
      <c r="T398" s="100">
        <v>4106930</v>
      </c>
      <c r="V398" s="91" t="s">
        <v>1472</v>
      </c>
      <c r="W398" s="76" t="s">
        <v>1119</v>
      </c>
      <c r="X398" s="76">
        <v>47374361</v>
      </c>
      <c r="Y398" s="76">
        <v>47713741</v>
      </c>
      <c r="Z398" s="76">
        <v>179500</v>
      </c>
      <c r="AA398" s="76">
        <v>47534241</v>
      </c>
    </row>
    <row r="399" spans="1:27" ht="15">
      <c r="A399" s="46" t="s">
        <v>1484</v>
      </c>
      <c r="B399" s="46" t="s">
        <v>2096</v>
      </c>
      <c r="C399" s="46"/>
      <c r="D399" s="46">
        <v>36725</v>
      </c>
      <c r="E399" s="46"/>
      <c r="F399" s="46">
        <v>36725</v>
      </c>
      <c r="H399" s="98" t="s">
        <v>1633</v>
      </c>
      <c r="I399" s="99" t="s">
        <v>2138</v>
      </c>
      <c r="J399" s="79"/>
      <c r="K399" s="100">
        <f t="shared" si="12"/>
        <v>27820</v>
      </c>
      <c r="L399" s="100">
        <v>50</v>
      </c>
      <c r="M399" s="100">
        <v>27770</v>
      </c>
      <c r="O399" s="98" t="s">
        <v>1451</v>
      </c>
      <c r="P399" s="99" t="s">
        <v>2087</v>
      </c>
      <c r="Q399" s="100">
        <v>448200</v>
      </c>
      <c r="R399" s="46">
        <f t="shared" si="13"/>
        <v>10439707</v>
      </c>
      <c r="S399" s="100">
        <v>2196235</v>
      </c>
      <c r="T399" s="100">
        <v>8243472</v>
      </c>
      <c r="V399" s="91" t="s">
        <v>1475</v>
      </c>
      <c r="W399" s="76" t="s">
        <v>2093</v>
      </c>
      <c r="X399" s="76">
        <v>228425</v>
      </c>
      <c r="Y399" s="76">
        <v>1230175</v>
      </c>
      <c r="Z399" s="76">
        <v>377150</v>
      </c>
      <c r="AA399" s="76">
        <v>853025</v>
      </c>
    </row>
    <row r="400" spans="1:27" ht="15">
      <c r="A400" s="46" t="s">
        <v>1487</v>
      </c>
      <c r="B400" s="46" t="s">
        <v>2097</v>
      </c>
      <c r="C400" s="46"/>
      <c r="D400" s="46">
        <v>156425</v>
      </c>
      <c r="E400" s="46"/>
      <c r="F400" s="46">
        <v>156425</v>
      </c>
      <c r="H400" s="98" t="s">
        <v>1636</v>
      </c>
      <c r="I400" s="99" t="s">
        <v>2139</v>
      </c>
      <c r="J400" s="79"/>
      <c r="K400" s="100">
        <f t="shared" si="12"/>
        <v>643550</v>
      </c>
      <c r="L400" s="79"/>
      <c r="M400" s="100">
        <v>643550</v>
      </c>
      <c r="O400" s="98" t="s">
        <v>1454</v>
      </c>
      <c r="P400" s="99" t="s">
        <v>2088</v>
      </c>
      <c r="Q400" s="100">
        <v>26204982</v>
      </c>
      <c r="R400" s="46">
        <f t="shared" si="13"/>
        <v>2029254</v>
      </c>
      <c r="S400" s="100">
        <v>72000</v>
      </c>
      <c r="T400" s="100">
        <v>1957254</v>
      </c>
      <c r="V400" s="91" t="s">
        <v>1478</v>
      </c>
      <c r="W400" s="76" t="s">
        <v>2094</v>
      </c>
      <c r="X400" s="76">
        <v>2479800</v>
      </c>
      <c r="Y400" s="76">
        <v>4199914</v>
      </c>
      <c r="Z400" s="76">
        <v>52500</v>
      </c>
      <c r="AA400" s="76">
        <v>4147414</v>
      </c>
    </row>
    <row r="401" spans="1:27" ht="15">
      <c r="A401" s="46" t="s">
        <v>1490</v>
      </c>
      <c r="B401" s="46" t="s">
        <v>2098</v>
      </c>
      <c r="C401" s="46">
        <v>328204</v>
      </c>
      <c r="D401" s="46">
        <v>687213</v>
      </c>
      <c r="E401" s="46">
        <v>150000</v>
      </c>
      <c r="F401" s="46">
        <v>537213</v>
      </c>
      <c r="H401" s="98" t="s">
        <v>1639</v>
      </c>
      <c r="I401" s="99" t="s">
        <v>2140</v>
      </c>
      <c r="J401" s="79"/>
      <c r="K401" s="100">
        <f t="shared" si="12"/>
        <v>796200</v>
      </c>
      <c r="L401" s="79"/>
      <c r="M401" s="100">
        <v>796200</v>
      </c>
      <c r="O401" s="98" t="s">
        <v>1457</v>
      </c>
      <c r="P401" s="99" t="s">
        <v>2089</v>
      </c>
      <c r="Q401" s="100">
        <v>52733324</v>
      </c>
      <c r="R401" s="46">
        <f t="shared" si="13"/>
        <v>4989382</v>
      </c>
      <c r="S401" s="100">
        <v>263538</v>
      </c>
      <c r="T401" s="100">
        <v>4725844</v>
      </c>
      <c r="V401" s="91" t="s">
        <v>1481</v>
      </c>
      <c r="W401" s="76" t="s">
        <v>2095</v>
      </c>
      <c r="X401" s="76">
        <v>650000</v>
      </c>
      <c r="Y401" s="76">
        <v>707583</v>
      </c>
      <c r="Z401" s="76"/>
      <c r="AA401" s="76">
        <v>707583</v>
      </c>
    </row>
    <row r="402" spans="1:27" ht="15">
      <c r="A402" s="46" t="s">
        <v>1493</v>
      </c>
      <c r="B402" s="46" t="s">
        <v>2099</v>
      </c>
      <c r="C402" s="46">
        <v>605000</v>
      </c>
      <c r="D402" s="46">
        <v>662057</v>
      </c>
      <c r="E402" s="46">
        <v>33350</v>
      </c>
      <c r="F402" s="46">
        <v>628707</v>
      </c>
      <c r="H402" s="98" t="s">
        <v>1642</v>
      </c>
      <c r="I402" s="99" t="s">
        <v>2141</v>
      </c>
      <c r="J402" s="100">
        <v>1</v>
      </c>
      <c r="K402" s="100">
        <f t="shared" si="12"/>
        <v>34678773</v>
      </c>
      <c r="L402" s="79"/>
      <c r="M402" s="100">
        <v>34678773</v>
      </c>
      <c r="O402" s="98" t="s">
        <v>1460</v>
      </c>
      <c r="P402" s="99" t="s">
        <v>2332</v>
      </c>
      <c r="Q402" s="100">
        <v>1231500</v>
      </c>
      <c r="R402" s="46">
        <f t="shared" si="13"/>
        <v>2910634</v>
      </c>
      <c r="S402" s="100">
        <v>1357800</v>
      </c>
      <c r="T402" s="100">
        <v>1552834</v>
      </c>
      <c r="V402" s="91" t="s">
        <v>1484</v>
      </c>
      <c r="W402" s="76" t="s">
        <v>2096</v>
      </c>
      <c r="X402" s="76">
        <v>30000</v>
      </c>
      <c r="Y402" s="76">
        <v>359234</v>
      </c>
      <c r="Z402" s="76"/>
      <c r="AA402" s="76">
        <v>359234</v>
      </c>
    </row>
    <row r="403" spans="1:27" ht="15">
      <c r="A403" s="46" t="s">
        <v>1496</v>
      </c>
      <c r="B403" s="46" t="s">
        <v>2276</v>
      </c>
      <c r="C403" s="46"/>
      <c r="D403" s="46">
        <v>41150</v>
      </c>
      <c r="E403" s="46"/>
      <c r="F403" s="46">
        <v>41150</v>
      </c>
      <c r="H403" s="98" t="s">
        <v>1645</v>
      </c>
      <c r="I403" s="99" t="s">
        <v>2142</v>
      </c>
      <c r="J403" s="100">
        <v>5000</v>
      </c>
      <c r="K403" s="100">
        <f t="shared" si="12"/>
        <v>121205</v>
      </c>
      <c r="L403" s="79"/>
      <c r="M403" s="100">
        <v>121205</v>
      </c>
      <c r="O403" s="98" t="s">
        <v>1463</v>
      </c>
      <c r="P403" s="99" t="s">
        <v>2090</v>
      </c>
      <c r="Q403" s="100">
        <v>3706400</v>
      </c>
      <c r="R403" s="46">
        <f t="shared" si="13"/>
        <v>785824</v>
      </c>
      <c r="S403" s="100">
        <v>350300</v>
      </c>
      <c r="T403" s="100">
        <v>435524</v>
      </c>
      <c r="V403" s="91" t="s">
        <v>1487</v>
      </c>
      <c r="W403" s="76" t="s">
        <v>2097</v>
      </c>
      <c r="X403" s="76">
        <v>5000</v>
      </c>
      <c r="Y403" s="76">
        <v>2119463</v>
      </c>
      <c r="Z403" s="76"/>
      <c r="AA403" s="76">
        <v>2119463</v>
      </c>
    </row>
    <row r="404" spans="1:27" ht="15">
      <c r="A404" s="46" t="s">
        <v>1499</v>
      </c>
      <c r="B404" s="46" t="s">
        <v>1816</v>
      </c>
      <c r="C404" s="46">
        <v>759600</v>
      </c>
      <c r="D404" s="46">
        <v>910962</v>
      </c>
      <c r="E404" s="46">
        <v>295200</v>
      </c>
      <c r="F404" s="46">
        <v>615762</v>
      </c>
      <c r="H404" s="98" t="s">
        <v>1648</v>
      </c>
      <c r="I404" s="99" t="s">
        <v>2143</v>
      </c>
      <c r="J404" s="79"/>
      <c r="K404" s="100">
        <f t="shared" si="12"/>
        <v>856750</v>
      </c>
      <c r="L404" s="79"/>
      <c r="M404" s="100">
        <v>856750</v>
      </c>
      <c r="O404" s="98" t="s">
        <v>1466</v>
      </c>
      <c r="P404" s="99" t="s">
        <v>2091</v>
      </c>
      <c r="Q404" s="100">
        <v>7385157</v>
      </c>
      <c r="R404" s="46">
        <f t="shared" si="13"/>
        <v>3904512</v>
      </c>
      <c r="S404" s="100">
        <v>636250</v>
      </c>
      <c r="T404" s="100">
        <v>3268262</v>
      </c>
      <c r="V404" s="91" t="s">
        <v>1490</v>
      </c>
      <c r="W404" s="76" t="s">
        <v>2098</v>
      </c>
      <c r="X404" s="76">
        <v>1003150</v>
      </c>
      <c r="Y404" s="76">
        <v>10098844</v>
      </c>
      <c r="Z404" s="76">
        <v>154800</v>
      </c>
      <c r="AA404" s="76">
        <v>9944044</v>
      </c>
    </row>
    <row r="405" spans="1:27" ht="15">
      <c r="A405" s="46" t="s">
        <v>1501</v>
      </c>
      <c r="B405" s="46" t="s">
        <v>2100</v>
      </c>
      <c r="C405" s="46"/>
      <c r="D405" s="46">
        <v>134309</v>
      </c>
      <c r="E405" s="46">
        <v>51700</v>
      </c>
      <c r="F405" s="46">
        <v>82609</v>
      </c>
      <c r="H405" s="98" t="s">
        <v>1651</v>
      </c>
      <c r="I405" s="99" t="s">
        <v>2144</v>
      </c>
      <c r="J405" s="100">
        <v>6000</v>
      </c>
      <c r="K405" s="100">
        <f t="shared" si="12"/>
        <v>213730</v>
      </c>
      <c r="L405" s="79"/>
      <c r="M405" s="100">
        <v>213730</v>
      </c>
      <c r="O405" s="98" t="s">
        <v>1469</v>
      </c>
      <c r="P405" s="99" t="s">
        <v>2092</v>
      </c>
      <c r="Q405" s="79"/>
      <c r="R405" s="46">
        <f t="shared" si="13"/>
        <v>616167</v>
      </c>
      <c r="S405" s="100">
        <v>32725</v>
      </c>
      <c r="T405" s="100">
        <v>583442</v>
      </c>
      <c r="V405" s="91" t="s">
        <v>1493</v>
      </c>
      <c r="W405" s="76" t="s">
        <v>2099</v>
      </c>
      <c r="X405" s="76">
        <v>653150</v>
      </c>
      <c r="Y405" s="76">
        <v>4822415</v>
      </c>
      <c r="Z405" s="76"/>
      <c r="AA405" s="76">
        <v>4822415</v>
      </c>
    </row>
    <row r="406" spans="1:27" ht="15">
      <c r="A406" s="46" t="s">
        <v>1505</v>
      </c>
      <c r="B406" s="46" t="s">
        <v>2101</v>
      </c>
      <c r="C406" s="46"/>
      <c r="D406" s="46">
        <v>59775</v>
      </c>
      <c r="E406" s="46"/>
      <c r="F406" s="46">
        <v>59775</v>
      </c>
      <c r="H406" s="98" t="s">
        <v>1654</v>
      </c>
      <c r="I406" s="99" t="s">
        <v>2145</v>
      </c>
      <c r="J406" s="79"/>
      <c r="K406" s="100">
        <f t="shared" si="12"/>
        <v>78359</v>
      </c>
      <c r="L406" s="79"/>
      <c r="M406" s="100">
        <v>78359</v>
      </c>
      <c r="O406" s="98" t="s">
        <v>1472</v>
      </c>
      <c r="P406" s="99" t="s">
        <v>1119</v>
      </c>
      <c r="Q406" s="100">
        <v>2519314</v>
      </c>
      <c r="R406" s="46">
        <f t="shared" si="13"/>
        <v>10673278</v>
      </c>
      <c r="S406" s="100">
        <v>651454</v>
      </c>
      <c r="T406" s="100">
        <v>10021824</v>
      </c>
      <c r="V406" s="91" t="s">
        <v>1499</v>
      </c>
      <c r="W406" s="76" t="s">
        <v>1816</v>
      </c>
      <c r="X406" s="76"/>
      <c r="Y406" s="76">
        <v>397010</v>
      </c>
      <c r="Z406" s="76"/>
      <c r="AA406" s="76">
        <v>397010</v>
      </c>
    </row>
    <row r="407" spans="1:27" ht="15">
      <c r="A407" s="46" t="s">
        <v>1508</v>
      </c>
      <c r="B407" s="46" t="s">
        <v>2102</v>
      </c>
      <c r="C407" s="46"/>
      <c r="D407" s="46">
        <v>257646</v>
      </c>
      <c r="E407" s="46"/>
      <c r="F407" s="46">
        <v>257646</v>
      </c>
      <c r="H407" s="98" t="s">
        <v>1657</v>
      </c>
      <c r="I407" s="99" t="s">
        <v>2146</v>
      </c>
      <c r="J407" s="100">
        <v>2000</v>
      </c>
      <c r="K407" s="100">
        <f t="shared" si="12"/>
        <v>25754</v>
      </c>
      <c r="L407" s="79"/>
      <c r="M407" s="100">
        <v>25754</v>
      </c>
      <c r="O407" s="98" t="s">
        <v>1475</v>
      </c>
      <c r="P407" s="99" t="s">
        <v>2093</v>
      </c>
      <c r="Q407" s="100">
        <v>444000</v>
      </c>
      <c r="R407" s="46">
        <f t="shared" si="13"/>
        <v>3657229</v>
      </c>
      <c r="S407" s="100">
        <v>606900</v>
      </c>
      <c r="T407" s="100">
        <v>3050329</v>
      </c>
      <c r="V407" s="91" t="s">
        <v>1501</v>
      </c>
      <c r="W407" s="76" t="s">
        <v>2100</v>
      </c>
      <c r="X407" s="76"/>
      <c r="Y407" s="76">
        <v>5664461</v>
      </c>
      <c r="Z407" s="76"/>
      <c r="AA407" s="76">
        <v>5664461</v>
      </c>
    </row>
    <row r="408" spans="1:27" ht="15">
      <c r="A408" s="46" t="s">
        <v>1511</v>
      </c>
      <c r="B408" s="46" t="s">
        <v>2103</v>
      </c>
      <c r="C408" s="46">
        <v>451400</v>
      </c>
      <c r="D408" s="46">
        <v>295700</v>
      </c>
      <c r="E408" s="46">
        <v>1000</v>
      </c>
      <c r="F408" s="46">
        <v>294700</v>
      </c>
      <c r="H408" s="98" t="s">
        <v>1660</v>
      </c>
      <c r="I408" s="99" t="s">
        <v>2147</v>
      </c>
      <c r="J408" s="100">
        <v>10660</v>
      </c>
      <c r="K408" s="100">
        <f t="shared" si="12"/>
        <v>0</v>
      </c>
      <c r="L408" s="79"/>
      <c r="M408" s="79"/>
      <c r="O408" s="98" t="s">
        <v>1478</v>
      </c>
      <c r="P408" s="99" t="s">
        <v>2094</v>
      </c>
      <c r="Q408" s="100">
        <v>445700</v>
      </c>
      <c r="R408" s="46">
        <f t="shared" si="13"/>
        <v>6684294</v>
      </c>
      <c r="S408" s="100">
        <v>2500508</v>
      </c>
      <c r="T408" s="100">
        <v>4183786</v>
      </c>
      <c r="V408" s="91" t="s">
        <v>1505</v>
      </c>
      <c r="W408" s="76" t="s">
        <v>2101</v>
      </c>
      <c r="X408" s="76"/>
      <c r="Y408" s="76">
        <v>306490</v>
      </c>
      <c r="Z408" s="76">
        <v>71700</v>
      </c>
      <c r="AA408" s="76">
        <v>234790</v>
      </c>
    </row>
    <row r="409" spans="1:27" ht="15">
      <c r="A409" s="46" t="s">
        <v>1514</v>
      </c>
      <c r="B409" s="46" t="s">
        <v>2104</v>
      </c>
      <c r="C409" s="46">
        <v>229700</v>
      </c>
      <c r="D409" s="46">
        <v>341234</v>
      </c>
      <c r="E409" s="46">
        <v>60600</v>
      </c>
      <c r="F409" s="46">
        <v>280634</v>
      </c>
      <c r="H409" s="98" t="s">
        <v>1663</v>
      </c>
      <c r="I409" s="99" t="s">
        <v>2148</v>
      </c>
      <c r="J409" s="100">
        <v>1</v>
      </c>
      <c r="K409" s="100">
        <f t="shared" si="12"/>
        <v>56000</v>
      </c>
      <c r="L409" s="79"/>
      <c r="M409" s="100">
        <v>56000</v>
      </c>
      <c r="O409" s="98" t="s">
        <v>1481</v>
      </c>
      <c r="P409" s="99" t="s">
        <v>2095</v>
      </c>
      <c r="Q409" s="100">
        <v>3399740</v>
      </c>
      <c r="R409" s="46">
        <f t="shared" si="13"/>
        <v>8227580</v>
      </c>
      <c r="S409" s="100">
        <v>1316400</v>
      </c>
      <c r="T409" s="100">
        <v>6911180</v>
      </c>
      <c r="V409" s="91" t="s">
        <v>1508</v>
      </c>
      <c r="W409" s="76" t="s">
        <v>2102</v>
      </c>
      <c r="X409" s="76"/>
      <c r="Y409" s="76">
        <v>657195</v>
      </c>
      <c r="Z409" s="76">
        <v>97500</v>
      </c>
      <c r="AA409" s="76">
        <v>559695</v>
      </c>
    </row>
    <row r="410" spans="1:27" ht="15">
      <c r="A410" s="46" t="s">
        <v>1517</v>
      </c>
      <c r="B410" s="46" t="s">
        <v>2105</v>
      </c>
      <c r="C410" s="46">
        <v>683000</v>
      </c>
      <c r="D410" s="46">
        <v>1833141</v>
      </c>
      <c r="E410" s="46">
        <v>196676</v>
      </c>
      <c r="F410" s="46">
        <v>1636465</v>
      </c>
      <c r="H410" s="98" t="s">
        <v>1666</v>
      </c>
      <c r="I410" s="99" t="s">
        <v>2149</v>
      </c>
      <c r="J410" s="79"/>
      <c r="K410" s="100">
        <f t="shared" si="12"/>
        <v>800</v>
      </c>
      <c r="L410" s="79"/>
      <c r="M410" s="100">
        <v>800</v>
      </c>
      <c r="O410" s="98" t="s">
        <v>1484</v>
      </c>
      <c r="P410" s="99" t="s">
        <v>2096</v>
      </c>
      <c r="Q410" s="100">
        <v>463600</v>
      </c>
      <c r="R410" s="46">
        <f t="shared" si="13"/>
        <v>494111</v>
      </c>
      <c r="S410" s="79"/>
      <c r="T410" s="100">
        <v>494111</v>
      </c>
      <c r="V410" s="91" t="s">
        <v>1511</v>
      </c>
      <c r="W410" s="76" t="s">
        <v>2103</v>
      </c>
      <c r="X410" s="76"/>
      <c r="Y410" s="76">
        <v>768260</v>
      </c>
      <c r="Z410" s="76">
        <v>131400</v>
      </c>
      <c r="AA410" s="76">
        <v>636860</v>
      </c>
    </row>
    <row r="411" spans="1:27" ht="15">
      <c r="A411" s="46" t="s">
        <v>1520</v>
      </c>
      <c r="B411" s="46" t="s">
        <v>2106</v>
      </c>
      <c r="C411" s="46">
        <v>2798558</v>
      </c>
      <c r="D411" s="46">
        <v>3324044</v>
      </c>
      <c r="E411" s="46">
        <v>979925</v>
      </c>
      <c r="F411" s="46">
        <v>2344119</v>
      </c>
      <c r="H411" s="98" t="s">
        <v>1669</v>
      </c>
      <c r="I411" s="99" t="s">
        <v>2150</v>
      </c>
      <c r="J411" s="100">
        <v>29100</v>
      </c>
      <c r="K411" s="100">
        <f t="shared" si="12"/>
        <v>50000</v>
      </c>
      <c r="L411" s="79"/>
      <c r="M411" s="100">
        <v>50000</v>
      </c>
      <c r="O411" s="98" t="s">
        <v>1487</v>
      </c>
      <c r="P411" s="99" t="s">
        <v>2097</v>
      </c>
      <c r="Q411" s="79"/>
      <c r="R411" s="46">
        <f t="shared" si="13"/>
        <v>915114</v>
      </c>
      <c r="S411" s="100">
        <v>1000</v>
      </c>
      <c r="T411" s="100">
        <v>914114</v>
      </c>
      <c r="V411" s="91" t="s">
        <v>1514</v>
      </c>
      <c r="W411" s="76" t="s">
        <v>2104</v>
      </c>
      <c r="X411" s="76">
        <v>465981</v>
      </c>
      <c r="Y411" s="76">
        <v>224732</v>
      </c>
      <c r="Z411" s="76">
        <v>188307</v>
      </c>
      <c r="AA411" s="76">
        <v>36425</v>
      </c>
    </row>
    <row r="412" spans="1:27" ht="15">
      <c r="A412" s="46" t="s">
        <v>1523</v>
      </c>
      <c r="B412" s="46" t="s">
        <v>2107</v>
      </c>
      <c r="C412" s="46">
        <v>3232207</v>
      </c>
      <c r="D412" s="46">
        <v>4875915</v>
      </c>
      <c r="E412" s="46">
        <v>572501</v>
      </c>
      <c r="F412" s="46">
        <v>4303414</v>
      </c>
      <c r="H412" s="98" t="s">
        <v>1672</v>
      </c>
      <c r="I412" s="99" t="s">
        <v>2151</v>
      </c>
      <c r="J412" s="100">
        <v>169825</v>
      </c>
      <c r="K412" s="100">
        <f t="shared" si="12"/>
        <v>49945</v>
      </c>
      <c r="L412" s="79"/>
      <c r="M412" s="100">
        <v>49945</v>
      </c>
      <c r="O412" s="98" t="s">
        <v>1490</v>
      </c>
      <c r="P412" s="99" t="s">
        <v>2098</v>
      </c>
      <c r="Q412" s="100">
        <v>5224704</v>
      </c>
      <c r="R412" s="46">
        <f t="shared" si="13"/>
        <v>14303999</v>
      </c>
      <c r="S412" s="100">
        <v>2007900</v>
      </c>
      <c r="T412" s="100">
        <v>12296099</v>
      </c>
      <c r="V412" s="91" t="s">
        <v>1517</v>
      </c>
      <c r="W412" s="76" t="s">
        <v>2105</v>
      </c>
      <c r="X412" s="76">
        <v>181255</v>
      </c>
      <c r="Y412" s="76">
        <v>1721158</v>
      </c>
      <c r="Z412" s="76">
        <v>18500</v>
      </c>
      <c r="AA412" s="76">
        <v>1702658</v>
      </c>
    </row>
    <row r="413" spans="1:27" ht="15">
      <c r="A413" s="46" t="s">
        <v>1525</v>
      </c>
      <c r="B413" s="46" t="s">
        <v>2108</v>
      </c>
      <c r="C413" s="46">
        <v>219267</v>
      </c>
      <c r="D413" s="46">
        <v>72140</v>
      </c>
      <c r="E413" s="46">
        <v>23600</v>
      </c>
      <c r="F413" s="46">
        <v>48540</v>
      </c>
      <c r="H413" s="98" t="s">
        <v>1675</v>
      </c>
      <c r="I413" s="99" t="s">
        <v>2152</v>
      </c>
      <c r="J413" s="100">
        <v>30000</v>
      </c>
      <c r="K413" s="100">
        <f t="shared" si="12"/>
        <v>189683</v>
      </c>
      <c r="L413" s="79"/>
      <c r="M413" s="100">
        <v>189683</v>
      </c>
      <c r="O413" s="98" t="s">
        <v>1493</v>
      </c>
      <c r="P413" s="99" t="s">
        <v>2099</v>
      </c>
      <c r="Q413" s="100">
        <v>1161400</v>
      </c>
      <c r="R413" s="46">
        <f t="shared" si="13"/>
        <v>4521761</v>
      </c>
      <c r="S413" s="100">
        <v>381750</v>
      </c>
      <c r="T413" s="100">
        <v>4140011</v>
      </c>
      <c r="V413" s="91" t="s">
        <v>1520</v>
      </c>
      <c r="W413" s="76" t="s">
        <v>2106</v>
      </c>
      <c r="X413" s="76">
        <v>331509</v>
      </c>
      <c r="Y413" s="76">
        <v>17115415</v>
      </c>
      <c r="Z413" s="76">
        <v>830500</v>
      </c>
      <c r="AA413" s="76">
        <v>16284915</v>
      </c>
    </row>
    <row r="414" spans="1:27" ht="15">
      <c r="A414" s="46" t="s">
        <v>1528</v>
      </c>
      <c r="B414" s="46" t="s">
        <v>2109</v>
      </c>
      <c r="C414" s="46">
        <v>837800</v>
      </c>
      <c r="D414" s="46">
        <v>187875</v>
      </c>
      <c r="E414" s="46">
        <v>3000</v>
      </c>
      <c r="F414" s="46">
        <v>184875</v>
      </c>
      <c r="H414" s="98" t="s">
        <v>1678</v>
      </c>
      <c r="I414" s="99" t="s">
        <v>2153</v>
      </c>
      <c r="J414" s="100">
        <v>40060</v>
      </c>
      <c r="K414" s="100">
        <f t="shared" si="12"/>
        <v>179038</v>
      </c>
      <c r="L414" s="79"/>
      <c r="M414" s="100">
        <v>179038</v>
      </c>
      <c r="O414" s="98" t="s">
        <v>1496</v>
      </c>
      <c r="P414" s="99" t="s">
        <v>2276</v>
      </c>
      <c r="Q414" s="79"/>
      <c r="R414" s="46">
        <f t="shared" si="13"/>
        <v>343720</v>
      </c>
      <c r="S414" s="100">
        <v>12950</v>
      </c>
      <c r="T414" s="100">
        <v>330770</v>
      </c>
      <c r="V414" s="91" t="s">
        <v>1523</v>
      </c>
      <c r="W414" s="76" t="s">
        <v>2107</v>
      </c>
      <c r="X414" s="76">
        <v>17527013</v>
      </c>
      <c r="Y414" s="76">
        <v>13687549</v>
      </c>
      <c r="Z414" s="76">
        <v>30000</v>
      </c>
      <c r="AA414" s="76">
        <v>13657549</v>
      </c>
    </row>
    <row r="415" spans="1:27" ht="15">
      <c r="A415" s="46" t="s">
        <v>1531</v>
      </c>
      <c r="B415" s="46" t="s">
        <v>2110</v>
      </c>
      <c r="C415" s="46"/>
      <c r="D415" s="46">
        <v>207123</v>
      </c>
      <c r="E415" s="46"/>
      <c r="F415" s="46">
        <v>207123</v>
      </c>
      <c r="H415" s="98" t="s">
        <v>1681</v>
      </c>
      <c r="I415" s="99" t="s">
        <v>2154</v>
      </c>
      <c r="J415" s="79"/>
      <c r="K415" s="100">
        <f t="shared" si="12"/>
        <v>27705</v>
      </c>
      <c r="L415" s="79"/>
      <c r="M415" s="100">
        <v>27705</v>
      </c>
      <c r="O415" s="98" t="s">
        <v>1499</v>
      </c>
      <c r="P415" s="99" t="s">
        <v>1816</v>
      </c>
      <c r="Q415" s="100">
        <v>2432750</v>
      </c>
      <c r="R415" s="46">
        <f t="shared" si="13"/>
        <v>5056503</v>
      </c>
      <c r="S415" s="100">
        <v>1132527</v>
      </c>
      <c r="T415" s="100">
        <v>3923976</v>
      </c>
      <c r="V415" s="91" t="s">
        <v>1525</v>
      </c>
      <c r="W415" s="76" t="s">
        <v>2108</v>
      </c>
      <c r="X415" s="76">
        <v>253000</v>
      </c>
      <c r="Y415" s="76">
        <v>121935</v>
      </c>
      <c r="Z415" s="76"/>
      <c r="AA415" s="76">
        <v>121935</v>
      </c>
    </row>
    <row r="416" spans="1:27" ht="15">
      <c r="A416" s="46" t="s">
        <v>1534</v>
      </c>
      <c r="B416" s="46" t="s">
        <v>2111</v>
      </c>
      <c r="C416" s="46">
        <v>2352709</v>
      </c>
      <c r="D416" s="46">
        <v>1863566</v>
      </c>
      <c r="E416" s="46">
        <v>1</v>
      </c>
      <c r="F416" s="46">
        <v>1863565</v>
      </c>
      <c r="H416" s="98" t="s">
        <v>1689</v>
      </c>
      <c r="I416" s="99" t="s">
        <v>2155</v>
      </c>
      <c r="J416" s="79"/>
      <c r="K416" s="100">
        <f t="shared" si="12"/>
        <v>35300</v>
      </c>
      <c r="L416" s="79"/>
      <c r="M416" s="100">
        <v>35300</v>
      </c>
      <c r="O416" s="98" t="s">
        <v>1501</v>
      </c>
      <c r="P416" s="99" t="s">
        <v>2100</v>
      </c>
      <c r="Q416" s="79"/>
      <c r="R416" s="46">
        <f t="shared" si="13"/>
        <v>845913</v>
      </c>
      <c r="S416" s="100">
        <v>51700</v>
      </c>
      <c r="T416" s="100">
        <v>794213</v>
      </c>
      <c r="V416" s="91" t="s">
        <v>1528</v>
      </c>
      <c r="W416" s="76" t="s">
        <v>2109</v>
      </c>
      <c r="X416" s="76">
        <v>30000</v>
      </c>
      <c r="Y416" s="76">
        <v>3000</v>
      </c>
      <c r="Z416" s="76"/>
      <c r="AA416" s="76">
        <v>3000</v>
      </c>
    </row>
    <row r="417" spans="1:27" ht="15">
      <c r="A417" s="46" t="s">
        <v>1537</v>
      </c>
      <c r="B417" s="46" t="s">
        <v>2112</v>
      </c>
      <c r="C417" s="46">
        <v>848551</v>
      </c>
      <c r="D417" s="46">
        <v>994209</v>
      </c>
      <c r="E417" s="46">
        <v>324953</v>
      </c>
      <c r="F417" s="46">
        <v>669256</v>
      </c>
      <c r="H417" s="98" t="s">
        <v>1692</v>
      </c>
      <c r="I417" s="99" t="s">
        <v>2156</v>
      </c>
      <c r="J417" s="79"/>
      <c r="K417" s="100">
        <f t="shared" si="12"/>
        <v>1039300</v>
      </c>
      <c r="L417" s="79"/>
      <c r="M417" s="100">
        <v>1039300</v>
      </c>
      <c r="O417" s="98" t="s">
        <v>1505</v>
      </c>
      <c r="P417" s="99" t="s">
        <v>2101</v>
      </c>
      <c r="Q417" s="100">
        <v>1872784</v>
      </c>
      <c r="R417" s="46">
        <f t="shared" si="13"/>
        <v>1376127</v>
      </c>
      <c r="S417" s="100">
        <v>606475</v>
      </c>
      <c r="T417" s="100">
        <v>769652</v>
      </c>
      <c r="V417" s="91" t="s">
        <v>1531</v>
      </c>
      <c r="W417" s="76" t="s">
        <v>2110</v>
      </c>
      <c r="X417" s="76">
        <v>46500</v>
      </c>
      <c r="Y417" s="76">
        <v>73900</v>
      </c>
      <c r="Z417" s="76"/>
      <c r="AA417" s="76">
        <v>73900</v>
      </c>
    </row>
    <row r="418" spans="1:27" ht="15">
      <c r="A418" s="46" t="s">
        <v>1540</v>
      </c>
      <c r="B418" s="46" t="s">
        <v>2113</v>
      </c>
      <c r="C418" s="46"/>
      <c r="D418" s="46">
        <v>63575</v>
      </c>
      <c r="E418" s="46"/>
      <c r="F418" s="46">
        <v>63575</v>
      </c>
      <c r="H418" s="98" t="s">
        <v>1695</v>
      </c>
      <c r="I418" s="99" t="s">
        <v>2235</v>
      </c>
      <c r="J418" s="100">
        <v>11000</v>
      </c>
      <c r="K418" s="100">
        <f t="shared" si="12"/>
        <v>45304</v>
      </c>
      <c r="L418" s="79"/>
      <c r="M418" s="100">
        <v>45304</v>
      </c>
      <c r="O418" s="98" t="s">
        <v>1508</v>
      </c>
      <c r="P418" s="99" t="s">
        <v>2102</v>
      </c>
      <c r="Q418" s="100">
        <v>2443800</v>
      </c>
      <c r="R418" s="46">
        <f t="shared" si="13"/>
        <v>3299903</v>
      </c>
      <c r="S418" s="100">
        <v>390150</v>
      </c>
      <c r="T418" s="100">
        <v>2909753</v>
      </c>
      <c r="V418" s="91" t="s">
        <v>1534</v>
      </c>
      <c r="W418" s="76" t="s">
        <v>2111</v>
      </c>
      <c r="X418" s="76">
        <v>5373560</v>
      </c>
      <c r="Y418" s="76">
        <v>2803939</v>
      </c>
      <c r="Z418" s="76">
        <v>1</v>
      </c>
      <c r="AA418" s="76">
        <v>2803938</v>
      </c>
    </row>
    <row r="419" spans="1:27" ht="15">
      <c r="A419" s="46" t="s">
        <v>1543</v>
      </c>
      <c r="B419" s="46" t="s">
        <v>2114</v>
      </c>
      <c r="C419" s="46">
        <v>14541618</v>
      </c>
      <c r="D419" s="46">
        <v>1398638</v>
      </c>
      <c r="E419" s="46">
        <v>655106</v>
      </c>
      <c r="F419" s="46">
        <v>743532</v>
      </c>
      <c r="H419" s="98" t="s">
        <v>1698</v>
      </c>
      <c r="I419" s="99" t="s">
        <v>2157</v>
      </c>
      <c r="J419" s="79"/>
      <c r="K419" s="100">
        <f t="shared" si="12"/>
        <v>516853</v>
      </c>
      <c r="L419" s="79"/>
      <c r="M419" s="100">
        <v>516853</v>
      </c>
      <c r="O419" s="98" t="s">
        <v>1511</v>
      </c>
      <c r="P419" s="99" t="s">
        <v>2103</v>
      </c>
      <c r="Q419" s="100">
        <v>2771500</v>
      </c>
      <c r="R419" s="46">
        <f t="shared" si="13"/>
        <v>2754732</v>
      </c>
      <c r="S419" s="100">
        <v>1625050</v>
      </c>
      <c r="T419" s="100">
        <v>1129682</v>
      </c>
      <c r="V419" s="91" t="s">
        <v>1537</v>
      </c>
      <c r="W419" s="76" t="s">
        <v>2112</v>
      </c>
      <c r="X419" s="76">
        <v>23750</v>
      </c>
      <c r="Y419" s="76">
        <v>1311773</v>
      </c>
      <c r="Z419" s="76">
        <v>100695</v>
      </c>
      <c r="AA419" s="76">
        <v>1211078</v>
      </c>
    </row>
    <row r="420" spans="1:27" ht="15">
      <c r="A420" s="46" t="s">
        <v>1546</v>
      </c>
      <c r="B420" s="46" t="s">
        <v>2115</v>
      </c>
      <c r="C420" s="46">
        <v>322100</v>
      </c>
      <c r="D420" s="46">
        <v>273462</v>
      </c>
      <c r="E420" s="46">
        <v>137800</v>
      </c>
      <c r="F420" s="46">
        <v>135662</v>
      </c>
      <c r="H420" s="98" t="s">
        <v>1702</v>
      </c>
      <c r="I420" s="99" t="s">
        <v>2158</v>
      </c>
      <c r="J420" s="100">
        <v>49500</v>
      </c>
      <c r="K420" s="100">
        <f t="shared" si="12"/>
        <v>1071450</v>
      </c>
      <c r="L420" s="79"/>
      <c r="M420" s="100">
        <v>1071450</v>
      </c>
      <c r="O420" s="98" t="s">
        <v>1514</v>
      </c>
      <c r="P420" s="99" t="s">
        <v>2104</v>
      </c>
      <c r="Q420" s="100">
        <v>531700</v>
      </c>
      <c r="R420" s="46">
        <f t="shared" si="13"/>
        <v>1892629</v>
      </c>
      <c r="S420" s="100">
        <v>152806</v>
      </c>
      <c r="T420" s="100">
        <v>1739823</v>
      </c>
      <c r="V420" s="91" t="s">
        <v>1540</v>
      </c>
      <c r="W420" s="76" t="s">
        <v>2113</v>
      </c>
      <c r="X420" s="76"/>
      <c r="Y420" s="76">
        <v>74590</v>
      </c>
      <c r="Z420" s="76"/>
      <c r="AA420" s="76">
        <v>74590</v>
      </c>
    </row>
    <row r="421" spans="1:27" ht="15">
      <c r="A421" s="46" t="s">
        <v>1549</v>
      </c>
      <c r="B421" s="46" t="s">
        <v>2116</v>
      </c>
      <c r="C421" s="46">
        <v>1399424</v>
      </c>
      <c r="D421" s="46">
        <v>1283039</v>
      </c>
      <c r="E421" s="46">
        <v>47410</v>
      </c>
      <c r="F421" s="46">
        <v>1235629</v>
      </c>
      <c r="H421" s="98" t="s">
        <v>1705</v>
      </c>
      <c r="I421" s="99" t="s">
        <v>2159</v>
      </c>
      <c r="J421" s="79"/>
      <c r="K421" s="100">
        <f t="shared" si="12"/>
        <v>156118</v>
      </c>
      <c r="L421" s="79"/>
      <c r="M421" s="100">
        <v>156118</v>
      </c>
      <c r="O421" s="98" t="s">
        <v>1517</v>
      </c>
      <c r="P421" s="99" t="s">
        <v>2105</v>
      </c>
      <c r="Q421" s="100">
        <v>6605463</v>
      </c>
      <c r="R421" s="46">
        <f t="shared" si="13"/>
        <v>15252311</v>
      </c>
      <c r="S421" s="100">
        <v>2980523</v>
      </c>
      <c r="T421" s="100">
        <v>12271788</v>
      </c>
      <c r="V421" s="91" t="s">
        <v>1543</v>
      </c>
      <c r="W421" s="76" t="s">
        <v>2114</v>
      </c>
      <c r="X421" s="76">
        <v>23954759</v>
      </c>
      <c r="Y421" s="76">
        <v>18048192</v>
      </c>
      <c r="Z421" s="76">
        <v>10591995</v>
      </c>
      <c r="AA421" s="76">
        <v>7456197</v>
      </c>
    </row>
    <row r="422" spans="1:27" ht="15">
      <c r="A422" s="46" t="s">
        <v>1552</v>
      </c>
      <c r="B422" s="46" t="s">
        <v>2117</v>
      </c>
      <c r="C422" s="46">
        <v>2967300</v>
      </c>
      <c r="D422" s="46">
        <v>991245</v>
      </c>
      <c r="E422" s="46">
        <v>110475</v>
      </c>
      <c r="F422" s="46">
        <v>880770</v>
      </c>
      <c r="H422" s="98" t="s">
        <v>1708</v>
      </c>
      <c r="I422" s="99" t="s">
        <v>2160</v>
      </c>
      <c r="J422" s="79"/>
      <c r="K422" s="100">
        <f t="shared" si="12"/>
        <v>2195900</v>
      </c>
      <c r="L422" s="79"/>
      <c r="M422" s="100">
        <v>2195900</v>
      </c>
      <c r="O422" s="98" t="s">
        <v>1520</v>
      </c>
      <c r="P422" s="99" t="s">
        <v>2106</v>
      </c>
      <c r="Q422" s="100">
        <v>26183081</v>
      </c>
      <c r="R422" s="46">
        <f t="shared" si="13"/>
        <v>28286784</v>
      </c>
      <c r="S422" s="100">
        <v>9978922</v>
      </c>
      <c r="T422" s="100">
        <v>18307862</v>
      </c>
      <c r="V422" s="91" t="s">
        <v>1546</v>
      </c>
      <c r="W422" s="76" t="s">
        <v>2115</v>
      </c>
      <c r="X422" s="76">
        <v>497860</v>
      </c>
      <c r="Y422" s="76">
        <v>308147</v>
      </c>
      <c r="Z422" s="76">
        <v>224300</v>
      </c>
      <c r="AA422" s="76">
        <v>83847</v>
      </c>
    </row>
    <row r="423" spans="1:27" ht="15">
      <c r="A423" s="46" t="s">
        <v>1555</v>
      </c>
      <c r="B423" s="46" t="s">
        <v>2118</v>
      </c>
      <c r="C423" s="46">
        <v>1595626</v>
      </c>
      <c r="D423" s="46">
        <v>1872662</v>
      </c>
      <c r="E423" s="46">
        <v>53301</v>
      </c>
      <c r="F423" s="46">
        <v>1819361</v>
      </c>
      <c r="H423" s="98" t="s">
        <v>1714</v>
      </c>
      <c r="I423" s="99" t="s">
        <v>2162</v>
      </c>
      <c r="J423" s="100">
        <v>410882</v>
      </c>
      <c r="K423" s="100">
        <f t="shared" si="12"/>
        <v>1375640</v>
      </c>
      <c r="L423" s="79"/>
      <c r="M423" s="100">
        <v>1375640</v>
      </c>
      <c r="O423" s="98" t="s">
        <v>1523</v>
      </c>
      <c r="P423" s="99" t="s">
        <v>2107</v>
      </c>
      <c r="Q423" s="100">
        <v>46572880</v>
      </c>
      <c r="R423" s="46">
        <f t="shared" si="13"/>
        <v>43062191</v>
      </c>
      <c r="S423" s="100">
        <v>2137205</v>
      </c>
      <c r="T423" s="100">
        <v>40924986</v>
      </c>
      <c r="V423" s="91" t="s">
        <v>1549</v>
      </c>
      <c r="W423" s="76" t="s">
        <v>2116</v>
      </c>
      <c r="X423" s="76">
        <v>255150</v>
      </c>
      <c r="Y423" s="76">
        <v>2584626</v>
      </c>
      <c r="Z423" s="76"/>
      <c r="AA423" s="76">
        <v>2584626</v>
      </c>
    </row>
    <row r="424" spans="1:27" ht="15">
      <c r="A424" s="46" t="s">
        <v>1558</v>
      </c>
      <c r="B424" s="46" t="s">
        <v>2119</v>
      </c>
      <c r="C424" s="46">
        <v>3118603</v>
      </c>
      <c r="D424" s="46">
        <v>153950</v>
      </c>
      <c r="E424" s="46"/>
      <c r="F424" s="46">
        <v>153950</v>
      </c>
      <c r="H424" s="98" t="s">
        <v>1717</v>
      </c>
      <c r="I424" s="99" t="s">
        <v>2163</v>
      </c>
      <c r="J424" s="100">
        <v>78832</v>
      </c>
      <c r="K424" s="100">
        <f t="shared" si="12"/>
        <v>21410436</v>
      </c>
      <c r="L424" s="100">
        <v>26200</v>
      </c>
      <c r="M424" s="100">
        <v>21384236</v>
      </c>
      <c r="O424" s="98" t="s">
        <v>1525</v>
      </c>
      <c r="P424" s="99" t="s">
        <v>2108</v>
      </c>
      <c r="Q424" s="100">
        <v>628608</v>
      </c>
      <c r="R424" s="46">
        <f t="shared" si="13"/>
        <v>487414</v>
      </c>
      <c r="S424" s="100">
        <v>23600</v>
      </c>
      <c r="T424" s="100">
        <v>463814</v>
      </c>
      <c r="V424" s="91" t="s">
        <v>1552</v>
      </c>
      <c r="W424" s="76" t="s">
        <v>2117</v>
      </c>
      <c r="X424" s="76">
        <v>33000</v>
      </c>
      <c r="Y424" s="76">
        <v>49581</v>
      </c>
      <c r="Z424" s="76"/>
      <c r="AA424" s="76">
        <v>49581</v>
      </c>
    </row>
    <row r="425" spans="1:27" ht="15">
      <c r="A425" s="46" t="s">
        <v>1561</v>
      </c>
      <c r="B425" s="46" t="s">
        <v>2050</v>
      </c>
      <c r="C425" s="46">
        <v>1001</v>
      </c>
      <c r="D425" s="46">
        <v>423141</v>
      </c>
      <c r="E425" s="46">
        <v>169025</v>
      </c>
      <c r="F425" s="46">
        <v>254116</v>
      </c>
      <c r="H425" s="98" t="s">
        <v>1723</v>
      </c>
      <c r="I425" s="99" t="s">
        <v>1936</v>
      </c>
      <c r="J425" s="100">
        <v>309000</v>
      </c>
      <c r="K425" s="100">
        <f t="shared" si="12"/>
        <v>1803182</v>
      </c>
      <c r="L425" s="79"/>
      <c r="M425" s="100">
        <v>1803182</v>
      </c>
      <c r="O425" s="98" t="s">
        <v>1528</v>
      </c>
      <c r="P425" s="99" t="s">
        <v>2109</v>
      </c>
      <c r="Q425" s="100">
        <v>4417829</v>
      </c>
      <c r="R425" s="46">
        <f t="shared" si="13"/>
        <v>1102562</v>
      </c>
      <c r="S425" s="100">
        <v>160500</v>
      </c>
      <c r="T425" s="100">
        <v>942062</v>
      </c>
      <c r="V425" s="91" t="s">
        <v>1555</v>
      </c>
      <c r="W425" s="76" t="s">
        <v>2118</v>
      </c>
      <c r="X425" s="76">
        <v>400002</v>
      </c>
      <c r="Y425" s="76">
        <v>1415008</v>
      </c>
      <c r="Z425" s="76">
        <v>13151</v>
      </c>
      <c r="AA425" s="76">
        <v>1401857</v>
      </c>
    </row>
    <row r="426" spans="1:27" ht="15">
      <c r="A426" s="46" t="s">
        <v>1563</v>
      </c>
      <c r="B426" s="46" t="s">
        <v>2120</v>
      </c>
      <c r="C426" s="46">
        <v>68800</v>
      </c>
      <c r="D426" s="46">
        <v>96365</v>
      </c>
      <c r="E426" s="46">
        <v>2560</v>
      </c>
      <c r="F426" s="46">
        <v>93805</v>
      </c>
      <c r="H426" s="98" t="s">
        <v>1725</v>
      </c>
      <c r="I426" s="99" t="s">
        <v>2164</v>
      </c>
      <c r="J426" s="79"/>
      <c r="K426" s="100">
        <f t="shared" si="12"/>
        <v>30673</v>
      </c>
      <c r="L426" s="79"/>
      <c r="M426" s="100">
        <v>30673</v>
      </c>
      <c r="O426" s="98" t="s">
        <v>1531</v>
      </c>
      <c r="P426" s="99" t="s">
        <v>2110</v>
      </c>
      <c r="Q426" s="100">
        <v>474250</v>
      </c>
      <c r="R426" s="46">
        <f t="shared" si="13"/>
        <v>1066922</v>
      </c>
      <c r="S426" s="100">
        <v>552000</v>
      </c>
      <c r="T426" s="100">
        <v>514922</v>
      </c>
      <c r="V426" s="91" t="s">
        <v>1558</v>
      </c>
      <c r="W426" s="76" t="s">
        <v>2119</v>
      </c>
      <c r="X426" s="76">
        <v>278200</v>
      </c>
      <c r="Y426" s="76">
        <v>210160</v>
      </c>
      <c r="Z426" s="76"/>
      <c r="AA426" s="76">
        <v>210160</v>
      </c>
    </row>
    <row r="427" spans="1:27" ht="15">
      <c r="A427" s="46" t="s">
        <v>1566</v>
      </c>
      <c r="B427" s="46" t="s">
        <v>2121</v>
      </c>
      <c r="C427" s="46">
        <v>353975</v>
      </c>
      <c r="D427" s="46">
        <v>40125</v>
      </c>
      <c r="E427" s="46"/>
      <c r="F427" s="46">
        <v>40125</v>
      </c>
      <c r="H427" s="98" t="s">
        <v>15</v>
      </c>
      <c r="I427" s="99" t="s">
        <v>2165</v>
      </c>
      <c r="J427" s="100">
        <v>2502</v>
      </c>
      <c r="K427" s="100">
        <f t="shared" si="12"/>
        <v>38843</v>
      </c>
      <c r="L427" s="79"/>
      <c r="M427" s="100">
        <v>38843</v>
      </c>
      <c r="O427" s="98" t="s">
        <v>1534</v>
      </c>
      <c r="P427" s="99" t="s">
        <v>2111</v>
      </c>
      <c r="Q427" s="100">
        <v>28627620</v>
      </c>
      <c r="R427" s="46">
        <f t="shared" si="13"/>
        <v>10631501</v>
      </c>
      <c r="S427" s="100">
        <v>425637</v>
      </c>
      <c r="T427" s="100">
        <v>10205864</v>
      </c>
      <c r="V427" s="91" t="s">
        <v>1561</v>
      </c>
      <c r="W427" s="76" t="s">
        <v>2050</v>
      </c>
      <c r="X427" s="76">
        <v>16172</v>
      </c>
      <c r="Y427" s="76">
        <v>942596</v>
      </c>
      <c r="Z427" s="76"/>
      <c r="AA427" s="76">
        <v>942596</v>
      </c>
    </row>
    <row r="428" spans="1:27" ht="15">
      <c r="A428" s="46" t="s">
        <v>1569</v>
      </c>
      <c r="B428" s="46" t="s">
        <v>2122</v>
      </c>
      <c r="C428" s="46"/>
      <c r="D428" s="46">
        <v>135716</v>
      </c>
      <c r="E428" s="46">
        <v>30500</v>
      </c>
      <c r="F428" s="46">
        <v>105216</v>
      </c>
      <c r="H428" s="98" t="s">
        <v>18</v>
      </c>
      <c r="I428" s="99" t="s">
        <v>2166</v>
      </c>
      <c r="J428" s="100">
        <v>20000</v>
      </c>
      <c r="K428" s="100">
        <f t="shared" si="12"/>
        <v>122073</v>
      </c>
      <c r="L428" s="79"/>
      <c r="M428" s="100">
        <v>122073</v>
      </c>
      <c r="O428" s="98" t="s">
        <v>1537</v>
      </c>
      <c r="P428" s="99" t="s">
        <v>2112</v>
      </c>
      <c r="Q428" s="100">
        <v>7225377</v>
      </c>
      <c r="R428" s="46">
        <f t="shared" si="13"/>
        <v>7256453</v>
      </c>
      <c r="S428" s="100">
        <v>2093742</v>
      </c>
      <c r="T428" s="100">
        <v>5162711</v>
      </c>
      <c r="V428" s="91" t="s">
        <v>1563</v>
      </c>
      <c r="W428" s="76" t="s">
        <v>2120</v>
      </c>
      <c r="X428" s="76">
        <v>1100</v>
      </c>
      <c r="Y428" s="76">
        <v>2950</v>
      </c>
      <c r="Z428" s="76"/>
      <c r="AA428" s="76">
        <v>2950</v>
      </c>
    </row>
    <row r="429" spans="1:27" ht="15">
      <c r="A429" s="46" t="s">
        <v>1572</v>
      </c>
      <c r="B429" s="46" t="s">
        <v>2123</v>
      </c>
      <c r="C429" s="46">
        <v>2750</v>
      </c>
      <c r="D429" s="46">
        <v>1083227</v>
      </c>
      <c r="E429" s="46">
        <v>103600</v>
      </c>
      <c r="F429" s="46">
        <v>979627</v>
      </c>
      <c r="H429" s="98" t="s">
        <v>24</v>
      </c>
      <c r="I429" s="99" t="s">
        <v>2167</v>
      </c>
      <c r="J429" s="100">
        <v>231001</v>
      </c>
      <c r="K429" s="100">
        <f t="shared" si="12"/>
        <v>1430397</v>
      </c>
      <c r="L429" s="79"/>
      <c r="M429" s="100">
        <v>1430397</v>
      </c>
      <c r="O429" s="98" t="s">
        <v>1540</v>
      </c>
      <c r="P429" s="99" t="s">
        <v>2113</v>
      </c>
      <c r="Q429" s="100">
        <v>727582</v>
      </c>
      <c r="R429" s="46">
        <f t="shared" si="13"/>
        <v>662041</v>
      </c>
      <c r="S429" s="100">
        <v>3500</v>
      </c>
      <c r="T429" s="100">
        <v>658541</v>
      </c>
      <c r="V429" s="91" t="s">
        <v>1569</v>
      </c>
      <c r="W429" s="76" t="s">
        <v>2122</v>
      </c>
      <c r="X429" s="76">
        <v>144825</v>
      </c>
      <c r="Y429" s="76">
        <v>571475</v>
      </c>
      <c r="Z429" s="76"/>
      <c r="AA429" s="76">
        <v>571475</v>
      </c>
    </row>
    <row r="430" spans="1:27" ht="15">
      <c r="A430" s="46" t="s">
        <v>1575</v>
      </c>
      <c r="B430" s="46" t="s">
        <v>1120</v>
      </c>
      <c r="C430" s="46">
        <v>649401</v>
      </c>
      <c r="D430" s="46">
        <v>357702</v>
      </c>
      <c r="E430" s="46">
        <v>11000</v>
      </c>
      <c r="F430" s="46">
        <v>346702</v>
      </c>
      <c r="H430" s="98" t="s">
        <v>27</v>
      </c>
      <c r="I430" s="99" t="s">
        <v>2250</v>
      </c>
      <c r="J430" s="100">
        <v>2130000</v>
      </c>
      <c r="K430" s="100">
        <f t="shared" si="12"/>
        <v>370600</v>
      </c>
      <c r="L430" s="79"/>
      <c r="M430" s="100">
        <v>370600</v>
      </c>
      <c r="O430" s="98" t="s">
        <v>1543</v>
      </c>
      <c r="P430" s="99" t="s">
        <v>2114</v>
      </c>
      <c r="Q430" s="100">
        <v>59949775</v>
      </c>
      <c r="R430" s="46">
        <f t="shared" si="13"/>
        <v>12206854</v>
      </c>
      <c r="S430" s="100">
        <v>4186102</v>
      </c>
      <c r="T430" s="100">
        <v>8020752</v>
      </c>
      <c r="V430" s="91" t="s">
        <v>1572</v>
      </c>
      <c r="W430" s="76" t="s">
        <v>2123</v>
      </c>
      <c r="X430" s="76">
        <v>795469</v>
      </c>
      <c r="Y430" s="76">
        <v>2923969</v>
      </c>
      <c r="Z430" s="76"/>
      <c r="AA430" s="76">
        <v>2923969</v>
      </c>
    </row>
    <row r="431" spans="1:27" ht="15">
      <c r="A431" s="46" t="s">
        <v>1578</v>
      </c>
      <c r="B431" s="46" t="s">
        <v>2341</v>
      </c>
      <c r="C431" s="46"/>
      <c r="D431" s="46">
        <v>177640</v>
      </c>
      <c r="E431" s="46"/>
      <c r="F431" s="46">
        <v>177640</v>
      </c>
      <c r="H431" s="98" t="s">
        <v>30</v>
      </c>
      <c r="I431" s="99" t="s">
        <v>2168</v>
      </c>
      <c r="J431" s="79"/>
      <c r="K431" s="100">
        <f t="shared" si="12"/>
        <v>62670</v>
      </c>
      <c r="L431" s="79"/>
      <c r="M431" s="100">
        <v>62670</v>
      </c>
      <c r="O431" s="98" t="s">
        <v>1546</v>
      </c>
      <c r="P431" s="99" t="s">
        <v>2115</v>
      </c>
      <c r="Q431" s="100">
        <v>5479465</v>
      </c>
      <c r="R431" s="46">
        <f t="shared" si="13"/>
        <v>3549162</v>
      </c>
      <c r="S431" s="100">
        <v>2092142</v>
      </c>
      <c r="T431" s="100">
        <v>1457020</v>
      </c>
      <c r="V431" s="91" t="s">
        <v>1575</v>
      </c>
      <c r="W431" s="76" t="s">
        <v>1120</v>
      </c>
      <c r="X431" s="76">
        <v>25500</v>
      </c>
      <c r="Y431" s="76">
        <v>2906655</v>
      </c>
      <c r="Z431" s="76">
        <v>197000</v>
      </c>
      <c r="AA431" s="76">
        <v>2709655</v>
      </c>
    </row>
    <row r="432" spans="1:27" ht="15">
      <c r="A432" s="46" t="s">
        <v>1581</v>
      </c>
      <c r="B432" s="46" t="s">
        <v>2124</v>
      </c>
      <c r="C432" s="46">
        <v>4000</v>
      </c>
      <c r="D432" s="46">
        <v>296081</v>
      </c>
      <c r="E432" s="46">
        <v>16500</v>
      </c>
      <c r="F432" s="46">
        <v>279581</v>
      </c>
      <c r="H432" s="98" t="s">
        <v>32</v>
      </c>
      <c r="I432" s="99" t="s">
        <v>2169</v>
      </c>
      <c r="J432" s="79"/>
      <c r="K432" s="100">
        <f t="shared" si="12"/>
        <v>881191</v>
      </c>
      <c r="L432" s="79"/>
      <c r="M432" s="100">
        <v>881191</v>
      </c>
      <c r="O432" s="98" t="s">
        <v>1549</v>
      </c>
      <c r="P432" s="99" t="s">
        <v>2116</v>
      </c>
      <c r="Q432" s="100">
        <v>5040167</v>
      </c>
      <c r="R432" s="46">
        <f t="shared" si="13"/>
        <v>12467329</v>
      </c>
      <c r="S432" s="100">
        <v>462019</v>
      </c>
      <c r="T432" s="100">
        <v>12005310</v>
      </c>
      <c r="V432" s="91" t="s">
        <v>1578</v>
      </c>
      <c r="W432" s="76" t="s">
        <v>2341</v>
      </c>
      <c r="X432" s="76">
        <v>50000</v>
      </c>
      <c r="Y432" s="76">
        <v>849129</v>
      </c>
      <c r="Z432" s="76"/>
      <c r="AA432" s="76">
        <v>849129</v>
      </c>
    </row>
    <row r="433" spans="1:27" ht="15">
      <c r="A433" s="46" t="s">
        <v>1584</v>
      </c>
      <c r="B433" s="46" t="s">
        <v>2125</v>
      </c>
      <c r="C433" s="46">
        <v>540000</v>
      </c>
      <c r="D433" s="46">
        <v>567701</v>
      </c>
      <c r="E433" s="46">
        <v>416575</v>
      </c>
      <c r="F433" s="46">
        <v>151126</v>
      </c>
      <c r="H433" s="98" t="s">
        <v>38</v>
      </c>
      <c r="I433" s="99" t="s">
        <v>2171</v>
      </c>
      <c r="J433" s="100">
        <v>571000</v>
      </c>
      <c r="K433" s="100">
        <f t="shared" si="12"/>
        <v>101596</v>
      </c>
      <c r="L433" s="79"/>
      <c r="M433" s="100">
        <v>101596</v>
      </c>
      <c r="O433" s="98" t="s">
        <v>1552</v>
      </c>
      <c r="P433" s="99" t="s">
        <v>2117</v>
      </c>
      <c r="Q433" s="100">
        <v>21069702</v>
      </c>
      <c r="R433" s="46">
        <f t="shared" si="13"/>
        <v>9443856</v>
      </c>
      <c r="S433" s="100">
        <v>1182042</v>
      </c>
      <c r="T433" s="100">
        <v>8261814</v>
      </c>
      <c r="V433" s="91" t="s">
        <v>1581</v>
      </c>
      <c r="W433" s="76" t="s">
        <v>2124</v>
      </c>
      <c r="X433" s="76">
        <v>4500</v>
      </c>
      <c r="Y433" s="76">
        <v>201304</v>
      </c>
      <c r="Z433" s="76"/>
      <c r="AA433" s="76">
        <v>201304</v>
      </c>
    </row>
    <row r="434" spans="1:27" ht="15">
      <c r="A434" s="46" t="s">
        <v>1587</v>
      </c>
      <c r="B434" s="46" t="s">
        <v>2126</v>
      </c>
      <c r="C434" s="46"/>
      <c r="D434" s="46">
        <v>58454</v>
      </c>
      <c r="E434" s="46"/>
      <c r="F434" s="46">
        <v>58454</v>
      </c>
      <c r="H434" s="98" t="s">
        <v>41</v>
      </c>
      <c r="I434" s="99" t="s">
        <v>2172</v>
      </c>
      <c r="J434" s="79"/>
      <c r="K434" s="100">
        <f t="shared" si="12"/>
        <v>32500</v>
      </c>
      <c r="L434" s="79"/>
      <c r="M434" s="100">
        <v>32500</v>
      </c>
      <c r="O434" s="98" t="s">
        <v>1555</v>
      </c>
      <c r="P434" s="99" t="s">
        <v>2118</v>
      </c>
      <c r="Q434" s="100">
        <v>8343199</v>
      </c>
      <c r="R434" s="46">
        <f t="shared" si="13"/>
        <v>13034097</v>
      </c>
      <c r="S434" s="100">
        <v>163661</v>
      </c>
      <c r="T434" s="100">
        <v>12870436</v>
      </c>
      <c r="V434" s="91" t="s">
        <v>1584</v>
      </c>
      <c r="W434" s="76" t="s">
        <v>2125</v>
      </c>
      <c r="X434" s="76">
        <v>7834</v>
      </c>
      <c r="Y434" s="76">
        <v>179593</v>
      </c>
      <c r="Z434" s="76">
        <v>100050</v>
      </c>
      <c r="AA434" s="76">
        <v>79543</v>
      </c>
    </row>
    <row r="435" spans="1:27" ht="15">
      <c r="A435" s="46" t="s">
        <v>1590</v>
      </c>
      <c r="B435" s="46" t="s">
        <v>2127</v>
      </c>
      <c r="C435" s="46">
        <v>3043276</v>
      </c>
      <c r="D435" s="46">
        <v>1340313</v>
      </c>
      <c r="E435" s="46">
        <v>120200</v>
      </c>
      <c r="F435" s="46">
        <v>1220113</v>
      </c>
      <c r="H435" s="98" t="s">
        <v>43</v>
      </c>
      <c r="I435" s="99" t="s">
        <v>2173</v>
      </c>
      <c r="J435" s="100">
        <v>29000</v>
      </c>
      <c r="K435" s="100">
        <f t="shared" si="12"/>
        <v>867257</v>
      </c>
      <c r="L435" s="79"/>
      <c r="M435" s="100">
        <v>867257</v>
      </c>
      <c r="O435" s="98" t="s">
        <v>1558</v>
      </c>
      <c r="P435" s="99" t="s">
        <v>2119</v>
      </c>
      <c r="Q435" s="100">
        <v>15980466</v>
      </c>
      <c r="R435" s="46">
        <f t="shared" si="13"/>
        <v>2675797</v>
      </c>
      <c r="S435" s="100">
        <v>58200</v>
      </c>
      <c r="T435" s="100">
        <v>2617597</v>
      </c>
      <c r="V435" s="91" t="s">
        <v>1587</v>
      </c>
      <c r="W435" s="76" t="s">
        <v>2126</v>
      </c>
      <c r="X435" s="76">
        <v>500000</v>
      </c>
      <c r="Y435" s="76">
        <v>299854</v>
      </c>
      <c r="Z435" s="76">
        <v>2500</v>
      </c>
      <c r="AA435" s="76">
        <v>297354</v>
      </c>
    </row>
    <row r="436" spans="1:27" ht="15">
      <c r="A436" s="46" t="s">
        <v>1593</v>
      </c>
      <c r="B436" s="46" t="s">
        <v>2128</v>
      </c>
      <c r="C436" s="46"/>
      <c r="D436" s="46">
        <v>190781</v>
      </c>
      <c r="E436" s="46">
        <v>67500</v>
      </c>
      <c r="F436" s="46">
        <v>123281</v>
      </c>
      <c r="H436" s="98" t="s">
        <v>46</v>
      </c>
      <c r="I436" s="99" t="s">
        <v>2174</v>
      </c>
      <c r="J436" s="79"/>
      <c r="K436" s="100">
        <f t="shared" si="12"/>
        <v>125653</v>
      </c>
      <c r="L436" s="79"/>
      <c r="M436" s="100">
        <v>125653</v>
      </c>
      <c r="O436" s="98" t="s">
        <v>1561</v>
      </c>
      <c r="P436" s="99" t="s">
        <v>2050</v>
      </c>
      <c r="Q436" s="100">
        <v>1604404</v>
      </c>
      <c r="R436" s="46">
        <f t="shared" si="13"/>
        <v>2758225</v>
      </c>
      <c r="S436" s="100">
        <v>441528</v>
      </c>
      <c r="T436" s="100">
        <v>2316697</v>
      </c>
      <c r="V436" s="91" t="s">
        <v>1590</v>
      </c>
      <c r="W436" s="76" t="s">
        <v>2127</v>
      </c>
      <c r="X436" s="76">
        <v>4395178</v>
      </c>
      <c r="Y436" s="76">
        <v>4289936</v>
      </c>
      <c r="Z436" s="76">
        <v>394000</v>
      </c>
      <c r="AA436" s="76">
        <v>3895936</v>
      </c>
    </row>
    <row r="437" spans="1:27" ht="15">
      <c r="A437" s="46" t="s">
        <v>1596</v>
      </c>
      <c r="B437" s="46" t="s">
        <v>2234</v>
      </c>
      <c r="C437" s="46"/>
      <c r="D437" s="46">
        <v>139234</v>
      </c>
      <c r="E437" s="46"/>
      <c r="F437" s="46">
        <v>139234</v>
      </c>
      <c r="H437" s="98" t="s">
        <v>53</v>
      </c>
      <c r="I437" s="99" t="s">
        <v>2175</v>
      </c>
      <c r="J437" s="100">
        <v>1440</v>
      </c>
      <c r="K437" s="100">
        <f t="shared" si="12"/>
        <v>5580</v>
      </c>
      <c r="L437" s="100">
        <v>2000</v>
      </c>
      <c r="M437" s="100">
        <v>3580</v>
      </c>
      <c r="O437" s="98" t="s">
        <v>1563</v>
      </c>
      <c r="P437" s="99" t="s">
        <v>2120</v>
      </c>
      <c r="Q437" s="100">
        <v>717200</v>
      </c>
      <c r="R437" s="46">
        <f t="shared" si="13"/>
        <v>927601</v>
      </c>
      <c r="S437" s="100">
        <v>50060</v>
      </c>
      <c r="T437" s="100">
        <v>877541</v>
      </c>
      <c r="V437" s="91" t="s">
        <v>1593</v>
      </c>
      <c r="W437" s="76" t="s">
        <v>2128</v>
      </c>
      <c r="X437" s="76"/>
      <c r="Y437" s="76">
        <v>686435</v>
      </c>
      <c r="Z437" s="76">
        <v>171000</v>
      </c>
      <c r="AA437" s="76">
        <v>515435</v>
      </c>
    </row>
    <row r="438" spans="1:27" ht="15">
      <c r="A438" s="46" t="s">
        <v>1599</v>
      </c>
      <c r="B438" s="46" t="s">
        <v>2129</v>
      </c>
      <c r="C438" s="46">
        <v>663711</v>
      </c>
      <c r="D438" s="46">
        <v>504082</v>
      </c>
      <c r="E438" s="46"/>
      <c r="F438" s="46">
        <v>504082</v>
      </c>
      <c r="H438" s="98" t="s">
        <v>56</v>
      </c>
      <c r="I438" s="99" t="s">
        <v>2236</v>
      </c>
      <c r="J438" s="79"/>
      <c r="K438" s="100">
        <f t="shared" si="12"/>
        <v>5500</v>
      </c>
      <c r="L438" s="79"/>
      <c r="M438" s="100">
        <v>5500</v>
      </c>
      <c r="O438" s="98" t="s">
        <v>1566</v>
      </c>
      <c r="P438" s="99" t="s">
        <v>2121</v>
      </c>
      <c r="Q438" s="100">
        <v>1168775</v>
      </c>
      <c r="R438" s="46">
        <f t="shared" si="13"/>
        <v>585235</v>
      </c>
      <c r="S438" s="100">
        <v>150000</v>
      </c>
      <c r="T438" s="100">
        <v>435235</v>
      </c>
      <c r="V438" s="91" t="s">
        <v>1596</v>
      </c>
      <c r="W438" s="76" t="s">
        <v>2234</v>
      </c>
      <c r="X438" s="76">
        <v>563962</v>
      </c>
      <c r="Y438" s="76">
        <v>1760444</v>
      </c>
      <c r="Z438" s="76"/>
      <c r="AA438" s="76">
        <v>1760444</v>
      </c>
    </row>
    <row r="439" spans="1:27" ht="15">
      <c r="A439" s="46" t="s">
        <v>1603</v>
      </c>
      <c r="B439" s="46" t="s">
        <v>2130</v>
      </c>
      <c r="C439" s="46"/>
      <c r="D439" s="46">
        <v>228767</v>
      </c>
      <c r="E439" s="46">
        <v>10000</v>
      </c>
      <c r="F439" s="46">
        <v>218767</v>
      </c>
      <c r="H439" s="98" t="s">
        <v>59</v>
      </c>
      <c r="I439" s="99" t="s">
        <v>2176</v>
      </c>
      <c r="J439" s="79"/>
      <c r="K439" s="100">
        <f t="shared" si="12"/>
        <v>53879</v>
      </c>
      <c r="L439" s="79"/>
      <c r="M439" s="100">
        <v>53879</v>
      </c>
      <c r="O439" s="98" t="s">
        <v>1569</v>
      </c>
      <c r="P439" s="99" t="s">
        <v>2122</v>
      </c>
      <c r="Q439" s="100">
        <v>19800</v>
      </c>
      <c r="R439" s="46">
        <f t="shared" si="13"/>
        <v>1045332</v>
      </c>
      <c r="S439" s="100">
        <v>163300</v>
      </c>
      <c r="T439" s="100">
        <v>882032</v>
      </c>
      <c r="V439" s="91" t="s">
        <v>1599</v>
      </c>
      <c r="W439" s="76" t="s">
        <v>2129</v>
      </c>
      <c r="X439" s="76">
        <v>3488701</v>
      </c>
      <c r="Y439" s="76">
        <v>1728353</v>
      </c>
      <c r="Z439" s="76">
        <v>21851</v>
      </c>
      <c r="AA439" s="76">
        <v>1706502</v>
      </c>
    </row>
    <row r="440" spans="1:27" ht="15">
      <c r="A440" s="46" t="s">
        <v>1606</v>
      </c>
      <c r="B440" s="46" t="s">
        <v>2131</v>
      </c>
      <c r="C440" s="46"/>
      <c r="D440" s="46">
        <v>2871325</v>
      </c>
      <c r="E440" s="46">
        <v>1268900</v>
      </c>
      <c r="F440" s="46">
        <v>1602425</v>
      </c>
      <c r="H440" s="98" t="s">
        <v>62</v>
      </c>
      <c r="I440" s="99" t="s">
        <v>2177</v>
      </c>
      <c r="J440" s="79"/>
      <c r="K440" s="100">
        <f t="shared" si="12"/>
        <v>48940</v>
      </c>
      <c r="L440" s="79"/>
      <c r="M440" s="100">
        <v>48940</v>
      </c>
      <c r="O440" s="98" t="s">
        <v>1572</v>
      </c>
      <c r="P440" s="99" t="s">
        <v>2123</v>
      </c>
      <c r="Q440" s="100">
        <v>4100117</v>
      </c>
      <c r="R440" s="46">
        <f t="shared" si="13"/>
        <v>8033370</v>
      </c>
      <c r="S440" s="100">
        <v>1386583</v>
      </c>
      <c r="T440" s="100">
        <v>6646787</v>
      </c>
      <c r="V440" s="91" t="s">
        <v>1603</v>
      </c>
      <c r="W440" s="76" t="s">
        <v>2130</v>
      </c>
      <c r="X440" s="76">
        <v>6500</v>
      </c>
      <c r="Y440" s="76">
        <v>88175</v>
      </c>
      <c r="Z440" s="76"/>
      <c r="AA440" s="76">
        <v>88175</v>
      </c>
    </row>
    <row r="441" spans="1:27" ht="15">
      <c r="A441" s="46" t="s">
        <v>1609</v>
      </c>
      <c r="B441" s="46" t="s">
        <v>2132</v>
      </c>
      <c r="C441" s="46"/>
      <c r="D441" s="46">
        <v>141032</v>
      </c>
      <c r="E441" s="46"/>
      <c r="F441" s="46">
        <v>141032</v>
      </c>
      <c r="H441" s="98" t="s">
        <v>65</v>
      </c>
      <c r="I441" s="99" t="s">
        <v>2178</v>
      </c>
      <c r="J441" s="100">
        <v>3500</v>
      </c>
      <c r="K441" s="100">
        <f t="shared" si="12"/>
        <v>3525</v>
      </c>
      <c r="L441" s="79"/>
      <c r="M441" s="100">
        <v>3525</v>
      </c>
      <c r="O441" s="98" t="s">
        <v>1575</v>
      </c>
      <c r="P441" s="99" t="s">
        <v>1120</v>
      </c>
      <c r="Q441" s="100">
        <v>3967550</v>
      </c>
      <c r="R441" s="46">
        <f t="shared" si="13"/>
        <v>4391224</v>
      </c>
      <c r="S441" s="100">
        <v>101641</v>
      </c>
      <c r="T441" s="100">
        <v>4289583</v>
      </c>
      <c r="V441" s="91" t="s">
        <v>1606</v>
      </c>
      <c r="W441" s="76" t="s">
        <v>2131</v>
      </c>
      <c r="X441" s="76">
        <v>68600</v>
      </c>
      <c r="Y441" s="76">
        <v>17008892</v>
      </c>
      <c r="Z441" s="76">
        <v>1942000</v>
      </c>
      <c r="AA441" s="76">
        <v>15066892</v>
      </c>
    </row>
    <row r="442" spans="1:27" ht="15">
      <c r="A442" s="46" t="s">
        <v>1612</v>
      </c>
      <c r="B442" s="46" t="s">
        <v>2333</v>
      </c>
      <c r="C442" s="46"/>
      <c r="D442" s="46">
        <v>494515</v>
      </c>
      <c r="E442" s="46"/>
      <c r="F442" s="46">
        <v>494515</v>
      </c>
      <c r="H442" s="98" t="s">
        <v>68</v>
      </c>
      <c r="I442" s="99" t="s">
        <v>2179</v>
      </c>
      <c r="J442" s="79"/>
      <c r="K442" s="100">
        <f t="shared" si="12"/>
        <v>9000</v>
      </c>
      <c r="L442" s="79"/>
      <c r="M442" s="100">
        <v>9000</v>
      </c>
      <c r="O442" s="98" t="s">
        <v>1578</v>
      </c>
      <c r="P442" s="99" t="s">
        <v>2341</v>
      </c>
      <c r="Q442" s="100">
        <v>2155720</v>
      </c>
      <c r="R442" s="46">
        <f t="shared" si="13"/>
        <v>1688050</v>
      </c>
      <c r="S442" s="79"/>
      <c r="T442" s="100">
        <v>1688050</v>
      </c>
      <c r="V442" s="91" t="s">
        <v>1609</v>
      </c>
      <c r="W442" s="76" t="s">
        <v>2132</v>
      </c>
      <c r="X442" s="76"/>
      <c r="Y442" s="76">
        <v>484700</v>
      </c>
      <c r="Z442" s="76"/>
      <c r="AA442" s="76">
        <v>484700</v>
      </c>
    </row>
    <row r="443" spans="1:27" ht="15">
      <c r="A443" s="46" t="s">
        <v>1615</v>
      </c>
      <c r="B443" s="46" t="s">
        <v>2133</v>
      </c>
      <c r="C443" s="46"/>
      <c r="D443" s="46">
        <v>236490</v>
      </c>
      <c r="E443" s="46"/>
      <c r="F443" s="46">
        <v>236490</v>
      </c>
      <c r="H443" s="98" t="s">
        <v>71</v>
      </c>
      <c r="I443" s="99" t="s">
        <v>2180</v>
      </c>
      <c r="J443" s="79"/>
      <c r="K443" s="100">
        <f t="shared" si="12"/>
        <v>101</v>
      </c>
      <c r="L443" s="79"/>
      <c r="M443" s="100">
        <v>101</v>
      </c>
      <c r="O443" s="98" t="s">
        <v>1581</v>
      </c>
      <c r="P443" s="99" t="s">
        <v>2124</v>
      </c>
      <c r="Q443" s="100">
        <v>369400</v>
      </c>
      <c r="R443" s="46">
        <f t="shared" si="13"/>
        <v>3238956</v>
      </c>
      <c r="S443" s="100">
        <v>105200</v>
      </c>
      <c r="T443" s="100">
        <v>3133756</v>
      </c>
      <c r="V443" s="91" t="s">
        <v>1612</v>
      </c>
      <c r="W443" s="76" t="s">
        <v>2333</v>
      </c>
      <c r="X443" s="76">
        <v>766966</v>
      </c>
      <c r="Y443" s="76">
        <v>699371</v>
      </c>
      <c r="Z443" s="76"/>
      <c r="AA443" s="76">
        <v>699371</v>
      </c>
    </row>
    <row r="444" spans="1:27" ht="15">
      <c r="A444" s="46" t="s">
        <v>1618</v>
      </c>
      <c r="B444" s="46" t="s">
        <v>2134</v>
      </c>
      <c r="C444" s="46"/>
      <c r="D444" s="46">
        <v>231593</v>
      </c>
      <c r="E444" s="46">
        <v>6300</v>
      </c>
      <c r="F444" s="46">
        <v>225293</v>
      </c>
      <c r="H444" s="98" t="s">
        <v>74</v>
      </c>
      <c r="I444" s="99" t="s">
        <v>2181</v>
      </c>
      <c r="J444" s="79"/>
      <c r="K444" s="100">
        <f t="shared" si="12"/>
        <v>81850</v>
      </c>
      <c r="L444" s="79"/>
      <c r="M444" s="100">
        <v>81850</v>
      </c>
      <c r="O444" s="98" t="s">
        <v>1584</v>
      </c>
      <c r="P444" s="99" t="s">
        <v>2125</v>
      </c>
      <c r="Q444" s="100">
        <v>2701703</v>
      </c>
      <c r="R444" s="46">
        <f t="shared" si="13"/>
        <v>2370004</v>
      </c>
      <c r="S444" s="100">
        <v>1440896</v>
      </c>
      <c r="T444" s="100">
        <v>929108</v>
      </c>
      <c r="V444" s="91" t="s">
        <v>1615</v>
      </c>
      <c r="W444" s="76" t="s">
        <v>2133</v>
      </c>
      <c r="X444" s="76">
        <v>24200</v>
      </c>
      <c r="Y444" s="76">
        <v>10264473</v>
      </c>
      <c r="Z444" s="76">
        <v>1095738</v>
      </c>
      <c r="AA444" s="76">
        <v>9168735</v>
      </c>
    </row>
    <row r="445" spans="1:27" ht="15">
      <c r="A445" s="46" t="s">
        <v>1621</v>
      </c>
      <c r="B445" s="46" t="s">
        <v>2135</v>
      </c>
      <c r="C445" s="46"/>
      <c r="D445" s="46">
        <v>1070994</v>
      </c>
      <c r="E445" s="46">
        <v>115000</v>
      </c>
      <c r="F445" s="46">
        <v>955994</v>
      </c>
      <c r="H445" s="98" t="s">
        <v>77</v>
      </c>
      <c r="I445" s="99" t="s">
        <v>2182</v>
      </c>
      <c r="J445" s="79"/>
      <c r="K445" s="100">
        <f t="shared" si="12"/>
        <v>189500</v>
      </c>
      <c r="L445" s="79"/>
      <c r="M445" s="100">
        <v>189500</v>
      </c>
      <c r="O445" s="98" t="s">
        <v>1587</v>
      </c>
      <c r="P445" s="99" t="s">
        <v>2126</v>
      </c>
      <c r="Q445" s="79"/>
      <c r="R445" s="46">
        <f t="shared" si="13"/>
        <v>348787</v>
      </c>
      <c r="S445" s="100">
        <v>25000</v>
      </c>
      <c r="T445" s="100">
        <v>323787</v>
      </c>
      <c r="V445" s="91" t="s">
        <v>1618</v>
      </c>
      <c r="W445" s="76" t="s">
        <v>2134</v>
      </c>
      <c r="X445" s="76"/>
      <c r="Y445" s="76">
        <v>408300</v>
      </c>
      <c r="Z445" s="76">
        <v>254000</v>
      </c>
      <c r="AA445" s="76">
        <v>154300</v>
      </c>
    </row>
    <row r="446" spans="1:27" ht="15">
      <c r="A446" s="46" t="s">
        <v>1624</v>
      </c>
      <c r="B446" s="46" t="s">
        <v>2277</v>
      </c>
      <c r="C446" s="46"/>
      <c r="D446" s="46">
        <v>1190862</v>
      </c>
      <c r="E446" s="46"/>
      <c r="F446" s="46">
        <v>1190862</v>
      </c>
      <c r="H446" s="98" t="s">
        <v>80</v>
      </c>
      <c r="I446" s="99" t="s">
        <v>2183</v>
      </c>
      <c r="J446" s="100">
        <v>2700</v>
      </c>
      <c r="K446" s="100">
        <f t="shared" si="12"/>
        <v>189484</v>
      </c>
      <c r="L446" s="100">
        <v>76450</v>
      </c>
      <c r="M446" s="100">
        <v>113034</v>
      </c>
      <c r="O446" s="98" t="s">
        <v>1590</v>
      </c>
      <c r="P446" s="99" t="s">
        <v>2127</v>
      </c>
      <c r="Q446" s="100">
        <v>15236339</v>
      </c>
      <c r="R446" s="46">
        <f t="shared" si="13"/>
        <v>11161181</v>
      </c>
      <c r="S446" s="100">
        <v>1231593</v>
      </c>
      <c r="T446" s="100">
        <v>9929588</v>
      </c>
      <c r="V446" s="91" t="s">
        <v>1621</v>
      </c>
      <c r="W446" s="76" t="s">
        <v>2135</v>
      </c>
      <c r="X446" s="76"/>
      <c r="Y446" s="76">
        <v>2500513</v>
      </c>
      <c r="Z446" s="76"/>
      <c r="AA446" s="76">
        <v>2500513</v>
      </c>
    </row>
    <row r="447" spans="1:27" ht="15">
      <c r="A447" s="46" t="s">
        <v>1627</v>
      </c>
      <c r="B447" s="46" t="s">
        <v>2136</v>
      </c>
      <c r="C447" s="46"/>
      <c r="D447" s="46">
        <v>204507</v>
      </c>
      <c r="E447" s="46">
        <v>50</v>
      </c>
      <c r="F447" s="46">
        <v>204457</v>
      </c>
      <c r="H447" s="98" t="s">
        <v>86</v>
      </c>
      <c r="I447" s="99" t="s">
        <v>2185</v>
      </c>
      <c r="J447" s="79"/>
      <c r="K447" s="100">
        <f t="shared" si="12"/>
        <v>1300</v>
      </c>
      <c r="L447" s="100">
        <v>300</v>
      </c>
      <c r="M447" s="100">
        <v>1000</v>
      </c>
      <c r="O447" s="98" t="s">
        <v>1593</v>
      </c>
      <c r="P447" s="99" t="s">
        <v>2128</v>
      </c>
      <c r="Q447" s="100">
        <v>4219852</v>
      </c>
      <c r="R447" s="46">
        <f t="shared" si="13"/>
        <v>1861907</v>
      </c>
      <c r="S447" s="100">
        <v>1012670</v>
      </c>
      <c r="T447" s="100">
        <v>849237</v>
      </c>
      <c r="V447" s="91" t="s">
        <v>1624</v>
      </c>
      <c r="W447" s="76" t="s">
        <v>2277</v>
      </c>
      <c r="X447" s="76">
        <v>6785001</v>
      </c>
      <c r="Y447" s="76">
        <v>8746338</v>
      </c>
      <c r="Z447" s="76"/>
      <c r="AA447" s="76">
        <v>8746338</v>
      </c>
    </row>
    <row r="448" spans="1:27" ht="15">
      <c r="A448" s="46" t="s">
        <v>1630</v>
      </c>
      <c r="B448" s="46" t="s">
        <v>2137</v>
      </c>
      <c r="C448" s="46"/>
      <c r="D448" s="46">
        <v>67283</v>
      </c>
      <c r="E448" s="46"/>
      <c r="F448" s="46">
        <v>67283</v>
      </c>
      <c r="H448" s="98" t="s">
        <v>89</v>
      </c>
      <c r="I448" s="99" t="s">
        <v>2186</v>
      </c>
      <c r="J448" s="79"/>
      <c r="K448" s="100">
        <f t="shared" si="12"/>
        <v>162759</v>
      </c>
      <c r="L448" s="79"/>
      <c r="M448" s="100">
        <v>162759</v>
      </c>
      <c r="O448" s="98" t="s">
        <v>1596</v>
      </c>
      <c r="P448" s="99" t="s">
        <v>2234</v>
      </c>
      <c r="Q448" s="79"/>
      <c r="R448" s="46">
        <f t="shared" si="13"/>
        <v>139234</v>
      </c>
      <c r="S448" s="79"/>
      <c r="T448" s="100">
        <v>139234</v>
      </c>
      <c r="V448" s="91" t="s">
        <v>1627</v>
      </c>
      <c r="W448" s="76" t="s">
        <v>2136</v>
      </c>
      <c r="X448" s="76"/>
      <c r="Y448" s="76">
        <v>608865</v>
      </c>
      <c r="Z448" s="76"/>
      <c r="AA448" s="76">
        <v>608865</v>
      </c>
    </row>
    <row r="449" spans="1:27" ht="15">
      <c r="A449" s="46" t="s">
        <v>1633</v>
      </c>
      <c r="B449" s="46" t="s">
        <v>2138</v>
      </c>
      <c r="C449" s="46"/>
      <c r="D449" s="46">
        <v>485149</v>
      </c>
      <c r="E449" s="46">
        <v>1050</v>
      </c>
      <c r="F449" s="46">
        <v>484099</v>
      </c>
      <c r="H449" s="98" t="s">
        <v>92</v>
      </c>
      <c r="I449" s="99" t="s">
        <v>2187</v>
      </c>
      <c r="J449" s="79"/>
      <c r="K449" s="100">
        <f t="shared" si="12"/>
        <v>41700</v>
      </c>
      <c r="L449" s="79"/>
      <c r="M449" s="100">
        <v>41700</v>
      </c>
      <c r="O449" s="98" t="s">
        <v>1599</v>
      </c>
      <c r="P449" s="99" t="s">
        <v>2129</v>
      </c>
      <c r="Q449" s="100">
        <v>17814382</v>
      </c>
      <c r="R449" s="46">
        <f t="shared" si="13"/>
        <v>3951252</v>
      </c>
      <c r="S449" s="100">
        <v>122151</v>
      </c>
      <c r="T449" s="100">
        <v>3829101</v>
      </c>
      <c r="V449" s="91" t="s">
        <v>1630</v>
      </c>
      <c r="W449" s="76" t="s">
        <v>2137</v>
      </c>
      <c r="X449" s="76"/>
      <c r="Y449" s="76">
        <v>321759</v>
      </c>
      <c r="Z449" s="76"/>
      <c r="AA449" s="76">
        <v>321759</v>
      </c>
    </row>
    <row r="450" spans="1:27" ht="15">
      <c r="A450" s="46" t="s">
        <v>1636</v>
      </c>
      <c r="B450" s="46" t="s">
        <v>2139</v>
      </c>
      <c r="C450" s="46"/>
      <c r="D450" s="46">
        <v>290213</v>
      </c>
      <c r="E450" s="46">
        <v>28223</v>
      </c>
      <c r="F450" s="46">
        <v>261990</v>
      </c>
      <c r="H450" s="98" t="s">
        <v>95</v>
      </c>
      <c r="I450" s="99" t="s">
        <v>2188</v>
      </c>
      <c r="J450" s="79"/>
      <c r="K450" s="100">
        <f t="shared" si="12"/>
        <v>15400</v>
      </c>
      <c r="L450" s="100">
        <v>4000</v>
      </c>
      <c r="M450" s="100">
        <v>11400</v>
      </c>
      <c r="O450" s="98" t="s">
        <v>1603</v>
      </c>
      <c r="P450" s="99" t="s">
        <v>2130</v>
      </c>
      <c r="Q450" s="79"/>
      <c r="R450" s="46">
        <f t="shared" si="13"/>
        <v>1496186</v>
      </c>
      <c r="S450" s="100">
        <v>162925</v>
      </c>
      <c r="T450" s="100">
        <v>1333261</v>
      </c>
      <c r="V450" s="91" t="s">
        <v>1633</v>
      </c>
      <c r="W450" s="76" t="s">
        <v>2138</v>
      </c>
      <c r="X450" s="76">
        <v>5850</v>
      </c>
      <c r="Y450" s="76">
        <v>703485</v>
      </c>
      <c r="Z450" s="76">
        <v>3550</v>
      </c>
      <c r="AA450" s="76">
        <v>699935</v>
      </c>
    </row>
    <row r="451" spans="1:27" ht="15">
      <c r="A451" s="46" t="s">
        <v>1639</v>
      </c>
      <c r="B451" s="46" t="s">
        <v>2140</v>
      </c>
      <c r="C451" s="46"/>
      <c r="D451" s="46">
        <v>332759</v>
      </c>
      <c r="E451" s="46"/>
      <c r="F451" s="46">
        <v>332759</v>
      </c>
      <c r="H451" s="98" t="s">
        <v>101</v>
      </c>
      <c r="I451" s="99" t="s">
        <v>2278</v>
      </c>
      <c r="J451" s="100">
        <v>2550000</v>
      </c>
      <c r="K451" s="100">
        <f t="shared" si="12"/>
        <v>27401</v>
      </c>
      <c r="L451" s="79"/>
      <c r="M451" s="100">
        <v>27401</v>
      </c>
      <c r="O451" s="98" t="s">
        <v>1606</v>
      </c>
      <c r="P451" s="99" t="s">
        <v>2131</v>
      </c>
      <c r="Q451" s="100">
        <v>13707920</v>
      </c>
      <c r="R451" s="46">
        <f t="shared" si="13"/>
        <v>15329685</v>
      </c>
      <c r="S451" s="100">
        <v>4277040</v>
      </c>
      <c r="T451" s="100">
        <v>11052645</v>
      </c>
      <c r="V451" s="91" t="s">
        <v>1636</v>
      </c>
      <c r="W451" s="76" t="s">
        <v>2139</v>
      </c>
      <c r="X451" s="76">
        <v>2409750</v>
      </c>
      <c r="Y451" s="76">
        <v>4285916</v>
      </c>
      <c r="Z451" s="76"/>
      <c r="AA451" s="76">
        <v>4285916</v>
      </c>
    </row>
    <row r="452" spans="1:27" ht="15">
      <c r="A452" s="46" t="s">
        <v>1642</v>
      </c>
      <c r="B452" s="46" t="s">
        <v>2141</v>
      </c>
      <c r="C452" s="46">
        <v>600</v>
      </c>
      <c r="D452" s="46">
        <v>1078013</v>
      </c>
      <c r="E452" s="46">
        <v>79994</v>
      </c>
      <c r="F452" s="46">
        <v>998019</v>
      </c>
      <c r="H452" s="98" t="s">
        <v>107</v>
      </c>
      <c r="I452" s="99" t="s">
        <v>2191</v>
      </c>
      <c r="J452" s="100">
        <v>6500</v>
      </c>
      <c r="K452" s="100">
        <f t="shared" si="12"/>
        <v>50848</v>
      </c>
      <c r="L452" s="79"/>
      <c r="M452" s="100">
        <v>50848</v>
      </c>
      <c r="O452" s="98" t="s">
        <v>1609</v>
      </c>
      <c r="P452" s="99" t="s">
        <v>2132</v>
      </c>
      <c r="Q452" s="100">
        <v>135000</v>
      </c>
      <c r="R452" s="46">
        <f t="shared" si="13"/>
        <v>910292</v>
      </c>
      <c r="S452" s="100">
        <v>178800</v>
      </c>
      <c r="T452" s="100">
        <v>731492</v>
      </c>
      <c r="V452" s="91" t="s">
        <v>1639</v>
      </c>
      <c r="W452" s="76" t="s">
        <v>2140</v>
      </c>
      <c r="X452" s="76"/>
      <c r="Y452" s="76">
        <v>1593878</v>
      </c>
      <c r="Z452" s="76"/>
      <c r="AA452" s="76">
        <v>1593878</v>
      </c>
    </row>
    <row r="453" spans="1:27" ht="15">
      <c r="A453" s="46" t="s">
        <v>1645</v>
      </c>
      <c r="B453" s="46" t="s">
        <v>2142</v>
      </c>
      <c r="C453" s="46">
        <v>668000</v>
      </c>
      <c r="D453" s="46">
        <v>914724</v>
      </c>
      <c r="E453" s="46">
        <v>299500</v>
      </c>
      <c r="F453" s="46">
        <v>615224</v>
      </c>
      <c r="H453" s="98" t="s">
        <v>110</v>
      </c>
      <c r="I453" s="99" t="s">
        <v>2192</v>
      </c>
      <c r="J453" s="100">
        <v>1</v>
      </c>
      <c r="K453" s="100">
        <f t="shared" si="12"/>
        <v>350</v>
      </c>
      <c r="L453" s="79"/>
      <c r="M453" s="100">
        <v>350</v>
      </c>
      <c r="O453" s="98" t="s">
        <v>1612</v>
      </c>
      <c r="P453" s="99" t="s">
        <v>2333</v>
      </c>
      <c r="Q453" s="100">
        <v>425000</v>
      </c>
      <c r="R453" s="46">
        <f t="shared" si="13"/>
        <v>3336016</v>
      </c>
      <c r="S453" s="100">
        <v>195825</v>
      </c>
      <c r="T453" s="100">
        <v>3140191</v>
      </c>
      <c r="V453" s="91" t="s">
        <v>1642</v>
      </c>
      <c r="W453" s="76" t="s">
        <v>2141</v>
      </c>
      <c r="X453" s="76">
        <v>11955002</v>
      </c>
      <c r="Y453" s="76">
        <v>57033014</v>
      </c>
      <c r="Z453" s="76">
        <v>4320197</v>
      </c>
      <c r="AA453" s="76">
        <v>52712817</v>
      </c>
    </row>
    <row r="454" spans="1:27" ht="15">
      <c r="A454" s="46" t="s">
        <v>1648</v>
      </c>
      <c r="B454" s="46" t="s">
        <v>2143</v>
      </c>
      <c r="C454" s="46"/>
      <c r="D454" s="46">
        <v>144926</v>
      </c>
      <c r="E454" s="46">
        <v>10600</v>
      </c>
      <c r="F454" s="46">
        <v>134326</v>
      </c>
      <c r="H454" s="98" t="s">
        <v>113</v>
      </c>
      <c r="I454" s="99" t="s">
        <v>2193</v>
      </c>
      <c r="J454" s="100">
        <v>32460</v>
      </c>
      <c r="K454" s="100">
        <f t="shared" si="12"/>
        <v>55883</v>
      </c>
      <c r="L454" s="79"/>
      <c r="M454" s="100">
        <v>55883</v>
      </c>
      <c r="O454" s="98" t="s">
        <v>1615</v>
      </c>
      <c r="P454" s="99" t="s">
        <v>2133</v>
      </c>
      <c r="Q454" s="100">
        <v>18000</v>
      </c>
      <c r="R454" s="46">
        <f t="shared" si="13"/>
        <v>2137474</v>
      </c>
      <c r="S454" s="100">
        <v>84670</v>
      </c>
      <c r="T454" s="100">
        <v>2052804</v>
      </c>
      <c r="V454" s="91" t="s">
        <v>1645</v>
      </c>
      <c r="W454" s="76" t="s">
        <v>2142</v>
      </c>
      <c r="X454" s="76">
        <v>306050</v>
      </c>
      <c r="Y454" s="76">
        <v>2264481</v>
      </c>
      <c r="Z454" s="76">
        <v>25500</v>
      </c>
      <c r="AA454" s="76">
        <v>2238981</v>
      </c>
    </row>
    <row r="455" spans="1:27" ht="15">
      <c r="A455" s="46" t="s">
        <v>1651</v>
      </c>
      <c r="B455" s="46" t="s">
        <v>2144</v>
      </c>
      <c r="C455" s="46"/>
      <c r="D455" s="46">
        <v>126561</v>
      </c>
      <c r="E455" s="46">
        <v>1500</v>
      </c>
      <c r="F455" s="46">
        <v>125061</v>
      </c>
      <c r="H455" s="98" t="s">
        <v>127</v>
      </c>
      <c r="I455" s="99" t="s">
        <v>2194</v>
      </c>
      <c r="J455" s="100">
        <v>5800</v>
      </c>
      <c r="K455" s="100">
        <f aca="true" t="shared" si="14" ref="K455:K497">L455+M455</f>
        <v>36245</v>
      </c>
      <c r="L455" s="79"/>
      <c r="M455" s="100">
        <v>36245</v>
      </c>
      <c r="O455" s="98" t="s">
        <v>1618</v>
      </c>
      <c r="P455" s="99" t="s">
        <v>2134</v>
      </c>
      <c r="Q455" s="100">
        <v>201350</v>
      </c>
      <c r="R455" s="46">
        <f aca="true" t="shared" si="15" ref="R455:R518">S455+T455</f>
        <v>1507958</v>
      </c>
      <c r="S455" s="100">
        <v>395600</v>
      </c>
      <c r="T455" s="100">
        <v>1112358</v>
      </c>
      <c r="V455" s="91" t="s">
        <v>1648</v>
      </c>
      <c r="W455" s="76" t="s">
        <v>2143</v>
      </c>
      <c r="X455" s="76">
        <v>1700000</v>
      </c>
      <c r="Y455" s="76">
        <v>8958630</v>
      </c>
      <c r="Z455" s="76"/>
      <c r="AA455" s="76">
        <v>8958630</v>
      </c>
    </row>
    <row r="456" spans="1:27" ht="15">
      <c r="A456" s="46" t="s">
        <v>1654</v>
      </c>
      <c r="B456" s="46" t="s">
        <v>2145</v>
      </c>
      <c r="C456" s="46"/>
      <c r="D456" s="46">
        <v>40232</v>
      </c>
      <c r="E456" s="46"/>
      <c r="F456" s="46">
        <v>40232</v>
      </c>
      <c r="H456" s="98" t="s">
        <v>129</v>
      </c>
      <c r="I456" s="99" t="s">
        <v>2195</v>
      </c>
      <c r="J456" s="79"/>
      <c r="K456" s="100">
        <f t="shared" si="14"/>
        <v>374109</v>
      </c>
      <c r="L456" s="79"/>
      <c r="M456" s="100">
        <v>374109</v>
      </c>
      <c r="O456" s="98" t="s">
        <v>1621</v>
      </c>
      <c r="P456" s="99" t="s">
        <v>2135</v>
      </c>
      <c r="Q456" s="100">
        <v>198150</v>
      </c>
      <c r="R456" s="46">
        <f t="shared" si="15"/>
        <v>9878045</v>
      </c>
      <c r="S456" s="100">
        <v>1318700</v>
      </c>
      <c r="T456" s="100">
        <v>8559345</v>
      </c>
      <c r="V456" s="91" t="s">
        <v>1651</v>
      </c>
      <c r="W456" s="76" t="s">
        <v>2144</v>
      </c>
      <c r="X456" s="76">
        <v>62050</v>
      </c>
      <c r="Y456" s="76">
        <v>894255</v>
      </c>
      <c r="Z456" s="76"/>
      <c r="AA456" s="76">
        <v>894255</v>
      </c>
    </row>
    <row r="457" spans="1:27" ht="15">
      <c r="A457" s="46" t="s">
        <v>1657</v>
      </c>
      <c r="B457" s="46" t="s">
        <v>2146</v>
      </c>
      <c r="C457" s="46"/>
      <c r="D457" s="46">
        <v>4450</v>
      </c>
      <c r="E457" s="46"/>
      <c r="F457" s="46">
        <v>4450</v>
      </c>
      <c r="H457" s="98" t="s">
        <v>133</v>
      </c>
      <c r="I457" s="99" t="s">
        <v>2196</v>
      </c>
      <c r="J457" s="79"/>
      <c r="K457" s="100">
        <f t="shared" si="14"/>
        <v>163230</v>
      </c>
      <c r="L457" s="79"/>
      <c r="M457" s="100">
        <v>163230</v>
      </c>
      <c r="O457" s="98" t="s">
        <v>1624</v>
      </c>
      <c r="P457" s="99" t="s">
        <v>2277</v>
      </c>
      <c r="Q457" s="100">
        <v>5882403</v>
      </c>
      <c r="R457" s="46">
        <f t="shared" si="15"/>
        <v>10759624</v>
      </c>
      <c r="S457" s="79"/>
      <c r="T457" s="100">
        <v>10759624</v>
      </c>
      <c r="V457" s="91" t="s">
        <v>1654</v>
      </c>
      <c r="W457" s="76" t="s">
        <v>2145</v>
      </c>
      <c r="X457" s="76">
        <v>102000</v>
      </c>
      <c r="Y457" s="76">
        <v>530906</v>
      </c>
      <c r="Z457" s="76"/>
      <c r="AA457" s="76">
        <v>530906</v>
      </c>
    </row>
    <row r="458" spans="1:27" ht="15">
      <c r="A458" s="46" t="s">
        <v>1660</v>
      </c>
      <c r="B458" s="46" t="s">
        <v>2147</v>
      </c>
      <c r="C458" s="46">
        <v>45267</v>
      </c>
      <c r="D458" s="46">
        <v>0</v>
      </c>
      <c r="E458" s="46"/>
      <c r="F458" s="46"/>
      <c r="H458" s="98" t="s">
        <v>136</v>
      </c>
      <c r="I458" s="99" t="s">
        <v>2197</v>
      </c>
      <c r="J458" s="79"/>
      <c r="K458" s="100">
        <f t="shared" si="14"/>
        <v>272461</v>
      </c>
      <c r="L458" s="79"/>
      <c r="M458" s="100">
        <v>272461</v>
      </c>
      <c r="O458" s="98" t="s">
        <v>1627</v>
      </c>
      <c r="P458" s="99" t="s">
        <v>2136</v>
      </c>
      <c r="Q458" s="100">
        <v>108150</v>
      </c>
      <c r="R458" s="46">
        <f t="shared" si="15"/>
        <v>2358639</v>
      </c>
      <c r="S458" s="100">
        <v>716785</v>
      </c>
      <c r="T458" s="100">
        <v>1641854</v>
      </c>
      <c r="V458" s="91" t="s">
        <v>1657</v>
      </c>
      <c r="W458" s="76" t="s">
        <v>2146</v>
      </c>
      <c r="X458" s="76">
        <v>10000</v>
      </c>
      <c r="Y458" s="76">
        <v>261386</v>
      </c>
      <c r="Z458" s="76"/>
      <c r="AA458" s="76">
        <v>261386</v>
      </c>
    </row>
    <row r="459" spans="1:27" ht="15">
      <c r="A459" s="46" t="s">
        <v>1663</v>
      </c>
      <c r="B459" s="46" t="s">
        <v>2148</v>
      </c>
      <c r="C459" s="46">
        <v>122000</v>
      </c>
      <c r="D459" s="46">
        <v>34980</v>
      </c>
      <c r="E459" s="46"/>
      <c r="F459" s="46">
        <v>34980</v>
      </c>
      <c r="H459" s="98" t="s">
        <v>139</v>
      </c>
      <c r="I459" s="99" t="s">
        <v>2198</v>
      </c>
      <c r="J459" s="100">
        <v>1247800</v>
      </c>
      <c r="K459" s="100">
        <f t="shared" si="14"/>
        <v>9920855</v>
      </c>
      <c r="L459" s="100">
        <v>207500</v>
      </c>
      <c r="M459" s="100">
        <v>9713355</v>
      </c>
      <c r="O459" s="98" t="s">
        <v>1630</v>
      </c>
      <c r="P459" s="99" t="s">
        <v>2137</v>
      </c>
      <c r="Q459" s="79"/>
      <c r="R459" s="46">
        <f t="shared" si="15"/>
        <v>477177</v>
      </c>
      <c r="S459" s="79"/>
      <c r="T459" s="100">
        <v>477177</v>
      </c>
      <c r="V459" s="91" t="s">
        <v>1660</v>
      </c>
      <c r="W459" s="76" t="s">
        <v>2147</v>
      </c>
      <c r="X459" s="76">
        <v>228116</v>
      </c>
      <c r="Y459" s="76">
        <v>68744</v>
      </c>
      <c r="Z459" s="76"/>
      <c r="AA459" s="76">
        <v>68744</v>
      </c>
    </row>
    <row r="460" spans="1:27" ht="15">
      <c r="A460" s="46" t="s">
        <v>1666</v>
      </c>
      <c r="B460" s="46" t="s">
        <v>2149</v>
      </c>
      <c r="C460" s="46"/>
      <c r="D460" s="46">
        <v>9994</v>
      </c>
      <c r="E460" s="46"/>
      <c r="F460" s="46">
        <v>9994</v>
      </c>
      <c r="H460" s="98" t="s">
        <v>142</v>
      </c>
      <c r="I460" s="99" t="s">
        <v>2199</v>
      </c>
      <c r="J460" s="79"/>
      <c r="K460" s="100">
        <f t="shared" si="14"/>
        <v>23300</v>
      </c>
      <c r="L460" s="79"/>
      <c r="M460" s="100">
        <v>23300</v>
      </c>
      <c r="O460" s="98" t="s">
        <v>1633</v>
      </c>
      <c r="P460" s="99" t="s">
        <v>2138</v>
      </c>
      <c r="Q460" s="100">
        <v>15300</v>
      </c>
      <c r="R460" s="46">
        <f t="shared" si="15"/>
        <v>2493270</v>
      </c>
      <c r="S460" s="100">
        <v>346300</v>
      </c>
      <c r="T460" s="100">
        <v>2146970</v>
      </c>
      <c r="V460" s="91" t="s">
        <v>1663</v>
      </c>
      <c r="W460" s="76" t="s">
        <v>2148</v>
      </c>
      <c r="X460" s="76">
        <v>156601</v>
      </c>
      <c r="Y460" s="76">
        <v>269824</v>
      </c>
      <c r="Z460" s="76"/>
      <c r="AA460" s="76">
        <v>269824</v>
      </c>
    </row>
    <row r="461" spans="1:27" ht="15">
      <c r="A461" s="46" t="s">
        <v>1669</v>
      </c>
      <c r="B461" s="46" t="s">
        <v>2150</v>
      </c>
      <c r="C461" s="46"/>
      <c r="D461" s="46">
        <v>19097</v>
      </c>
      <c r="E461" s="46"/>
      <c r="F461" s="46">
        <v>19097</v>
      </c>
      <c r="H461" s="98" t="s">
        <v>145</v>
      </c>
      <c r="I461" s="99" t="s">
        <v>2200</v>
      </c>
      <c r="J461" s="79"/>
      <c r="K461" s="100">
        <f t="shared" si="14"/>
        <v>61101</v>
      </c>
      <c r="L461" s="79"/>
      <c r="M461" s="100">
        <v>61101</v>
      </c>
      <c r="O461" s="98" t="s">
        <v>1636</v>
      </c>
      <c r="P461" s="99" t="s">
        <v>2139</v>
      </c>
      <c r="Q461" s="100">
        <v>875750</v>
      </c>
      <c r="R461" s="46">
        <f t="shared" si="15"/>
        <v>2773880</v>
      </c>
      <c r="S461" s="100">
        <v>495398</v>
      </c>
      <c r="T461" s="100">
        <v>2278482</v>
      </c>
      <c r="V461" s="91" t="s">
        <v>1666</v>
      </c>
      <c r="W461" s="76" t="s">
        <v>2149</v>
      </c>
      <c r="X461" s="76">
        <v>30811</v>
      </c>
      <c r="Y461" s="76">
        <v>756852</v>
      </c>
      <c r="Z461" s="76">
        <v>3669</v>
      </c>
      <c r="AA461" s="76">
        <v>753183</v>
      </c>
    </row>
    <row r="462" spans="1:27" ht="15">
      <c r="A462" s="46" t="s">
        <v>1672</v>
      </c>
      <c r="B462" s="46" t="s">
        <v>2151</v>
      </c>
      <c r="C462" s="46">
        <v>2700</v>
      </c>
      <c r="D462" s="46">
        <v>339362</v>
      </c>
      <c r="E462" s="46">
        <v>11950</v>
      </c>
      <c r="F462" s="46">
        <v>327412</v>
      </c>
      <c r="H462" s="98" t="s">
        <v>148</v>
      </c>
      <c r="I462" s="99" t="s">
        <v>2251</v>
      </c>
      <c r="J462" s="79"/>
      <c r="K462" s="100">
        <f t="shared" si="14"/>
        <v>59000</v>
      </c>
      <c r="L462" s="79"/>
      <c r="M462" s="100">
        <v>59000</v>
      </c>
      <c r="O462" s="98" t="s">
        <v>1639</v>
      </c>
      <c r="P462" s="99" t="s">
        <v>2140</v>
      </c>
      <c r="Q462" s="100">
        <v>3295000</v>
      </c>
      <c r="R462" s="46">
        <f t="shared" si="15"/>
        <v>1557368</v>
      </c>
      <c r="S462" s="100">
        <v>24300</v>
      </c>
      <c r="T462" s="100">
        <v>1533068</v>
      </c>
      <c r="V462" s="91" t="s">
        <v>1669</v>
      </c>
      <c r="W462" s="76" t="s">
        <v>2150</v>
      </c>
      <c r="X462" s="76">
        <v>45400</v>
      </c>
      <c r="Y462" s="76">
        <v>91451</v>
      </c>
      <c r="Z462" s="76"/>
      <c r="AA462" s="76">
        <v>91451</v>
      </c>
    </row>
    <row r="463" spans="1:27" ht="15">
      <c r="A463" s="46" t="s">
        <v>1675</v>
      </c>
      <c r="B463" s="46" t="s">
        <v>2152</v>
      </c>
      <c r="C463" s="46"/>
      <c r="D463" s="46">
        <v>96399</v>
      </c>
      <c r="E463" s="46"/>
      <c r="F463" s="46">
        <v>96399</v>
      </c>
      <c r="H463" s="98" t="s">
        <v>151</v>
      </c>
      <c r="I463" s="99" t="s">
        <v>2201</v>
      </c>
      <c r="J463" s="79"/>
      <c r="K463" s="100">
        <f t="shared" si="14"/>
        <v>114750</v>
      </c>
      <c r="L463" s="79"/>
      <c r="M463" s="100">
        <v>114750</v>
      </c>
      <c r="O463" s="98" t="s">
        <v>1642</v>
      </c>
      <c r="P463" s="99" t="s">
        <v>2141</v>
      </c>
      <c r="Q463" s="100">
        <v>499283</v>
      </c>
      <c r="R463" s="46">
        <f t="shared" si="15"/>
        <v>12796719</v>
      </c>
      <c r="S463" s="100">
        <v>1945072</v>
      </c>
      <c r="T463" s="100">
        <v>10851647</v>
      </c>
      <c r="V463" s="91" t="s">
        <v>1672</v>
      </c>
      <c r="W463" s="76" t="s">
        <v>2151</v>
      </c>
      <c r="X463" s="76">
        <v>917575</v>
      </c>
      <c r="Y463" s="76">
        <v>24275963</v>
      </c>
      <c r="Z463" s="76">
        <v>15944</v>
      </c>
      <c r="AA463" s="76">
        <v>24260019</v>
      </c>
    </row>
    <row r="464" spans="1:27" ht="15">
      <c r="A464" s="46" t="s">
        <v>1678</v>
      </c>
      <c r="B464" s="46" t="s">
        <v>2153</v>
      </c>
      <c r="C464" s="46"/>
      <c r="D464" s="46">
        <v>50577</v>
      </c>
      <c r="E464" s="46"/>
      <c r="F464" s="46">
        <v>50577</v>
      </c>
      <c r="H464" s="98" t="s">
        <v>154</v>
      </c>
      <c r="I464" s="99" t="s">
        <v>2202</v>
      </c>
      <c r="J464" s="100">
        <v>735067</v>
      </c>
      <c r="K464" s="100">
        <f t="shared" si="14"/>
        <v>1299418</v>
      </c>
      <c r="L464" s="100">
        <v>16000</v>
      </c>
      <c r="M464" s="100">
        <v>1283418</v>
      </c>
      <c r="O464" s="98" t="s">
        <v>1645</v>
      </c>
      <c r="P464" s="99" t="s">
        <v>2142</v>
      </c>
      <c r="Q464" s="100">
        <v>1121000</v>
      </c>
      <c r="R464" s="46">
        <f t="shared" si="15"/>
        <v>6808523</v>
      </c>
      <c r="S464" s="100">
        <v>1416700</v>
      </c>
      <c r="T464" s="100">
        <v>5391823</v>
      </c>
      <c r="V464" s="91" t="s">
        <v>1675</v>
      </c>
      <c r="W464" s="76" t="s">
        <v>2152</v>
      </c>
      <c r="X464" s="76">
        <v>67150</v>
      </c>
      <c r="Y464" s="76">
        <v>932164</v>
      </c>
      <c r="Z464" s="76">
        <v>2500</v>
      </c>
      <c r="AA464" s="76">
        <v>929664</v>
      </c>
    </row>
    <row r="465" spans="1:27" ht="15">
      <c r="A465" s="46" t="s">
        <v>1681</v>
      </c>
      <c r="B465" s="46" t="s">
        <v>2154</v>
      </c>
      <c r="C465" s="46"/>
      <c r="D465" s="46">
        <v>107623</v>
      </c>
      <c r="E465" s="46"/>
      <c r="F465" s="46">
        <v>107623</v>
      </c>
      <c r="H465" s="98" t="s">
        <v>157</v>
      </c>
      <c r="I465" s="99" t="s">
        <v>2203</v>
      </c>
      <c r="J465" s="79"/>
      <c r="K465" s="100">
        <f t="shared" si="14"/>
        <v>37550</v>
      </c>
      <c r="L465" s="79"/>
      <c r="M465" s="100">
        <v>37550</v>
      </c>
      <c r="O465" s="98" t="s">
        <v>1648</v>
      </c>
      <c r="P465" s="99" t="s">
        <v>2143</v>
      </c>
      <c r="Q465" s="100">
        <v>7870531</v>
      </c>
      <c r="R465" s="46">
        <f t="shared" si="15"/>
        <v>1060238</v>
      </c>
      <c r="S465" s="100">
        <v>41300</v>
      </c>
      <c r="T465" s="100">
        <v>1018938</v>
      </c>
      <c r="V465" s="91" t="s">
        <v>1678</v>
      </c>
      <c r="W465" s="76" t="s">
        <v>2153</v>
      </c>
      <c r="X465" s="76">
        <v>2593985</v>
      </c>
      <c r="Y465" s="76">
        <v>1629033</v>
      </c>
      <c r="Z465" s="76"/>
      <c r="AA465" s="76">
        <v>1629033</v>
      </c>
    </row>
    <row r="466" spans="1:27" ht="15">
      <c r="A466" s="46" t="s">
        <v>1689</v>
      </c>
      <c r="B466" s="46" t="s">
        <v>2155</v>
      </c>
      <c r="C466" s="46"/>
      <c r="D466" s="46">
        <v>28671</v>
      </c>
      <c r="E466" s="46"/>
      <c r="F466" s="46">
        <v>28671</v>
      </c>
      <c r="H466" s="98" t="s">
        <v>160</v>
      </c>
      <c r="I466" s="99" t="s">
        <v>2204</v>
      </c>
      <c r="J466" s="79"/>
      <c r="K466" s="100">
        <f t="shared" si="14"/>
        <v>4514142</v>
      </c>
      <c r="L466" s="100">
        <v>3808167</v>
      </c>
      <c r="M466" s="100">
        <v>705975</v>
      </c>
      <c r="O466" s="98" t="s">
        <v>1651</v>
      </c>
      <c r="P466" s="99" t="s">
        <v>2144</v>
      </c>
      <c r="Q466" s="100">
        <v>217180</v>
      </c>
      <c r="R466" s="46">
        <f t="shared" si="15"/>
        <v>452846</v>
      </c>
      <c r="S466" s="100">
        <v>110100</v>
      </c>
      <c r="T466" s="100">
        <v>342746</v>
      </c>
      <c r="V466" s="91" t="s">
        <v>1681</v>
      </c>
      <c r="W466" s="76" t="s">
        <v>2154</v>
      </c>
      <c r="X466" s="76">
        <v>90500</v>
      </c>
      <c r="Y466" s="76">
        <v>91081</v>
      </c>
      <c r="Z466" s="76"/>
      <c r="AA466" s="76">
        <v>91081</v>
      </c>
    </row>
    <row r="467" spans="1:27" ht="15">
      <c r="A467" s="46" t="s">
        <v>1692</v>
      </c>
      <c r="B467" s="46" t="s">
        <v>2156</v>
      </c>
      <c r="C467" s="46">
        <v>200</v>
      </c>
      <c r="D467" s="46">
        <v>118588</v>
      </c>
      <c r="E467" s="46"/>
      <c r="F467" s="46">
        <v>118588</v>
      </c>
      <c r="H467" s="98" t="s">
        <v>163</v>
      </c>
      <c r="I467" s="99" t="s">
        <v>2205</v>
      </c>
      <c r="J467" s="79"/>
      <c r="K467" s="100">
        <f t="shared" si="14"/>
        <v>2062270</v>
      </c>
      <c r="L467" s="79"/>
      <c r="M467" s="100">
        <v>2062270</v>
      </c>
      <c r="O467" s="98" t="s">
        <v>1654</v>
      </c>
      <c r="P467" s="99" t="s">
        <v>2145</v>
      </c>
      <c r="Q467" s="79"/>
      <c r="R467" s="46">
        <f t="shared" si="15"/>
        <v>171147</v>
      </c>
      <c r="S467" s="79"/>
      <c r="T467" s="100">
        <v>171147</v>
      </c>
      <c r="V467" s="91" t="s">
        <v>1689</v>
      </c>
      <c r="W467" s="76" t="s">
        <v>2155</v>
      </c>
      <c r="X467" s="76"/>
      <c r="Y467" s="76">
        <v>132422</v>
      </c>
      <c r="Z467" s="76">
        <v>8900</v>
      </c>
      <c r="AA467" s="76">
        <v>123522</v>
      </c>
    </row>
    <row r="468" spans="1:27" ht="15">
      <c r="A468" s="46" t="s">
        <v>1695</v>
      </c>
      <c r="B468" s="46" t="s">
        <v>2235</v>
      </c>
      <c r="C468" s="46"/>
      <c r="D468" s="46">
        <v>72750</v>
      </c>
      <c r="E468" s="46"/>
      <c r="F468" s="46">
        <v>72750</v>
      </c>
      <c r="H468" s="98" t="s">
        <v>166</v>
      </c>
      <c r="I468" s="99" t="s">
        <v>2206</v>
      </c>
      <c r="J468" s="100">
        <v>265000</v>
      </c>
      <c r="K468" s="100">
        <f t="shared" si="14"/>
        <v>960811</v>
      </c>
      <c r="L468" s="100">
        <v>30100</v>
      </c>
      <c r="M468" s="100">
        <v>930711</v>
      </c>
      <c r="O468" s="98" t="s">
        <v>1657</v>
      </c>
      <c r="P468" s="99" t="s">
        <v>2146</v>
      </c>
      <c r="Q468" s="100">
        <v>175000</v>
      </c>
      <c r="R468" s="46">
        <f t="shared" si="15"/>
        <v>140337</v>
      </c>
      <c r="S468" s="79"/>
      <c r="T468" s="100">
        <v>140337</v>
      </c>
      <c r="V468" s="91" t="s">
        <v>1692</v>
      </c>
      <c r="W468" s="76" t="s">
        <v>2156</v>
      </c>
      <c r="X468" s="76">
        <v>32463</v>
      </c>
      <c r="Y468" s="76">
        <v>1815831</v>
      </c>
      <c r="Z468" s="76"/>
      <c r="AA468" s="76">
        <v>1815831</v>
      </c>
    </row>
    <row r="469" spans="1:27" ht="15">
      <c r="A469" s="46" t="s">
        <v>1698</v>
      </c>
      <c r="B469" s="46" t="s">
        <v>2157</v>
      </c>
      <c r="C469" s="46"/>
      <c r="D469" s="46">
        <v>101925</v>
      </c>
      <c r="E469" s="46"/>
      <c r="F469" s="46">
        <v>101925</v>
      </c>
      <c r="H469" s="98" t="s">
        <v>169</v>
      </c>
      <c r="I469" s="99" t="s">
        <v>2207</v>
      </c>
      <c r="J469" s="79"/>
      <c r="K469" s="100">
        <f t="shared" si="14"/>
        <v>144007</v>
      </c>
      <c r="L469" s="79"/>
      <c r="M469" s="100">
        <v>144007</v>
      </c>
      <c r="O469" s="98" t="s">
        <v>1660</v>
      </c>
      <c r="P469" s="99" t="s">
        <v>2147</v>
      </c>
      <c r="Q469" s="100">
        <v>158901</v>
      </c>
      <c r="R469" s="46">
        <f t="shared" si="15"/>
        <v>121177</v>
      </c>
      <c r="S469" s="79"/>
      <c r="T469" s="100">
        <v>121177</v>
      </c>
      <c r="V469" s="91" t="s">
        <v>1695</v>
      </c>
      <c r="W469" s="76" t="s">
        <v>2235</v>
      </c>
      <c r="X469" s="76">
        <v>554199</v>
      </c>
      <c r="Y469" s="76">
        <v>853533</v>
      </c>
      <c r="Z469" s="76"/>
      <c r="AA469" s="76">
        <v>853533</v>
      </c>
    </row>
    <row r="470" spans="1:27" ht="15">
      <c r="A470" s="46" t="s">
        <v>1702</v>
      </c>
      <c r="B470" s="46" t="s">
        <v>2158</v>
      </c>
      <c r="C470" s="46">
        <v>4200000</v>
      </c>
      <c r="D470" s="46">
        <v>906306</v>
      </c>
      <c r="E470" s="46">
        <v>103700</v>
      </c>
      <c r="F470" s="46">
        <v>802606</v>
      </c>
      <c r="H470" s="98" t="s">
        <v>172</v>
      </c>
      <c r="I470" s="99" t="s">
        <v>2208</v>
      </c>
      <c r="J470" s="79"/>
      <c r="K470" s="100">
        <f t="shared" si="14"/>
        <v>18675</v>
      </c>
      <c r="L470" s="79"/>
      <c r="M470" s="100">
        <v>18675</v>
      </c>
      <c r="O470" s="98" t="s">
        <v>1663</v>
      </c>
      <c r="P470" s="99" t="s">
        <v>2148</v>
      </c>
      <c r="Q470" s="100">
        <v>233001</v>
      </c>
      <c r="R470" s="46">
        <f t="shared" si="15"/>
        <v>443720</v>
      </c>
      <c r="S470" s="100">
        <v>33800</v>
      </c>
      <c r="T470" s="100">
        <v>409920</v>
      </c>
      <c r="V470" s="91" t="s">
        <v>1698</v>
      </c>
      <c r="W470" s="76" t="s">
        <v>2157</v>
      </c>
      <c r="X470" s="76"/>
      <c r="Y470" s="76">
        <v>7831079</v>
      </c>
      <c r="Z470" s="76"/>
      <c r="AA470" s="76">
        <v>7831079</v>
      </c>
    </row>
    <row r="471" spans="1:27" ht="15">
      <c r="A471" s="46" t="s">
        <v>1705</v>
      </c>
      <c r="B471" s="46" t="s">
        <v>2159</v>
      </c>
      <c r="C471" s="46"/>
      <c r="D471" s="46">
        <v>1924176</v>
      </c>
      <c r="E471" s="46">
        <v>811725</v>
      </c>
      <c r="F471" s="46">
        <v>1112451</v>
      </c>
      <c r="H471" s="98" t="s">
        <v>175</v>
      </c>
      <c r="I471" s="99" t="s">
        <v>2209</v>
      </c>
      <c r="J471" s="79"/>
      <c r="K471" s="100">
        <f t="shared" si="14"/>
        <v>1561374</v>
      </c>
      <c r="L471" s="79"/>
      <c r="M471" s="100">
        <v>1561374</v>
      </c>
      <c r="O471" s="98" t="s">
        <v>1666</v>
      </c>
      <c r="P471" s="99" t="s">
        <v>2149</v>
      </c>
      <c r="Q471" s="100">
        <v>344485</v>
      </c>
      <c r="R471" s="46">
        <f t="shared" si="15"/>
        <v>211410</v>
      </c>
      <c r="S471" s="100">
        <v>29600</v>
      </c>
      <c r="T471" s="100">
        <v>181810</v>
      </c>
      <c r="V471" s="91" t="s">
        <v>1702</v>
      </c>
      <c r="W471" s="76" t="s">
        <v>2158</v>
      </c>
      <c r="X471" s="76">
        <v>429471</v>
      </c>
      <c r="Y471" s="76">
        <v>8778371</v>
      </c>
      <c r="Z471" s="76">
        <v>2327435</v>
      </c>
      <c r="AA471" s="76">
        <v>6450936</v>
      </c>
    </row>
    <row r="472" spans="1:27" ht="15">
      <c r="A472" s="46" t="s">
        <v>1708</v>
      </c>
      <c r="B472" s="46" t="s">
        <v>2160</v>
      </c>
      <c r="C472" s="46"/>
      <c r="D472" s="46">
        <v>1518949</v>
      </c>
      <c r="E472" s="46"/>
      <c r="F472" s="46">
        <v>1518949</v>
      </c>
      <c r="H472" s="98" t="s">
        <v>178</v>
      </c>
      <c r="I472" s="99" t="s">
        <v>1851</v>
      </c>
      <c r="J472" s="100">
        <v>7000</v>
      </c>
      <c r="K472" s="100">
        <f t="shared" si="14"/>
        <v>2949057</v>
      </c>
      <c r="L472" s="79"/>
      <c r="M472" s="100">
        <v>2949057</v>
      </c>
      <c r="O472" s="98" t="s">
        <v>1669</v>
      </c>
      <c r="P472" s="99" t="s">
        <v>2150</v>
      </c>
      <c r="Q472" s="79"/>
      <c r="R472" s="46">
        <f t="shared" si="15"/>
        <v>313526</v>
      </c>
      <c r="S472" s="79"/>
      <c r="T472" s="100">
        <v>313526</v>
      </c>
      <c r="V472" s="91" t="s">
        <v>1705</v>
      </c>
      <c r="W472" s="76" t="s">
        <v>2159</v>
      </c>
      <c r="X472" s="76">
        <v>6319338</v>
      </c>
      <c r="Y472" s="76">
        <v>21387268</v>
      </c>
      <c r="Z472" s="76">
        <v>1314550</v>
      </c>
      <c r="AA472" s="76">
        <v>20072718</v>
      </c>
    </row>
    <row r="473" spans="1:27" ht="15">
      <c r="A473" s="46" t="s">
        <v>1714</v>
      </c>
      <c r="B473" s="46" t="s">
        <v>2162</v>
      </c>
      <c r="C473" s="46">
        <v>619550</v>
      </c>
      <c r="D473" s="46">
        <v>1006477</v>
      </c>
      <c r="E473" s="46">
        <v>159200</v>
      </c>
      <c r="F473" s="46">
        <v>847277</v>
      </c>
      <c r="H473" s="98" t="s">
        <v>180</v>
      </c>
      <c r="I473" s="99" t="s">
        <v>2210</v>
      </c>
      <c r="J473" s="100">
        <v>1500</v>
      </c>
      <c r="K473" s="100">
        <f t="shared" si="14"/>
        <v>4393406</v>
      </c>
      <c r="L473" s="79"/>
      <c r="M473" s="100">
        <v>4393406</v>
      </c>
      <c r="O473" s="98" t="s">
        <v>1672</v>
      </c>
      <c r="P473" s="99" t="s">
        <v>2151</v>
      </c>
      <c r="Q473" s="100">
        <v>421300</v>
      </c>
      <c r="R473" s="46">
        <f t="shared" si="15"/>
        <v>2238139</v>
      </c>
      <c r="S473" s="100">
        <v>31156</v>
      </c>
      <c r="T473" s="100">
        <v>2206983</v>
      </c>
      <c r="V473" s="91" t="s">
        <v>1708</v>
      </c>
      <c r="W473" s="76" t="s">
        <v>2160</v>
      </c>
      <c r="X473" s="76">
        <v>1563000</v>
      </c>
      <c r="Y473" s="76">
        <v>3480427</v>
      </c>
      <c r="Z473" s="76"/>
      <c r="AA473" s="76">
        <v>3480427</v>
      </c>
    </row>
    <row r="474" spans="1:27" ht="15">
      <c r="A474" s="46" t="s">
        <v>1717</v>
      </c>
      <c r="B474" s="46" t="s">
        <v>2163</v>
      </c>
      <c r="C474" s="46">
        <v>820396</v>
      </c>
      <c r="D474" s="46">
        <v>2114945</v>
      </c>
      <c r="E474" s="46">
        <v>95766</v>
      </c>
      <c r="F474" s="46">
        <v>2019179</v>
      </c>
      <c r="H474" s="98" t="s">
        <v>183</v>
      </c>
      <c r="I474" s="99" t="s">
        <v>1985</v>
      </c>
      <c r="J474" s="79"/>
      <c r="K474" s="100">
        <f t="shared" si="14"/>
        <v>1442750</v>
      </c>
      <c r="L474" s="79"/>
      <c r="M474" s="100">
        <v>1442750</v>
      </c>
      <c r="O474" s="98" t="s">
        <v>1675</v>
      </c>
      <c r="P474" s="99" t="s">
        <v>2152</v>
      </c>
      <c r="Q474" s="100">
        <v>280100</v>
      </c>
      <c r="R474" s="46">
        <f t="shared" si="15"/>
        <v>385237</v>
      </c>
      <c r="S474" s="79"/>
      <c r="T474" s="100">
        <v>385237</v>
      </c>
      <c r="V474" s="91" t="s">
        <v>1711</v>
      </c>
      <c r="W474" s="76" t="s">
        <v>2161</v>
      </c>
      <c r="X474" s="76"/>
      <c r="Y474" s="76">
        <v>8934</v>
      </c>
      <c r="Z474" s="76"/>
      <c r="AA474" s="76">
        <v>8934</v>
      </c>
    </row>
    <row r="475" spans="1:27" ht="15">
      <c r="A475" s="46" t="s">
        <v>1720</v>
      </c>
      <c r="B475" s="46" t="s">
        <v>2338</v>
      </c>
      <c r="C475" s="46">
        <v>33500</v>
      </c>
      <c r="D475" s="46">
        <v>56195</v>
      </c>
      <c r="E475" s="46"/>
      <c r="F475" s="46">
        <v>56195</v>
      </c>
      <c r="H475" s="98" t="s">
        <v>185</v>
      </c>
      <c r="I475" s="99" t="s">
        <v>2211</v>
      </c>
      <c r="J475" s="100">
        <v>7000</v>
      </c>
      <c r="K475" s="100">
        <f t="shared" si="14"/>
        <v>1224476</v>
      </c>
      <c r="L475" s="79"/>
      <c r="M475" s="100">
        <v>1224476</v>
      </c>
      <c r="O475" s="98" t="s">
        <v>1678</v>
      </c>
      <c r="P475" s="99" t="s">
        <v>2153</v>
      </c>
      <c r="Q475" s="100">
        <v>424653</v>
      </c>
      <c r="R475" s="46">
        <f t="shared" si="15"/>
        <v>600075</v>
      </c>
      <c r="S475" s="100">
        <v>181020</v>
      </c>
      <c r="T475" s="100">
        <v>419055</v>
      </c>
      <c r="V475" s="91" t="s">
        <v>1714</v>
      </c>
      <c r="W475" s="76" t="s">
        <v>2162</v>
      </c>
      <c r="X475" s="76">
        <v>5971446</v>
      </c>
      <c r="Y475" s="76">
        <v>6672209</v>
      </c>
      <c r="Z475" s="76">
        <v>224072</v>
      </c>
      <c r="AA475" s="76">
        <v>6448137</v>
      </c>
    </row>
    <row r="476" spans="1:27" ht="15">
      <c r="A476" s="46" t="s">
        <v>1723</v>
      </c>
      <c r="B476" s="46" t="s">
        <v>1936</v>
      </c>
      <c r="C476" s="46">
        <v>1041650</v>
      </c>
      <c r="D476" s="46">
        <v>1375763</v>
      </c>
      <c r="E476" s="46">
        <v>54000</v>
      </c>
      <c r="F476" s="46">
        <v>1321763</v>
      </c>
      <c r="H476" s="98" t="s">
        <v>191</v>
      </c>
      <c r="I476" s="99" t="s">
        <v>2213</v>
      </c>
      <c r="J476" s="79"/>
      <c r="K476" s="100">
        <f t="shared" si="14"/>
        <v>11700</v>
      </c>
      <c r="L476" s="100">
        <v>10000</v>
      </c>
      <c r="M476" s="100">
        <v>1700</v>
      </c>
      <c r="O476" s="98" t="s">
        <v>1681</v>
      </c>
      <c r="P476" s="99" t="s">
        <v>2154</v>
      </c>
      <c r="Q476" s="100">
        <v>5000</v>
      </c>
      <c r="R476" s="46">
        <f t="shared" si="15"/>
        <v>381575</v>
      </c>
      <c r="S476" s="79"/>
      <c r="T476" s="100">
        <v>381575</v>
      </c>
      <c r="V476" s="91" t="s">
        <v>1717</v>
      </c>
      <c r="W476" s="76" t="s">
        <v>2163</v>
      </c>
      <c r="X476" s="76">
        <v>6278049</v>
      </c>
      <c r="Y476" s="76">
        <v>43670720</v>
      </c>
      <c r="Z476" s="76">
        <v>133675</v>
      </c>
      <c r="AA476" s="76">
        <v>43537045</v>
      </c>
    </row>
    <row r="477" spans="1:27" ht="15">
      <c r="A477" s="46" t="s">
        <v>1725</v>
      </c>
      <c r="B477" s="46" t="s">
        <v>2164</v>
      </c>
      <c r="C477" s="46"/>
      <c r="D477" s="46">
        <v>287091</v>
      </c>
      <c r="E477" s="46"/>
      <c r="F477" s="46">
        <v>287091</v>
      </c>
      <c r="H477" s="98" t="s">
        <v>192</v>
      </c>
      <c r="I477" s="99" t="s">
        <v>2214</v>
      </c>
      <c r="J477" s="79"/>
      <c r="K477" s="100">
        <f t="shared" si="14"/>
        <v>54100</v>
      </c>
      <c r="L477" s="79"/>
      <c r="M477" s="100">
        <v>54100</v>
      </c>
      <c r="O477" s="98" t="s">
        <v>1689</v>
      </c>
      <c r="P477" s="99" t="s">
        <v>2155</v>
      </c>
      <c r="Q477" s="79"/>
      <c r="R477" s="46">
        <f t="shared" si="15"/>
        <v>297932</v>
      </c>
      <c r="S477" s="79"/>
      <c r="T477" s="100">
        <v>297932</v>
      </c>
      <c r="V477" s="91" t="s">
        <v>1720</v>
      </c>
      <c r="W477" s="76" t="s">
        <v>2338</v>
      </c>
      <c r="X477" s="76"/>
      <c r="Y477" s="76">
        <v>103495</v>
      </c>
      <c r="Z477" s="76"/>
      <c r="AA477" s="76">
        <v>103495</v>
      </c>
    </row>
    <row r="478" spans="1:27" ht="15">
      <c r="A478" s="46" t="s">
        <v>15</v>
      </c>
      <c r="B478" s="46" t="s">
        <v>2165</v>
      </c>
      <c r="C478" s="46">
        <v>891788</v>
      </c>
      <c r="D478" s="46">
        <v>827062</v>
      </c>
      <c r="E478" s="46">
        <v>46403</v>
      </c>
      <c r="F478" s="46">
        <v>780659</v>
      </c>
      <c r="H478" s="98" t="s">
        <v>193</v>
      </c>
      <c r="I478" s="99" t="s">
        <v>2279</v>
      </c>
      <c r="J478" s="79"/>
      <c r="K478" s="100">
        <f t="shared" si="14"/>
        <v>1000</v>
      </c>
      <c r="L478" s="79"/>
      <c r="M478" s="100">
        <v>1000</v>
      </c>
      <c r="O478" s="98" t="s">
        <v>1692</v>
      </c>
      <c r="P478" s="99" t="s">
        <v>2156</v>
      </c>
      <c r="Q478" s="100">
        <v>136410</v>
      </c>
      <c r="R478" s="46">
        <f t="shared" si="15"/>
        <v>1246225</v>
      </c>
      <c r="S478" s="100">
        <v>3800</v>
      </c>
      <c r="T478" s="100">
        <v>1242425</v>
      </c>
      <c r="V478" s="91" t="s">
        <v>1723</v>
      </c>
      <c r="W478" s="76" t="s">
        <v>1936</v>
      </c>
      <c r="X478" s="76">
        <v>11986250</v>
      </c>
      <c r="Y478" s="76">
        <v>37309961</v>
      </c>
      <c r="Z478" s="76">
        <v>13368000</v>
      </c>
      <c r="AA478" s="76">
        <v>23941961</v>
      </c>
    </row>
    <row r="479" spans="1:27" ht="15">
      <c r="A479" s="46" t="s">
        <v>18</v>
      </c>
      <c r="B479" s="46" t="s">
        <v>2166</v>
      </c>
      <c r="C479" s="46">
        <v>462600</v>
      </c>
      <c r="D479" s="46">
        <v>253119</v>
      </c>
      <c r="E479" s="46">
        <v>66000</v>
      </c>
      <c r="F479" s="46">
        <v>187119</v>
      </c>
      <c r="H479" s="98" t="s">
        <v>194</v>
      </c>
      <c r="I479" s="99" t="s">
        <v>2215</v>
      </c>
      <c r="J479" s="100">
        <v>15500</v>
      </c>
      <c r="K479" s="100">
        <f t="shared" si="14"/>
        <v>62900</v>
      </c>
      <c r="L479" s="79"/>
      <c r="M479" s="100">
        <v>62900</v>
      </c>
      <c r="O479" s="98" t="s">
        <v>1695</v>
      </c>
      <c r="P479" s="99" t="s">
        <v>2235</v>
      </c>
      <c r="Q479" s="100">
        <v>448502</v>
      </c>
      <c r="R479" s="46">
        <f t="shared" si="15"/>
        <v>209099</v>
      </c>
      <c r="S479" s="100">
        <v>15200</v>
      </c>
      <c r="T479" s="100">
        <v>193899</v>
      </c>
      <c r="V479" s="91" t="s">
        <v>1725</v>
      </c>
      <c r="W479" s="76" t="s">
        <v>2164</v>
      </c>
      <c r="X479" s="76"/>
      <c r="Y479" s="76">
        <v>1653850</v>
      </c>
      <c r="Z479" s="76">
        <v>634500</v>
      </c>
      <c r="AA479" s="76">
        <v>1019350</v>
      </c>
    </row>
    <row r="480" spans="1:27" ht="15">
      <c r="A480" s="46" t="s">
        <v>21</v>
      </c>
      <c r="B480" s="46" t="s">
        <v>2281</v>
      </c>
      <c r="C480" s="46"/>
      <c r="D480" s="46">
        <v>17850</v>
      </c>
      <c r="E480" s="46"/>
      <c r="F480" s="46">
        <v>17850</v>
      </c>
      <c r="H480" s="98" t="s">
        <v>198</v>
      </c>
      <c r="I480" s="99" t="s">
        <v>1936</v>
      </c>
      <c r="J480" s="79"/>
      <c r="K480" s="100">
        <f t="shared" si="14"/>
        <v>26500</v>
      </c>
      <c r="L480" s="100">
        <v>16500</v>
      </c>
      <c r="M480" s="100">
        <v>10000</v>
      </c>
      <c r="O480" s="98" t="s">
        <v>1698</v>
      </c>
      <c r="P480" s="99" t="s">
        <v>2157</v>
      </c>
      <c r="Q480" s="79"/>
      <c r="R480" s="46">
        <f t="shared" si="15"/>
        <v>553455</v>
      </c>
      <c r="S480" s="100">
        <v>45000</v>
      </c>
      <c r="T480" s="100">
        <v>508455</v>
      </c>
      <c r="V480" s="91" t="s">
        <v>15</v>
      </c>
      <c r="W480" s="76" t="s">
        <v>2165</v>
      </c>
      <c r="X480" s="76">
        <v>3450876</v>
      </c>
      <c r="Y480" s="76">
        <v>6978674</v>
      </c>
      <c r="Z480" s="76"/>
      <c r="AA480" s="76">
        <v>6978674</v>
      </c>
    </row>
    <row r="481" spans="1:27" ht="15">
      <c r="A481" s="46" t="s">
        <v>24</v>
      </c>
      <c r="B481" s="46" t="s">
        <v>2167</v>
      </c>
      <c r="C481" s="46">
        <v>278508</v>
      </c>
      <c r="D481" s="46">
        <v>863118</v>
      </c>
      <c r="E481" s="46"/>
      <c r="F481" s="46">
        <v>863118</v>
      </c>
      <c r="H481" s="98" t="s">
        <v>201</v>
      </c>
      <c r="I481" s="99" t="s">
        <v>2216</v>
      </c>
      <c r="J481" s="79"/>
      <c r="K481" s="100">
        <f t="shared" si="14"/>
        <v>20531</v>
      </c>
      <c r="L481" s="79"/>
      <c r="M481" s="100">
        <v>20531</v>
      </c>
      <c r="O481" s="98" t="s">
        <v>1702</v>
      </c>
      <c r="P481" s="99" t="s">
        <v>2158</v>
      </c>
      <c r="Q481" s="100">
        <v>4208000</v>
      </c>
      <c r="R481" s="46">
        <f t="shared" si="15"/>
        <v>2802538</v>
      </c>
      <c r="S481" s="100">
        <v>109550</v>
      </c>
      <c r="T481" s="100">
        <v>2692988</v>
      </c>
      <c r="V481" s="91" t="s">
        <v>18</v>
      </c>
      <c r="W481" s="76" t="s">
        <v>2166</v>
      </c>
      <c r="X481" s="76">
        <v>20000</v>
      </c>
      <c r="Y481" s="76">
        <v>272281</v>
      </c>
      <c r="Z481" s="76"/>
      <c r="AA481" s="76">
        <v>272281</v>
      </c>
    </row>
    <row r="482" spans="1:27" ht="15">
      <c r="A482" s="46" t="s">
        <v>27</v>
      </c>
      <c r="B482" s="46" t="s">
        <v>2250</v>
      </c>
      <c r="C482" s="46"/>
      <c r="D482" s="46">
        <v>535658</v>
      </c>
      <c r="E482" s="46"/>
      <c r="F482" s="46">
        <v>535658</v>
      </c>
      <c r="H482" s="98" t="s">
        <v>204</v>
      </c>
      <c r="I482" s="99" t="s">
        <v>1904</v>
      </c>
      <c r="J482" s="100">
        <v>3950</v>
      </c>
      <c r="K482" s="100">
        <f t="shared" si="14"/>
        <v>59590</v>
      </c>
      <c r="L482" s="100">
        <v>15800</v>
      </c>
      <c r="M482" s="100">
        <v>43790</v>
      </c>
      <c r="O482" s="98" t="s">
        <v>1705</v>
      </c>
      <c r="P482" s="99" t="s">
        <v>2159</v>
      </c>
      <c r="Q482" s="100">
        <v>3237915</v>
      </c>
      <c r="R482" s="46">
        <f t="shared" si="15"/>
        <v>11719868</v>
      </c>
      <c r="S482" s="100">
        <v>4413070</v>
      </c>
      <c r="T482" s="100">
        <v>7306798</v>
      </c>
      <c r="V482" s="91" t="s">
        <v>21</v>
      </c>
      <c r="W482" s="76" t="s">
        <v>2281</v>
      </c>
      <c r="X482" s="76"/>
      <c r="Y482" s="76">
        <v>5389</v>
      </c>
      <c r="Z482" s="76"/>
      <c r="AA482" s="76">
        <v>5389</v>
      </c>
    </row>
    <row r="483" spans="1:27" ht="15">
      <c r="A483" s="46" t="s">
        <v>30</v>
      </c>
      <c r="B483" s="46" t="s">
        <v>2168</v>
      </c>
      <c r="C483" s="46">
        <v>632040</v>
      </c>
      <c r="D483" s="46">
        <v>169613</v>
      </c>
      <c r="E483" s="46">
        <v>120000</v>
      </c>
      <c r="F483" s="46">
        <v>49613</v>
      </c>
      <c r="H483" s="98" t="s">
        <v>207</v>
      </c>
      <c r="I483" s="99" t="s">
        <v>2217</v>
      </c>
      <c r="J483" s="79"/>
      <c r="K483" s="100">
        <f t="shared" si="14"/>
        <v>159159</v>
      </c>
      <c r="L483" s="79"/>
      <c r="M483" s="100">
        <v>159159</v>
      </c>
      <c r="O483" s="98" t="s">
        <v>1708</v>
      </c>
      <c r="P483" s="99" t="s">
        <v>2160</v>
      </c>
      <c r="Q483" s="100">
        <v>1219300</v>
      </c>
      <c r="R483" s="46">
        <f t="shared" si="15"/>
        <v>13986542</v>
      </c>
      <c r="S483" s="100">
        <v>3866253</v>
      </c>
      <c r="T483" s="100">
        <v>10120289</v>
      </c>
      <c r="V483" s="91" t="s">
        <v>24</v>
      </c>
      <c r="W483" s="76" t="s">
        <v>2167</v>
      </c>
      <c r="X483" s="76">
        <v>459955</v>
      </c>
      <c r="Y483" s="76">
        <v>12630368</v>
      </c>
      <c r="Z483" s="76">
        <v>54631</v>
      </c>
      <c r="AA483" s="76">
        <v>12575737</v>
      </c>
    </row>
    <row r="484" spans="1:27" ht="15">
      <c r="A484" s="46" t="s">
        <v>32</v>
      </c>
      <c r="B484" s="46" t="s">
        <v>2169</v>
      </c>
      <c r="C484" s="46"/>
      <c r="D484" s="46">
        <v>537762</v>
      </c>
      <c r="E484" s="46">
        <v>44300</v>
      </c>
      <c r="F484" s="46">
        <v>493462</v>
      </c>
      <c r="H484" s="98" t="s">
        <v>212</v>
      </c>
      <c r="I484" s="99" t="s">
        <v>2219</v>
      </c>
      <c r="J484" s="79"/>
      <c r="K484" s="100">
        <f t="shared" si="14"/>
        <v>8000</v>
      </c>
      <c r="L484" s="79"/>
      <c r="M484" s="100">
        <v>8000</v>
      </c>
      <c r="O484" s="98" t="s">
        <v>1711</v>
      </c>
      <c r="P484" s="99" t="s">
        <v>2161</v>
      </c>
      <c r="Q484" s="79"/>
      <c r="R484" s="46">
        <f t="shared" si="15"/>
        <v>1207129</v>
      </c>
      <c r="S484" s="79"/>
      <c r="T484" s="100">
        <v>1207129</v>
      </c>
      <c r="V484" s="91" t="s">
        <v>27</v>
      </c>
      <c r="W484" s="76" t="s">
        <v>2250</v>
      </c>
      <c r="X484" s="76">
        <v>4548951</v>
      </c>
      <c r="Y484" s="76">
        <v>1484104</v>
      </c>
      <c r="Z484" s="76">
        <v>14350</v>
      </c>
      <c r="AA484" s="76">
        <v>1469754</v>
      </c>
    </row>
    <row r="485" spans="1:27" ht="15">
      <c r="A485" s="46" t="s">
        <v>35</v>
      </c>
      <c r="B485" s="46" t="s">
        <v>2170</v>
      </c>
      <c r="C485" s="46"/>
      <c r="D485" s="46">
        <v>5450</v>
      </c>
      <c r="E485" s="46"/>
      <c r="F485" s="46">
        <v>5450</v>
      </c>
      <c r="H485" s="98" t="s">
        <v>214</v>
      </c>
      <c r="I485" s="99" t="s">
        <v>2220</v>
      </c>
      <c r="J485" s="100">
        <v>45000</v>
      </c>
      <c r="K485" s="100">
        <f t="shared" si="14"/>
        <v>31200</v>
      </c>
      <c r="L485" s="79"/>
      <c r="M485" s="100">
        <v>31200</v>
      </c>
      <c r="O485" s="98" t="s">
        <v>1714</v>
      </c>
      <c r="P485" s="99" t="s">
        <v>2162</v>
      </c>
      <c r="Q485" s="100">
        <v>2445650</v>
      </c>
      <c r="R485" s="46">
        <f t="shared" si="15"/>
        <v>4714543</v>
      </c>
      <c r="S485" s="100">
        <v>585320</v>
      </c>
      <c r="T485" s="100">
        <v>4129223</v>
      </c>
      <c r="V485" s="91" t="s">
        <v>30</v>
      </c>
      <c r="W485" s="76" t="s">
        <v>2168</v>
      </c>
      <c r="X485" s="76"/>
      <c r="Y485" s="76">
        <v>11616697</v>
      </c>
      <c r="Z485" s="76">
        <v>500</v>
      </c>
      <c r="AA485" s="76">
        <v>11616197</v>
      </c>
    </row>
    <row r="486" spans="1:27" ht="15">
      <c r="A486" s="46" t="s">
        <v>38</v>
      </c>
      <c r="B486" s="46" t="s">
        <v>2171</v>
      </c>
      <c r="C486" s="46"/>
      <c r="D486" s="46">
        <v>227788</v>
      </c>
      <c r="E486" s="46"/>
      <c r="F486" s="46">
        <v>227788</v>
      </c>
      <c r="H486" s="98" t="s">
        <v>217</v>
      </c>
      <c r="I486" s="99" t="s">
        <v>2221</v>
      </c>
      <c r="J486" s="100">
        <v>13500</v>
      </c>
      <c r="K486" s="100">
        <f t="shared" si="14"/>
        <v>27300</v>
      </c>
      <c r="L486" s="79"/>
      <c r="M486" s="100">
        <v>27300</v>
      </c>
      <c r="O486" s="98" t="s">
        <v>1717</v>
      </c>
      <c r="P486" s="99" t="s">
        <v>2163</v>
      </c>
      <c r="Q486" s="100">
        <v>6851019</v>
      </c>
      <c r="R486" s="46">
        <f t="shared" si="15"/>
        <v>13134961</v>
      </c>
      <c r="S486" s="100">
        <v>2088377</v>
      </c>
      <c r="T486" s="100">
        <v>11046584</v>
      </c>
      <c r="V486" s="91" t="s">
        <v>32</v>
      </c>
      <c r="W486" s="76" t="s">
        <v>2169</v>
      </c>
      <c r="X486" s="76"/>
      <c r="Y486" s="76">
        <v>2399526</v>
      </c>
      <c r="Z486" s="76"/>
      <c r="AA486" s="76">
        <v>2399526</v>
      </c>
    </row>
    <row r="487" spans="1:27" ht="15">
      <c r="A487" s="46" t="s">
        <v>41</v>
      </c>
      <c r="B487" s="46" t="s">
        <v>2172</v>
      </c>
      <c r="C487" s="46">
        <v>114000</v>
      </c>
      <c r="D487" s="46">
        <v>82340</v>
      </c>
      <c r="E487" s="46"/>
      <c r="F487" s="46">
        <v>82340</v>
      </c>
      <c r="H487" s="98" t="s">
        <v>220</v>
      </c>
      <c r="I487" s="99" t="s">
        <v>2222</v>
      </c>
      <c r="J487" s="100">
        <v>10000</v>
      </c>
      <c r="K487" s="100">
        <f t="shared" si="14"/>
        <v>48100</v>
      </c>
      <c r="L487" s="100">
        <v>6300</v>
      </c>
      <c r="M487" s="100">
        <v>41800</v>
      </c>
      <c r="O487" s="98" t="s">
        <v>1720</v>
      </c>
      <c r="P487" s="99" t="s">
        <v>2338</v>
      </c>
      <c r="Q487" s="100">
        <v>33500</v>
      </c>
      <c r="R487" s="46">
        <f t="shared" si="15"/>
        <v>904556</v>
      </c>
      <c r="S487" s="79"/>
      <c r="T487" s="100">
        <v>904556</v>
      </c>
      <c r="V487" s="91" t="s">
        <v>35</v>
      </c>
      <c r="W487" s="76" t="s">
        <v>2170</v>
      </c>
      <c r="X487" s="76"/>
      <c r="Y487" s="76">
        <v>96075</v>
      </c>
      <c r="Z487" s="76"/>
      <c r="AA487" s="76">
        <v>96075</v>
      </c>
    </row>
    <row r="488" spans="1:27" ht="15">
      <c r="A488" s="46" t="s">
        <v>43</v>
      </c>
      <c r="B488" s="46" t="s">
        <v>2173</v>
      </c>
      <c r="C488" s="46">
        <v>3652500</v>
      </c>
      <c r="D488" s="46">
        <v>2839507</v>
      </c>
      <c r="E488" s="46">
        <v>1571550</v>
      </c>
      <c r="F488" s="46">
        <v>1267957</v>
      </c>
      <c r="H488" s="98" t="s">
        <v>223</v>
      </c>
      <c r="I488" s="99" t="s">
        <v>2223</v>
      </c>
      <c r="J488" s="100">
        <v>8750</v>
      </c>
      <c r="K488" s="100">
        <f t="shared" si="14"/>
        <v>0</v>
      </c>
      <c r="L488" s="79"/>
      <c r="M488" s="79"/>
      <c r="O488" s="98" t="s">
        <v>1723</v>
      </c>
      <c r="P488" s="99" t="s">
        <v>1936</v>
      </c>
      <c r="Q488" s="100">
        <v>34704250</v>
      </c>
      <c r="R488" s="46">
        <f t="shared" si="15"/>
        <v>12123119</v>
      </c>
      <c r="S488" s="100">
        <v>347851</v>
      </c>
      <c r="T488" s="100">
        <v>11775268</v>
      </c>
      <c r="V488" s="91" t="s">
        <v>38</v>
      </c>
      <c r="W488" s="76" t="s">
        <v>2171</v>
      </c>
      <c r="X488" s="76">
        <v>1650800</v>
      </c>
      <c r="Y488" s="76">
        <v>4041968</v>
      </c>
      <c r="Z488" s="76"/>
      <c r="AA488" s="76">
        <v>4041968</v>
      </c>
    </row>
    <row r="489" spans="1:27" ht="15">
      <c r="A489" s="46" t="s">
        <v>46</v>
      </c>
      <c r="B489" s="46" t="s">
        <v>2174</v>
      </c>
      <c r="C489" s="46">
        <v>785500</v>
      </c>
      <c r="D489" s="46">
        <v>400212</v>
      </c>
      <c r="E489" s="46">
        <v>39900</v>
      </c>
      <c r="F489" s="46">
        <v>360312</v>
      </c>
      <c r="H489" s="98" t="s">
        <v>226</v>
      </c>
      <c r="I489" s="99" t="s">
        <v>2224</v>
      </c>
      <c r="J489" s="100">
        <v>334054</v>
      </c>
      <c r="K489" s="100">
        <f t="shared" si="14"/>
        <v>835836</v>
      </c>
      <c r="L489" s="79"/>
      <c r="M489" s="100">
        <v>835836</v>
      </c>
      <c r="O489" s="98" t="s">
        <v>1725</v>
      </c>
      <c r="P489" s="99" t="s">
        <v>2164</v>
      </c>
      <c r="Q489" s="79"/>
      <c r="R489" s="46">
        <f t="shared" si="15"/>
        <v>1701838</v>
      </c>
      <c r="S489" s="100">
        <v>175000</v>
      </c>
      <c r="T489" s="100">
        <v>1526838</v>
      </c>
      <c r="V489" s="91" t="s">
        <v>41</v>
      </c>
      <c r="W489" s="76" t="s">
        <v>2172</v>
      </c>
      <c r="X489" s="76"/>
      <c r="Y489" s="76">
        <v>180774</v>
      </c>
      <c r="Z489" s="76"/>
      <c r="AA489" s="76">
        <v>180774</v>
      </c>
    </row>
    <row r="490" spans="1:27" ht="15">
      <c r="A490" s="46" t="s">
        <v>53</v>
      </c>
      <c r="B490" s="46" t="s">
        <v>2175</v>
      </c>
      <c r="C490" s="46"/>
      <c r="D490" s="46">
        <v>123178</v>
      </c>
      <c r="E490" s="46">
        <v>6000</v>
      </c>
      <c r="F490" s="46">
        <v>117178</v>
      </c>
      <c r="H490" s="98" t="s">
        <v>229</v>
      </c>
      <c r="I490" s="99" t="s">
        <v>1836</v>
      </c>
      <c r="J490" s="79"/>
      <c r="K490" s="100">
        <f t="shared" si="14"/>
        <v>619010</v>
      </c>
      <c r="L490" s="79"/>
      <c r="M490" s="100">
        <v>619010</v>
      </c>
      <c r="O490" s="98" t="s">
        <v>15</v>
      </c>
      <c r="P490" s="99" t="s">
        <v>2165</v>
      </c>
      <c r="Q490" s="100">
        <v>8585978</v>
      </c>
      <c r="R490" s="46">
        <f t="shared" si="15"/>
        <v>7576386</v>
      </c>
      <c r="S490" s="100">
        <v>540559</v>
      </c>
      <c r="T490" s="100">
        <v>7035827</v>
      </c>
      <c r="V490" s="91" t="s">
        <v>43</v>
      </c>
      <c r="W490" s="76" t="s">
        <v>2173</v>
      </c>
      <c r="X490" s="76">
        <v>144800</v>
      </c>
      <c r="Y490" s="76">
        <v>4934905</v>
      </c>
      <c r="Z490" s="76"/>
      <c r="AA490" s="76">
        <v>4934905</v>
      </c>
    </row>
    <row r="491" spans="1:27" ht="15">
      <c r="A491" s="46" t="s">
        <v>56</v>
      </c>
      <c r="B491" s="46" t="s">
        <v>2236</v>
      </c>
      <c r="C491" s="46"/>
      <c r="D491" s="46">
        <v>89054</v>
      </c>
      <c r="E491" s="46"/>
      <c r="F491" s="46">
        <v>89054</v>
      </c>
      <c r="H491" s="98" t="s">
        <v>232</v>
      </c>
      <c r="I491" s="99" t="s">
        <v>2225</v>
      </c>
      <c r="J491" s="79"/>
      <c r="K491" s="100">
        <f t="shared" si="14"/>
        <v>9140</v>
      </c>
      <c r="L491" s="79"/>
      <c r="M491" s="100">
        <v>9140</v>
      </c>
      <c r="O491" s="98" t="s">
        <v>18</v>
      </c>
      <c r="P491" s="99" t="s">
        <v>2166</v>
      </c>
      <c r="Q491" s="100">
        <v>663800</v>
      </c>
      <c r="R491" s="46">
        <f t="shared" si="15"/>
        <v>1687748</v>
      </c>
      <c r="S491" s="100">
        <v>167000</v>
      </c>
      <c r="T491" s="100">
        <v>1520748</v>
      </c>
      <c r="V491" s="91" t="s">
        <v>46</v>
      </c>
      <c r="W491" s="76" t="s">
        <v>2174</v>
      </c>
      <c r="X491" s="76">
        <v>711200</v>
      </c>
      <c r="Y491" s="76">
        <v>876812</v>
      </c>
      <c r="Z491" s="76"/>
      <c r="AA491" s="76">
        <v>876812</v>
      </c>
    </row>
    <row r="492" spans="1:27" ht="15">
      <c r="A492" s="46" t="s">
        <v>59</v>
      </c>
      <c r="B492" s="46" t="s">
        <v>2176</v>
      </c>
      <c r="C492" s="46"/>
      <c r="D492" s="46">
        <v>184329</v>
      </c>
      <c r="E492" s="46">
        <v>3000</v>
      </c>
      <c r="F492" s="46">
        <v>181329</v>
      </c>
      <c r="H492" s="98" t="s">
        <v>235</v>
      </c>
      <c r="I492" s="99" t="s">
        <v>2226</v>
      </c>
      <c r="J492" s="79"/>
      <c r="K492" s="100">
        <f t="shared" si="14"/>
        <v>4108310</v>
      </c>
      <c r="L492" s="79"/>
      <c r="M492" s="100">
        <v>4108310</v>
      </c>
      <c r="O492" s="98" t="s">
        <v>21</v>
      </c>
      <c r="P492" s="99" t="s">
        <v>2281</v>
      </c>
      <c r="Q492" s="100">
        <v>25500</v>
      </c>
      <c r="R492" s="46">
        <f t="shared" si="15"/>
        <v>230650</v>
      </c>
      <c r="S492" s="100">
        <v>1800</v>
      </c>
      <c r="T492" s="100">
        <v>228850</v>
      </c>
      <c r="V492" s="91" t="s">
        <v>53</v>
      </c>
      <c r="W492" s="76" t="s">
        <v>2175</v>
      </c>
      <c r="X492" s="76">
        <v>7640</v>
      </c>
      <c r="Y492" s="76">
        <v>279810</v>
      </c>
      <c r="Z492" s="76">
        <v>41550</v>
      </c>
      <c r="AA492" s="76">
        <v>238260</v>
      </c>
    </row>
    <row r="493" spans="1:27" ht="15">
      <c r="A493" s="46" t="s">
        <v>62</v>
      </c>
      <c r="B493" s="46" t="s">
        <v>2177</v>
      </c>
      <c r="C493" s="46"/>
      <c r="D493" s="46">
        <v>218774</v>
      </c>
      <c r="E493" s="46">
        <v>51050</v>
      </c>
      <c r="F493" s="46">
        <v>167724</v>
      </c>
      <c r="H493" s="98" t="s">
        <v>238</v>
      </c>
      <c r="I493" s="99" t="s">
        <v>2227</v>
      </c>
      <c r="J493" s="79"/>
      <c r="K493" s="100">
        <f t="shared" si="14"/>
        <v>26430</v>
      </c>
      <c r="L493" s="79"/>
      <c r="M493" s="100">
        <v>26430</v>
      </c>
      <c r="O493" s="98" t="s">
        <v>24</v>
      </c>
      <c r="P493" s="99" t="s">
        <v>2167</v>
      </c>
      <c r="Q493" s="100">
        <v>7092890</v>
      </c>
      <c r="R493" s="46">
        <f t="shared" si="15"/>
        <v>5646793</v>
      </c>
      <c r="S493" s="100">
        <v>175202</v>
      </c>
      <c r="T493" s="100">
        <v>5471591</v>
      </c>
      <c r="V493" s="91" t="s">
        <v>56</v>
      </c>
      <c r="W493" s="76" t="s">
        <v>2236</v>
      </c>
      <c r="X493" s="76"/>
      <c r="Y493" s="76">
        <v>512475</v>
      </c>
      <c r="Z493" s="76"/>
      <c r="AA493" s="76">
        <v>512475</v>
      </c>
    </row>
    <row r="494" spans="1:27" ht="15">
      <c r="A494" s="46" t="s">
        <v>65</v>
      </c>
      <c r="B494" s="46" t="s">
        <v>2178</v>
      </c>
      <c r="C494" s="46"/>
      <c r="D494" s="46">
        <v>90248</v>
      </c>
      <c r="E494" s="46"/>
      <c r="F494" s="46">
        <v>90248</v>
      </c>
      <c r="H494" s="98" t="s">
        <v>240</v>
      </c>
      <c r="I494" s="99" t="s">
        <v>2228</v>
      </c>
      <c r="J494" s="79"/>
      <c r="K494" s="100">
        <f t="shared" si="14"/>
        <v>192401</v>
      </c>
      <c r="L494" s="79"/>
      <c r="M494" s="100">
        <v>192401</v>
      </c>
      <c r="O494" s="98" t="s">
        <v>27</v>
      </c>
      <c r="P494" s="99" t="s">
        <v>2250</v>
      </c>
      <c r="Q494" s="100">
        <v>155100</v>
      </c>
      <c r="R494" s="46">
        <f t="shared" si="15"/>
        <v>3033126</v>
      </c>
      <c r="S494" s="100">
        <v>500</v>
      </c>
      <c r="T494" s="100">
        <v>3032626</v>
      </c>
      <c r="V494" s="91" t="s">
        <v>59</v>
      </c>
      <c r="W494" s="76" t="s">
        <v>2176</v>
      </c>
      <c r="X494" s="76">
        <v>7000</v>
      </c>
      <c r="Y494" s="76">
        <v>235260</v>
      </c>
      <c r="Z494" s="76"/>
      <c r="AA494" s="76">
        <v>235260</v>
      </c>
    </row>
    <row r="495" spans="1:27" ht="15">
      <c r="A495" s="46" t="s">
        <v>68</v>
      </c>
      <c r="B495" s="46" t="s">
        <v>2179</v>
      </c>
      <c r="C495" s="46"/>
      <c r="D495" s="46">
        <v>36451</v>
      </c>
      <c r="E495" s="46">
        <v>5900</v>
      </c>
      <c r="F495" s="46">
        <v>30551</v>
      </c>
      <c r="H495" s="98" t="s">
        <v>243</v>
      </c>
      <c r="I495" s="99" t="s">
        <v>1816</v>
      </c>
      <c r="J495" s="100">
        <v>54343</v>
      </c>
      <c r="K495" s="100">
        <f t="shared" si="14"/>
        <v>405960</v>
      </c>
      <c r="L495" s="100">
        <v>2400</v>
      </c>
      <c r="M495" s="100">
        <v>403560</v>
      </c>
      <c r="O495" s="98" t="s">
        <v>30</v>
      </c>
      <c r="P495" s="99" t="s">
        <v>2168</v>
      </c>
      <c r="Q495" s="100">
        <v>632040</v>
      </c>
      <c r="R495" s="46">
        <f t="shared" si="15"/>
        <v>1304339</v>
      </c>
      <c r="S495" s="100">
        <v>236305</v>
      </c>
      <c r="T495" s="100">
        <v>1068034</v>
      </c>
      <c r="V495" s="91" t="s">
        <v>62</v>
      </c>
      <c r="W495" s="76" t="s">
        <v>2177</v>
      </c>
      <c r="X495" s="76"/>
      <c r="Y495" s="76">
        <v>250365</v>
      </c>
      <c r="Z495" s="76"/>
      <c r="AA495" s="76">
        <v>250365</v>
      </c>
    </row>
    <row r="496" spans="1:27" ht="15">
      <c r="A496" s="46" t="s">
        <v>71</v>
      </c>
      <c r="B496" s="46" t="s">
        <v>2180</v>
      </c>
      <c r="C496" s="46"/>
      <c r="D496" s="46">
        <v>32246</v>
      </c>
      <c r="E496" s="46"/>
      <c r="F496" s="46">
        <v>32246</v>
      </c>
      <c r="H496" s="98" t="s">
        <v>246</v>
      </c>
      <c r="I496" s="99" t="s">
        <v>2237</v>
      </c>
      <c r="J496" s="100">
        <v>71500</v>
      </c>
      <c r="K496" s="100">
        <f t="shared" si="14"/>
        <v>500</v>
      </c>
      <c r="L496" s="79"/>
      <c r="M496" s="100">
        <v>500</v>
      </c>
      <c r="O496" s="98" t="s">
        <v>32</v>
      </c>
      <c r="P496" s="99" t="s">
        <v>2169</v>
      </c>
      <c r="Q496" s="100">
        <v>1066000</v>
      </c>
      <c r="R496" s="46">
        <f t="shared" si="15"/>
        <v>2457612</v>
      </c>
      <c r="S496" s="100">
        <v>158050</v>
      </c>
      <c r="T496" s="100">
        <v>2299562</v>
      </c>
      <c r="V496" s="91" t="s">
        <v>65</v>
      </c>
      <c r="W496" s="76" t="s">
        <v>2178</v>
      </c>
      <c r="X496" s="76">
        <v>16500</v>
      </c>
      <c r="Y496" s="76">
        <v>440106</v>
      </c>
      <c r="Z496" s="76"/>
      <c r="AA496" s="76">
        <v>440106</v>
      </c>
    </row>
    <row r="497" spans="1:27" ht="15">
      <c r="A497" s="46" t="s">
        <v>74</v>
      </c>
      <c r="B497" s="46" t="s">
        <v>2181</v>
      </c>
      <c r="C497" s="46"/>
      <c r="D497" s="46">
        <v>67953</v>
      </c>
      <c r="E497" s="46"/>
      <c r="F497" s="46">
        <v>67953</v>
      </c>
      <c r="H497" s="98" t="s">
        <v>249</v>
      </c>
      <c r="I497" s="99" t="s">
        <v>2238</v>
      </c>
      <c r="J497" s="100">
        <v>304804</v>
      </c>
      <c r="K497" s="100">
        <f t="shared" si="14"/>
        <v>19052413</v>
      </c>
      <c r="L497" s="100">
        <v>6</v>
      </c>
      <c r="M497" s="100">
        <v>19052407</v>
      </c>
      <c r="O497" s="98" t="s">
        <v>35</v>
      </c>
      <c r="P497" s="99" t="s">
        <v>2170</v>
      </c>
      <c r="Q497" s="100">
        <v>84800</v>
      </c>
      <c r="R497" s="46">
        <f t="shared" si="15"/>
        <v>181166</v>
      </c>
      <c r="S497" s="79"/>
      <c r="T497" s="100">
        <v>181166</v>
      </c>
      <c r="V497" s="91" t="s">
        <v>68</v>
      </c>
      <c r="W497" s="76" t="s">
        <v>2179</v>
      </c>
      <c r="X497" s="76">
        <v>58540</v>
      </c>
      <c r="Y497" s="76">
        <v>82500</v>
      </c>
      <c r="Z497" s="76">
        <v>3000</v>
      </c>
      <c r="AA497" s="76">
        <v>79500</v>
      </c>
    </row>
    <row r="498" spans="1:27" ht="15">
      <c r="A498" s="46" t="s">
        <v>77</v>
      </c>
      <c r="B498" s="46" t="s">
        <v>2182</v>
      </c>
      <c r="C498" s="46">
        <v>17500</v>
      </c>
      <c r="D498" s="46">
        <v>82983</v>
      </c>
      <c r="E498" s="46"/>
      <c r="F498" s="46">
        <v>82983</v>
      </c>
      <c r="O498" s="98" t="s">
        <v>38</v>
      </c>
      <c r="P498" s="99" t="s">
        <v>2171</v>
      </c>
      <c r="Q498" s="100">
        <v>2144600</v>
      </c>
      <c r="R498" s="46">
        <f t="shared" si="15"/>
        <v>1799514</v>
      </c>
      <c r="S498" s="100">
        <v>153400</v>
      </c>
      <c r="T498" s="100">
        <v>1646114</v>
      </c>
      <c r="V498" s="91" t="s">
        <v>71</v>
      </c>
      <c r="W498" s="76" t="s">
        <v>2180</v>
      </c>
      <c r="X498" s="76">
        <v>96500</v>
      </c>
      <c r="Y498" s="76">
        <v>771938</v>
      </c>
      <c r="Z498" s="76">
        <v>50700</v>
      </c>
      <c r="AA498" s="76">
        <v>721238</v>
      </c>
    </row>
    <row r="499" spans="1:27" ht="15">
      <c r="A499" s="46" t="s">
        <v>80</v>
      </c>
      <c r="B499" s="46" t="s">
        <v>2183</v>
      </c>
      <c r="C499" s="46">
        <v>95900</v>
      </c>
      <c r="D499" s="46">
        <v>219820</v>
      </c>
      <c r="E499" s="46">
        <v>27550</v>
      </c>
      <c r="F499" s="46">
        <v>192270</v>
      </c>
      <c r="O499" s="98" t="s">
        <v>41</v>
      </c>
      <c r="P499" s="99" t="s">
        <v>2172</v>
      </c>
      <c r="Q499" s="100">
        <v>521000</v>
      </c>
      <c r="R499" s="46">
        <f t="shared" si="15"/>
        <v>699424</v>
      </c>
      <c r="S499" s="100">
        <v>28250</v>
      </c>
      <c r="T499" s="100">
        <v>671174</v>
      </c>
      <c r="V499" s="91" t="s">
        <v>74</v>
      </c>
      <c r="W499" s="76" t="s">
        <v>2181</v>
      </c>
      <c r="X499" s="76"/>
      <c r="Y499" s="76">
        <v>510908</v>
      </c>
      <c r="Z499" s="76"/>
      <c r="AA499" s="76">
        <v>510908</v>
      </c>
    </row>
    <row r="500" spans="1:27" ht="15">
      <c r="A500" s="46" t="s">
        <v>86</v>
      </c>
      <c r="B500" s="46" t="s">
        <v>2185</v>
      </c>
      <c r="C500" s="46">
        <v>300</v>
      </c>
      <c r="D500" s="46">
        <v>33154</v>
      </c>
      <c r="E500" s="46"/>
      <c r="F500" s="46">
        <v>33154</v>
      </c>
      <c r="O500" s="98" t="s">
        <v>43</v>
      </c>
      <c r="P500" s="99" t="s">
        <v>2173</v>
      </c>
      <c r="Q500" s="100">
        <v>7697103</v>
      </c>
      <c r="R500" s="46">
        <f t="shared" si="15"/>
        <v>8347087</v>
      </c>
      <c r="S500" s="100">
        <v>2922577</v>
      </c>
      <c r="T500" s="100">
        <v>5424510</v>
      </c>
      <c r="V500" s="91" t="s">
        <v>77</v>
      </c>
      <c r="W500" s="76" t="s">
        <v>2182</v>
      </c>
      <c r="X500" s="76">
        <v>81700</v>
      </c>
      <c r="Y500" s="76">
        <v>2713390</v>
      </c>
      <c r="Z500" s="76"/>
      <c r="AA500" s="76">
        <v>2713390</v>
      </c>
    </row>
    <row r="501" spans="1:27" ht="15">
      <c r="A501" s="46" t="s">
        <v>89</v>
      </c>
      <c r="B501" s="46" t="s">
        <v>2186</v>
      </c>
      <c r="C501" s="46"/>
      <c r="D501" s="46">
        <v>105800</v>
      </c>
      <c r="E501" s="46"/>
      <c r="F501" s="46">
        <v>105800</v>
      </c>
      <c r="O501" s="98" t="s">
        <v>46</v>
      </c>
      <c r="P501" s="99" t="s">
        <v>2174</v>
      </c>
      <c r="Q501" s="100">
        <v>3164550</v>
      </c>
      <c r="R501" s="46">
        <f t="shared" si="15"/>
        <v>1697135</v>
      </c>
      <c r="S501" s="100">
        <v>201370</v>
      </c>
      <c r="T501" s="100">
        <v>1495765</v>
      </c>
      <c r="V501" s="91" t="s">
        <v>80</v>
      </c>
      <c r="W501" s="76" t="s">
        <v>2183</v>
      </c>
      <c r="X501" s="76">
        <v>17200</v>
      </c>
      <c r="Y501" s="76">
        <v>1437102</v>
      </c>
      <c r="Z501" s="76">
        <v>86150</v>
      </c>
      <c r="AA501" s="76">
        <v>1350952</v>
      </c>
    </row>
    <row r="502" spans="1:27" ht="15">
      <c r="A502" s="46" t="s">
        <v>92</v>
      </c>
      <c r="B502" s="46" t="s">
        <v>2187</v>
      </c>
      <c r="C502" s="46"/>
      <c r="D502" s="46">
        <v>114822</v>
      </c>
      <c r="E502" s="46"/>
      <c r="F502" s="46">
        <v>114822</v>
      </c>
      <c r="O502" s="98" t="s">
        <v>50</v>
      </c>
      <c r="P502" s="99" t="s">
        <v>2342</v>
      </c>
      <c r="Q502" s="79"/>
      <c r="R502" s="46">
        <f t="shared" si="15"/>
        <v>55475</v>
      </c>
      <c r="S502" s="79"/>
      <c r="T502" s="100">
        <v>55475</v>
      </c>
      <c r="V502" s="91" t="s">
        <v>83</v>
      </c>
      <c r="W502" s="76" t="s">
        <v>2184</v>
      </c>
      <c r="X502" s="76">
        <v>460506</v>
      </c>
      <c r="Y502" s="76">
        <v>1209347</v>
      </c>
      <c r="Z502" s="76">
        <v>35000</v>
      </c>
      <c r="AA502" s="76">
        <v>1174347</v>
      </c>
    </row>
    <row r="503" spans="1:27" ht="15">
      <c r="A503" s="46" t="s">
        <v>95</v>
      </c>
      <c r="B503" s="46" t="s">
        <v>2188</v>
      </c>
      <c r="C503" s="46"/>
      <c r="D503" s="46">
        <v>76574</v>
      </c>
      <c r="E503" s="46"/>
      <c r="F503" s="46">
        <v>76574</v>
      </c>
      <c r="O503" s="98" t="s">
        <v>53</v>
      </c>
      <c r="P503" s="99" t="s">
        <v>2175</v>
      </c>
      <c r="Q503" s="100">
        <v>395092</v>
      </c>
      <c r="R503" s="46">
        <f t="shared" si="15"/>
        <v>999660</v>
      </c>
      <c r="S503" s="100">
        <v>239880</v>
      </c>
      <c r="T503" s="100">
        <v>759780</v>
      </c>
      <c r="V503" s="91" t="s">
        <v>86</v>
      </c>
      <c r="W503" s="76" t="s">
        <v>2185</v>
      </c>
      <c r="X503" s="76">
        <v>21800</v>
      </c>
      <c r="Y503" s="76">
        <v>85200</v>
      </c>
      <c r="Z503" s="76">
        <v>53625</v>
      </c>
      <c r="AA503" s="76">
        <v>31575</v>
      </c>
    </row>
    <row r="504" spans="1:27" ht="15">
      <c r="A504" s="46" t="s">
        <v>98</v>
      </c>
      <c r="B504" s="46" t="s">
        <v>2189</v>
      </c>
      <c r="C504" s="46"/>
      <c r="D504" s="46">
        <v>50750</v>
      </c>
      <c r="E504" s="46"/>
      <c r="F504" s="46">
        <v>50750</v>
      </c>
      <c r="O504" s="98" t="s">
        <v>56</v>
      </c>
      <c r="P504" s="99" t="s">
        <v>2236</v>
      </c>
      <c r="Q504" s="79"/>
      <c r="R504" s="46">
        <f t="shared" si="15"/>
        <v>249259</v>
      </c>
      <c r="S504" s="79"/>
      <c r="T504" s="100">
        <v>249259</v>
      </c>
      <c r="V504" s="91" t="s">
        <v>89</v>
      </c>
      <c r="W504" s="76" t="s">
        <v>2186</v>
      </c>
      <c r="X504" s="76"/>
      <c r="Y504" s="76">
        <v>477841</v>
      </c>
      <c r="Z504" s="76"/>
      <c r="AA504" s="76">
        <v>477841</v>
      </c>
    </row>
    <row r="505" spans="1:27" ht="15">
      <c r="A505" s="46" t="s">
        <v>101</v>
      </c>
      <c r="B505" s="46" t="s">
        <v>2278</v>
      </c>
      <c r="C505" s="46"/>
      <c r="D505" s="46">
        <v>974499</v>
      </c>
      <c r="E505" s="46">
        <v>373350</v>
      </c>
      <c r="F505" s="46">
        <v>601149</v>
      </c>
      <c r="O505" s="98" t="s">
        <v>59</v>
      </c>
      <c r="P505" s="99" t="s">
        <v>2176</v>
      </c>
      <c r="Q505" s="100">
        <v>95900</v>
      </c>
      <c r="R505" s="46">
        <f t="shared" si="15"/>
        <v>1366289</v>
      </c>
      <c r="S505" s="100">
        <v>54200</v>
      </c>
      <c r="T505" s="100">
        <v>1312089</v>
      </c>
      <c r="V505" s="91" t="s">
        <v>92</v>
      </c>
      <c r="W505" s="76" t="s">
        <v>2187</v>
      </c>
      <c r="X505" s="76">
        <v>16654</v>
      </c>
      <c r="Y505" s="76">
        <v>1037545</v>
      </c>
      <c r="Z505" s="76"/>
      <c r="AA505" s="76">
        <v>1037545</v>
      </c>
    </row>
    <row r="506" spans="1:27" ht="15">
      <c r="A506" s="46" t="s">
        <v>104</v>
      </c>
      <c r="B506" s="46" t="s">
        <v>2190</v>
      </c>
      <c r="C506" s="46"/>
      <c r="D506" s="46">
        <v>107767</v>
      </c>
      <c r="E506" s="46"/>
      <c r="F506" s="46">
        <v>107767</v>
      </c>
      <c r="O506" s="98" t="s">
        <v>62</v>
      </c>
      <c r="P506" s="99" t="s">
        <v>2177</v>
      </c>
      <c r="Q506" s="100">
        <v>513339</v>
      </c>
      <c r="R506" s="46">
        <f t="shared" si="15"/>
        <v>1967013</v>
      </c>
      <c r="S506" s="100">
        <v>754300</v>
      </c>
      <c r="T506" s="100">
        <v>1212713</v>
      </c>
      <c r="V506" s="91" t="s">
        <v>95</v>
      </c>
      <c r="W506" s="76" t="s">
        <v>2188</v>
      </c>
      <c r="X506" s="76">
        <v>1460</v>
      </c>
      <c r="Y506" s="76">
        <v>52950</v>
      </c>
      <c r="Z506" s="76">
        <v>14050</v>
      </c>
      <c r="AA506" s="76">
        <v>38900</v>
      </c>
    </row>
    <row r="507" spans="1:27" ht="15">
      <c r="A507" s="46" t="s">
        <v>107</v>
      </c>
      <c r="B507" s="46" t="s">
        <v>2191</v>
      </c>
      <c r="C507" s="46">
        <v>131000</v>
      </c>
      <c r="D507" s="46">
        <v>58096</v>
      </c>
      <c r="E507" s="46"/>
      <c r="F507" s="46">
        <v>58096</v>
      </c>
      <c r="O507" s="98" t="s">
        <v>65</v>
      </c>
      <c r="P507" s="99" t="s">
        <v>2178</v>
      </c>
      <c r="Q507" s="79"/>
      <c r="R507" s="46">
        <f t="shared" si="15"/>
        <v>517998</v>
      </c>
      <c r="S507" s="79"/>
      <c r="T507" s="100">
        <v>517998</v>
      </c>
      <c r="V507" s="91" t="s">
        <v>98</v>
      </c>
      <c r="W507" s="76" t="s">
        <v>2189</v>
      </c>
      <c r="X507" s="76">
        <v>36000</v>
      </c>
      <c r="Y507" s="76">
        <v>41974</v>
      </c>
      <c r="Z507" s="76">
        <v>10724</v>
      </c>
      <c r="AA507" s="76">
        <v>31250</v>
      </c>
    </row>
    <row r="508" spans="1:27" ht="15">
      <c r="A508" s="46" t="s">
        <v>110</v>
      </c>
      <c r="B508" s="46" t="s">
        <v>2192</v>
      </c>
      <c r="C508" s="46"/>
      <c r="D508" s="46">
        <v>23421</v>
      </c>
      <c r="E508" s="46"/>
      <c r="F508" s="46">
        <v>23421</v>
      </c>
      <c r="O508" s="98" t="s">
        <v>68</v>
      </c>
      <c r="P508" s="99" t="s">
        <v>2179</v>
      </c>
      <c r="Q508" s="100">
        <v>715000</v>
      </c>
      <c r="R508" s="46">
        <f t="shared" si="15"/>
        <v>679315</v>
      </c>
      <c r="S508" s="100">
        <v>96000</v>
      </c>
      <c r="T508" s="100">
        <v>583315</v>
      </c>
      <c r="V508" s="91" t="s">
        <v>101</v>
      </c>
      <c r="W508" s="76" t="s">
        <v>2278</v>
      </c>
      <c r="X508" s="76">
        <v>3411400</v>
      </c>
      <c r="Y508" s="76">
        <v>2463967</v>
      </c>
      <c r="Z508" s="76"/>
      <c r="AA508" s="76">
        <v>2463967</v>
      </c>
    </row>
    <row r="509" spans="1:27" ht="15">
      <c r="A509" s="46" t="s">
        <v>113</v>
      </c>
      <c r="B509" s="46" t="s">
        <v>2193</v>
      </c>
      <c r="C509" s="46"/>
      <c r="D509" s="46">
        <v>774869</v>
      </c>
      <c r="E509" s="46">
        <v>37600</v>
      </c>
      <c r="F509" s="46">
        <v>737269</v>
      </c>
      <c r="O509" s="98" t="s">
        <v>71</v>
      </c>
      <c r="P509" s="99" t="s">
        <v>2180</v>
      </c>
      <c r="Q509" s="100">
        <v>185100</v>
      </c>
      <c r="R509" s="46">
        <f t="shared" si="15"/>
        <v>178480</v>
      </c>
      <c r="S509" s="79"/>
      <c r="T509" s="100">
        <v>178480</v>
      </c>
      <c r="V509" s="91" t="s">
        <v>107</v>
      </c>
      <c r="W509" s="76" t="s">
        <v>2191</v>
      </c>
      <c r="X509" s="76">
        <v>106950</v>
      </c>
      <c r="Y509" s="76">
        <v>670600</v>
      </c>
      <c r="Z509" s="76">
        <v>4000</v>
      </c>
      <c r="AA509" s="76">
        <v>666600</v>
      </c>
    </row>
    <row r="510" spans="1:27" ht="15">
      <c r="A510" s="46" t="s">
        <v>127</v>
      </c>
      <c r="B510" s="46" t="s">
        <v>2194</v>
      </c>
      <c r="C510" s="46">
        <v>137501</v>
      </c>
      <c r="D510" s="46">
        <v>93443</v>
      </c>
      <c r="E510" s="46">
        <v>1500</v>
      </c>
      <c r="F510" s="46">
        <v>91943</v>
      </c>
      <c r="O510" s="98" t="s">
        <v>74</v>
      </c>
      <c r="P510" s="99" t="s">
        <v>2181</v>
      </c>
      <c r="Q510" s="100">
        <v>196582</v>
      </c>
      <c r="R510" s="46">
        <f t="shared" si="15"/>
        <v>366431</v>
      </c>
      <c r="S510" s="79"/>
      <c r="T510" s="100">
        <v>366431</v>
      </c>
      <c r="V510" s="91" t="s">
        <v>110</v>
      </c>
      <c r="W510" s="76" t="s">
        <v>2192</v>
      </c>
      <c r="X510" s="76">
        <v>1</v>
      </c>
      <c r="Y510" s="76">
        <v>287311</v>
      </c>
      <c r="Z510" s="76"/>
      <c r="AA510" s="76">
        <v>287311</v>
      </c>
    </row>
    <row r="511" spans="1:27" ht="15">
      <c r="A511" s="46" t="s">
        <v>129</v>
      </c>
      <c r="B511" s="46" t="s">
        <v>2195</v>
      </c>
      <c r="C511" s="46">
        <v>413500</v>
      </c>
      <c r="D511" s="46">
        <v>1597267</v>
      </c>
      <c r="E511" s="46">
        <v>969853</v>
      </c>
      <c r="F511" s="46">
        <v>627414</v>
      </c>
      <c r="O511" s="98" t="s">
        <v>77</v>
      </c>
      <c r="P511" s="99" t="s">
        <v>2182</v>
      </c>
      <c r="Q511" s="100">
        <v>120300</v>
      </c>
      <c r="R511" s="46">
        <f t="shared" si="15"/>
        <v>597200</v>
      </c>
      <c r="S511" s="100">
        <v>30200</v>
      </c>
      <c r="T511" s="100">
        <v>567000</v>
      </c>
      <c r="V511" s="91" t="s">
        <v>113</v>
      </c>
      <c r="W511" s="76" t="s">
        <v>2193</v>
      </c>
      <c r="X511" s="76">
        <v>82060</v>
      </c>
      <c r="Y511" s="76">
        <v>1004582</v>
      </c>
      <c r="Z511" s="76">
        <v>25000</v>
      </c>
      <c r="AA511" s="76">
        <v>979582</v>
      </c>
    </row>
    <row r="512" spans="1:27" ht="15">
      <c r="A512" s="46" t="s">
        <v>133</v>
      </c>
      <c r="B512" s="46" t="s">
        <v>2196</v>
      </c>
      <c r="C512" s="46"/>
      <c r="D512" s="46">
        <v>765186</v>
      </c>
      <c r="E512" s="46">
        <v>320000</v>
      </c>
      <c r="F512" s="46">
        <v>445186</v>
      </c>
      <c r="O512" s="98" t="s">
        <v>80</v>
      </c>
      <c r="P512" s="99" t="s">
        <v>2183</v>
      </c>
      <c r="Q512" s="100">
        <v>296500</v>
      </c>
      <c r="R512" s="46">
        <f t="shared" si="15"/>
        <v>1589916</v>
      </c>
      <c r="S512" s="100">
        <v>216368</v>
      </c>
      <c r="T512" s="100">
        <v>1373548</v>
      </c>
      <c r="V512" s="91" t="s">
        <v>124</v>
      </c>
      <c r="W512" s="76" t="s">
        <v>2339</v>
      </c>
      <c r="X512" s="76"/>
      <c r="Y512" s="76">
        <v>25001</v>
      </c>
      <c r="Z512" s="76"/>
      <c r="AA512" s="76">
        <v>25001</v>
      </c>
    </row>
    <row r="513" spans="1:27" ht="15">
      <c r="A513" s="46" t="s">
        <v>136</v>
      </c>
      <c r="B513" s="46" t="s">
        <v>2197</v>
      </c>
      <c r="C513" s="46">
        <v>388500</v>
      </c>
      <c r="D513" s="46">
        <v>960526</v>
      </c>
      <c r="E513" s="46">
        <v>297700</v>
      </c>
      <c r="F513" s="46">
        <v>662826</v>
      </c>
      <c r="O513" s="98" t="s">
        <v>83</v>
      </c>
      <c r="P513" s="99" t="s">
        <v>2184</v>
      </c>
      <c r="Q513" s="100">
        <v>218500</v>
      </c>
      <c r="R513" s="46">
        <f t="shared" si="15"/>
        <v>2898672</v>
      </c>
      <c r="S513" s="100">
        <v>455076</v>
      </c>
      <c r="T513" s="100">
        <v>2443596</v>
      </c>
      <c r="V513" s="91" t="s">
        <v>127</v>
      </c>
      <c r="W513" s="76" t="s">
        <v>2194</v>
      </c>
      <c r="X513" s="76">
        <v>569236</v>
      </c>
      <c r="Y513" s="76">
        <v>646446</v>
      </c>
      <c r="Z513" s="76">
        <v>31502</v>
      </c>
      <c r="AA513" s="76">
        <v>614944</v>
      </c>
    </row>
    <row r="514" spans="1:27" ht="15">
      <c r="A514" s="46" t="s">
        <v>139</v>
      </c>
      <c r="B514" s="46" t="s">
        <v>2198</v>
      </c>
      <c r="C514" s="46">
        <v>1060900</v>
      </c>
      <c r="D514" s="46">
        <v>935609</v>
      </c>
      <c r="E514" s="46"/>
      <c r="F514" s="46">
        <v>935609</v>
      </c>
      <c r="O514" s="98" t="s">
        <v>86</v>
      </c>
      <c r="P514" s="99" t="s">
        <v>2185</v>
      </c>
      <c r="Q514" s="100">
        <v>282300</v>
      </c>
      <c r="R514" s="46">
        <f t="shared" si="15"/>
        <v>607040</v>
      </c>
      <c r="S514" s="100">
        <v>136500</v>
      </c>
      <c r="T514" s="100">
        <v>470540</v>
      </c>
      <c r="V514" s="91" t="s">
        <v>129</v>
      </c>
      <c r="W514" s="76" t="s">
        <v>2195</v>
      </c>
      <c r="X514" s="76"/>
      <c r="Y514" s="76">
        <v>10534664</v>
      </c>
      <c r="Z514" s="76">
        <v>6186000</v>
      </c>
      <c r="AA514" s="76">
        <v>4348664</v>
      </c>
    </row>
    <row r="515" spans="1:27" ht="15">
      <c r="A515" s="46" t="s">
        <v>142</v>
      </c>
      <c r="B515" s="46" t="s">
        <v>2199</v>
      </c>
      <c r="C515" s="46"/>
      <c r="D515" s="46">
        <v>255603</v>
      </c>
      <c r="E515" s="46">
        <v>32500</v>
      </c>
      <c r="F515" s="46">
        <v>223103</v>
      </c>
      <c r="O515" s="98" t="s">
        <v>89</v>
      </c>
      <c r="P515" s="99" t="s">
        <v>2186</v>
      </c>
      <c r="Q515" s="79"/>
      <c r="R515" s="46">
        <f t="shared" si="15"/>
        <v>788473</v>
      </c>
      <c r="S515" s="79"/>
      <c r="T515" s="100">
        <v>788473</v>
      </c>
      <c r="V515" s="91" t="s">
        <v>133</v>
      </c>
      <c r="W515" s="76" t="s">
        <v>2196</v>
      </c>
      <c r="X515" s="76"/>
      <c r="Y515" s="76">
        <v>1417675</v>
      </c>
      <c r="Z515" s="76">
        <v>300000</v>
      </c>
      <c r="AA515" s="76">
        <v>1117675</v>
      </c>
    </row>
    <row r="516" spans="1:27" ht="15">
      <c r="A516" s="46" t="s">
        <v>145</v>
      </c>
      <c r="B516" s="46" t="s">
        <v>2200</v>
      </c>
      <c r="C516" s="46"/>
      <c r="D516" s="46">
        <v>70394</v>
      </c>
      <c r="E516" s="46"/>
      <c r="F516" s="46">
        <v>70394</v>
      </c>
      <c r="O516" s="98" t="s">
        <v>92</v>
      </c>
      <c r="P516" s="99" t="s">
        <v>2187</v>
      </c>
      <c r="Q516" s="79"/>
      <c r="R516" s="46">
        <f t="shared" si="15"/>
        <v>879739</v>
      </c>
      <c r="S516" s="100">
        <v>76975</v>
      </c>
      <c r="T516" s="100">
        <v>802764</v>
      </c>
      <c r="V516" s="91" t="s">
        <v>136</v>
      </c>
      <c r="W516" s="76" t="s">
        <v>2197</v>
      </c>
      <c r="X516" s="76">
        <v>130279</v>
      </c>
      <c r="Y516" s="76">
        <v>3558471</v>
      </c>
      <c r="Z516" s="76"/>
      <c r="AA516" s="76">
        <v>3558471</v>
      </c>
    </row>
    <row r="517" spans="1:27" ht="15">
      <c r="A517" s="46" t="s">
        <v>148</v>
      </c>
      <c r="B517" s="46" t="s">
        <v>2251</v>
      </c>
      <c r="C517" s="46">
        <v>16000</v>
      </c>
      <c r="D517" s="46">
        <v>275552</v>
      </c>
      <c r="E517" s="46"/>
      <c r="F517" s="46">
        <v>275552</v>
      </c>
      <c r="O517" s="98" t="s">
        <v>95</v>
      </c>
      <c r="P517" s="99" t="s">
        <v>2188</v>
      </c>
      <c r="Q517" s="79"/>
      <c r="R517" s="46">
        <f t="shared" si="15"/>
        <v>460433</v>
      </c>
      <c r="S517" s="100">
        <v>24979</v>
      </c>
      <c r="T517" s="100">
        <v>435454</v>
      </c>
      <c r="V517" s="91" t="s">
        <v>139</v>
      </c>
      <c r="W517" s="76" t="s">
        <v>2198</v>
      </c>
      <c r="X517" s="76">
        <v>25136361</v>
      </c>
      <c r="Y517" s="76">
        <v>42473776</v>
      </c>
      <c r="Z517" s="76">
        <v>207500</v>
      </c>
      <c r="AA517" s="76">
        <v>42266276</v>
      </c>
    </row>
    <row r="518" spans="1:27" ht="15">
      <c r="A518" s="46" t="s">
        <v>151</v>
      </c>
      <c r="B518" s="46" t="s">
        <v>2201</v>
      </c>
      <c r="C518" s="46"/>
      <c r="D518" s="46">
        <v>206545</v>
      </c>
      <c r="E518" s="46"/>
      <c r="F518" s="46">
        <v>206545</v>
      </c>
      <c r="O518" s="98" t="s">
        <v>98</v>
      </c>
      <c r="P518" s="99" t="s">
        <v>2189</v>
      </c>
      <c r="Q518" s="100">
        <v>981000</v>
      </c>
      <c r="R518" s="46">
        <f t="shared" si="15"/>
        <v>375347</v>
      </c>
      <c r="S518" s="79"/>
      <c r="T518" s="100">
        <v>375347</v>
      </c>
      <c r="V518" s="91" t="s">
        <v>142</v>
      </c>
      <c r="W518" s="76" t="s">
        <v>2199</v>
      </c>
      <c r="X518" s="76"/>
      <c r="Y518" s="76">
        <v>422826</v>
      </c>
      <c r="Z518" s="76"/>
      <c r="AA518" s="76">
        <v>422826</v>
      </c>
    </row>
    <row r="519" spans="1:27" ht="15">
      <c r="A519" s="46" t="s">
        <v>154</v>
      </c>
      <c r="B519" s="46" t="s">
        <v>2202</v>
      </c>
      <c r="C519" s="46"/>
      <c r="D519" s="46">
        <v>1067624</v>
      </c>
      <c r="E519" s="46">
        <v>180401</v>
      </c>
      <c r="F519" s="46">
        <v>887223</v>
      </c>
      <c r="O519" s="98" t="s">
        <v>101</v>
      </c>
      <c r="P519" s="99" t="s">
        <v>2278</v>
      </c>
      <c r="Q519" s="100">
        <v>790800</v>
      </c>
      <c r="R519" s="46">
        <f aca="true" t="shared" si="16" ref="R519:R569">S519+T519</f>
        <v>6421425</v>
      </c>
      <c r="S519" s="100">
        <v>956040</v>
      </c>
      <c r="T519" s="100">
        <v>5465385</v>
      </c>
      <c r="V519" s="91" t="s">
        <v>145</v>
      </c>
      <c r="W519" s="76" t="s">
        <v>2200</v>
      </c>
      <c r="X519" s="76"/>
      <c r="Y519" s="76">
        <v>1879101</v>
      </c>
      <c r="Z519" s="76">
        <v>749825</v>
      </c>
      <c r="AA519" s="76">
        <v>1129276</v>
      </c>
    </row>
    <row r="520" spans="1:27" ht="15">
      <c r="A520" s="46" t="s">
        <v>157</v>
      </c>
      <c r="B520" s="46" t="s">
        <v>2203</v>
      </c>
      <c r="C520" s="46"/>
      <c r="D520" s="46">
        <v>624160</v>
      </c>
      <c r="E520" s="46">
        <v>364400</v>
      </c>
      <c r="F520" s="46">
        <v>259760</v>
      </c>
      <c r="O520" s="98" t="s">
        <v>104</v>
      </c>
      <c r="P520" s="99" t="s">
        <v>2190</v>
      </c>
      <c r="Q520" s="79"/>
      <c r="R520" s="46">
        <f t="shared" si="16"/>
        <v>1014681</v>
      </c>
      <c r="S520" s="79"/>
      <c r="T520" s="100">
        <v>1014681</v>
      </c>
      <c r="V520" s="91" t="s">
        <v>148</v>
      </c>
      <c r="W520" s="76" t="s">
        <v>2251</v>
      </c>
      <c r="X520" s="76">
        <v>3107850</v>
      </c>
      <c r="Y520" s="76">
        <v>484646</v>
      </c>
      <c r="Z520" s="76">
        <v>8800</v>
      </c>
      <c r="AA520" s="76">
        <v>475846</v>
      </c>
    </row>
    <row r="521" spans="1:27" ht="15">
      <c r="A521" s="46" t="s">
        <v>160</v>
      </c>
      <c r="B521" s="46" t="s">
        <v>2204</v>
      </c>
      <c r="C521" s="46"/>
      <c r="D521" s="46">
        <v>1306200</v>
      </c>
      <c r="E521" s="46">
        <v>498960</v>
      </c>
      <c r="F521" s="46">
        <v>807240</v>
      </c>
      <c r="O521" s="98" t="s">
        <v>107</v>
      </c>
      <c r="P521" s="99" t="s">
        <v>2191</v>
      </c>
      <c r="Q521" s="100">
        <v>340651</v>
      </c>
      <c r="R521" s="46">
        <f t="shared" si="16"/>
        <v>836431</v>
      </c>
      <c r="S521" s="100">
        <v>143600</v>
      </c>
      <c r="T521" s="100">
        <v>692831</v>
      </c>
      <c r="V521" s="91" t="s">
        <v>151</v>
      </c>
      <c r="W521" s="76" t="s">
        <v>2201</v>
      </c>
      <c r="X521" s="76">
        <v>1050000</v>
      </c>
      <c r="Y521" s="76">
        <v>2088920</v>
      </c>
      <c r="Z521" s="76"/>
      <c r="AA521" s="76">
        <v>2088920</v>
      </c>
    </row>
    <row r="522" spans="1:27" ht="15">
      <c r="A522" s="46" t="s">
        <v>163</v>
      </c>
      <c r="B522" s="46" t="s">
        <v>2205</v>
      </c>
      <c r="C522" s="46"/>
      <c r="D522" s="46">
        <v>443781</v>
      </c>
      <c r="E522" s="46"/>
      <c r="F522" s="46">
        <v>443781</v>
      </c>
      <c r="O522" s="98" t="s">
        <v>110</v>
      </c>
      <c r="P522" s="99" t="s">
        <v>2192</v>
      </c>
      <c r="Q522" s="79"/>
      <c r="R522" s="46">
        <f t="shared" si="16"/>
        <v>365741</v>
      </c>
      <c r="S522" s="100">
        <v>15500</v>
      </c>
      <c r="T522" s="100">
        <v>350241</v>
      </c>
      <c r="V522" s="91" t="s">
        <v>154</v>
      </c>
      <c r="W522" s="76" t="s">
        <v>2202</v>
      </c>
      <c r="X522" s="76">
        <v>3061569</v>
      </c>
      <c r="Y522" s="76">
        <v>13669833</v>
      </c>
      <c r="Z522" s="76">
        <v>591053</v>
      </c>
      <c r="AA522" s="76">
        <v>13078780</v>
      </c>
    </row>
    <row r="523" spans="1:27" ht="15">
      <c r="A523" s="46" t="s">
        <v>166</v>
      </c>
      <c r="B523" s="46" t="s">
        <v>2206</v>
      </c>
      <c r="C523" s="46"/>
      <c r="D523" s="46">
        <v>34500</v>
      </c>
      <c r="E523" s="46">
        <v>8000</v>
      </c>
      <c r="F523" s="46">
        <v>26500</v>
      </c>
      <c r="O523" s="98" t="s">
        <v>113</v>
      </c>
      <c r="P523" s="99" t="s">
        <v>2193</v>
      </c>
      <c r="Q523" s="100">
        <v>356150</v>
      </c>
      <c r="R523" s="46">
        <f t="shared" si="16"/>
        <v>4480972</v>
      </c>
      <c r="S523" s="100">
        <v>630400</v>
      </c>
      <c r="T523" s="100">
        <v>3850572</v>
      </c>
      <c r="V523" s="91" t="s">
        <v>157</v>
      </c>
      <c r="W523" s="76" t="s">
        <v>2203</v>
      </c>
      <c r="X523" s="76">
        <v>632900</v>
      </c>
      <c r="Y523" s="76">
        <v>4039414</v>
      </c>
      <c r="Z523" s="76"/>
      <c r="AA523" s="76">
        <v>4039414</v>
      </c>
    </row>
    <row r="524" spans="1:27" ht="15">
      <c r="A524" s="46" t="s">
        <v>169</v>
      </c>
      <c r="B524" s="46" t="s">
        <v>2207</v>
      </c>
      <c r="C524" s="46">
        <v>1778701</v>
      </c>
      <c r="D524" s="46">
        <v>508528</v>
      </c>
      <c r="E524" s="46"/>
      <c r="F524" s="46">
        <v>508528</v>
      </c>
      <c r="O524" s="98" t="s">
        <v>124</v>
      </c>
      <c r="P524" s="99" t="s">
        <v>2339</v>
      </c>
      <c r="Q524" s="79"/>
      <c r="R524" s="46">
        <f t="shared" si="16"/>
        <v>4514</v>
      </c>
      <c r="S524" s="79"/>
      <c r="T524" s="100">
        <v>4514</v>
      </c>
      <c r="V524" s="91" t="s">
        <v>160</v>
      </c>
      <c r="W524" s="76" t="s">
        <v>2204</v>
      </c>
      <c r="X524" s="76"/>
      <c r="Y524" s="76">
        <v>5598952</v>
      </c>
      <c r="Z524" s="76">
        <v>3808167</v>
      </c>
      <c r="AA524" s="76">
        <v>1790785</v>
      </c>
    </row>
    <row r="525" spans="1:27" ht="15">
      <c r="A525" s="46" t="s">
        <v>172</v>
      </c>
      <c r="B525" s="46" t="s">
        <v>2208</v>
      </c>
      <c r="C525" s="46"/>
      <c r="D525" s="46">
        <v>177662</v>
      </c>
      <c r="E525" s="46"/>
      <c r="F525" s="46">
        <v>177662</v>
      </c>
      <c r="O525" s="98" t="s">
        <v>127</v>
      </c>
      <c r="P525" s="99" t="s">
        <v>2194</v>
      </c>
      <c r="Q525" s="100">
        <v>516702</v>
      </c>
      <c r="R525" s="46">
        <f t="shared" si="16"/>
        <v>1379716</v>
      </c>
      <c r="S525" s="100">
        <v>84276</v>
      </c>
      <c r="T525" s="100">
        <v>1295440</v>
      </c>
      <c r="V525" s="91" t="s">
        <v>163</v>
      </c>
      <c r="W525" s="76" t="s">
        <v>2205</v>
      </c>
      <c r="X525" s="76">
        <v>1691000</v>
      </c>
      <c r="Y525" s="76">
        <v>2345751</v>
      </c>
      <c r="Z525" s="76"/>
      <c r="AA525" s="76">
        <v>2345751</v>
      </c>
    </row>
    <row r="526" spans="1:27" ht="15">
      <c r="A526" s="46" t="s">
        <v>175</v>
      </c>
      <c r="B526" s="46" t="s">
        <v>2209</v>
      </c>
      <c r="C526" s="46">
        <v>2326728</v>
      </c>
      <c r="D526" s="46">
        <v>1592979</v>
      </c>
      <c r="E526" s="46">
        <v>333934</v>
      </c>
      <c r="F526" s="46">
        <v>1259045</v>
      </c>
      <c r="O526" s="98" t="s">
        <v>129</v>
      </c>
      <c r="P526" s="99" t="s">
        <v>2195</v>
      </c>
      <c r="Q526" s="100">
        <v>2464450</v>
      </c>
      <c r="R526" s="46">
        <f t="shared" si="16"/>
        <v>7721013</v>
      </c>
      <c r="S526" s="100">
        <v>3599003</v>
      </c>
      <c r="T526" s="100">
        <v>4122010</v>
      </c>
      <c r="V526" s="91" t="s">
        <v>166</v>
      </c>
      <c r="W526" s="76" t="s">
        <v>2206</v>
      </c>
      <c r="X526" s="76">
        <v>1468000</v>
      </c>
      <c r="Y526" s="76">
        <v>5728536</v>
      </c>
      <c r="Z526" s="76">
        <v>95600</v>
      </c>
      <c r="AA526" s="76">
        <v>5632936</v>
      </c>
    </row>
    <row r="527" spans="1:27" ht="15">
      <c r="A527" s="46" t="s">
        <v>178</v>
      </c>
      <c r="B527" s="46" t="s">
        <v>1851</v>
      </c>
      <c r="C527" s="46"/>
      <c r="D527" s="46">
        <v>542520</v>
      </c>
      <c r="E527" s="46">
        <v>143500</v>
      </c>
      <c r="F527" s="46">
        <v>399020</v>
      </c>
      <c r="O527" s="98" t="s">
        <v>133</v>
      </c>
      <c r="P527" s="99" t="s">
        <v>2196</v>
      </c>
      <c r="Q527" s="100">
        <v>1698000</v>
      </c>
      <c r="R527" s="46">
        <f t="shared" si="16"/>
        <v>5570711</v>
      </c>
      <c r="S527" s="100">
        <v>2631500</v>
      </c>
      <c r="T527" s="100">
        <v>2939211</v>
      </c>
      <c r="V527" s="91" t="s">
        <v>169</v>
      </c>
      <c r="W527" s="76" t="s">
        <v>2207</v>
      </c>
      <c r="X527" s="76">
        <v>1996900</v>
      </c>
      <c r="Y527" s="76">
        <v>1004374</v>
      </c>
      <c r="Z527" s="76"/>
      <c r="AA527" s="76">
        <v>1004374</v>
      </c>
    </row>
    <row r="528" spans="1:27" ht="15">
      <c r="A528" s="46" t="s">
        <v>180</v>
      </c>
      <c r="B528" s="46" t="s">
        <v>2210</v>
      </c>
      <c r="C528" s="46">
        <v>1401</v>
      </c>
      <c r="D528" s="46">
        <v>2564989</v>
      </c>
      <c r="E528" s="46">
        <v>495700</v>
      </c>
      <c r="F528" s="46">
        <v>2069289</v>
      </c>
      <c r="O528" s="98" t="s">
        <v>136</v>
      </c>
      <c r="P528" s="99" t="s">
        <v>2197</v>
      </c>
      <c r="Q528" s="100">
        <v>951700</v>
      </c>
      <c r="R528" s="46">
        <f t="shared" si="16"/>
        <v>10308104</v>
      </c>
      <c r="S528" s="100">
        <v>3195726</v>
      </c>
      <c r="T528" s="100">
        <v>7112378</v>
      </c>
      <c r="V528" s="91" t="s">
        <v>172</v>
      </c>
      <c r="W528" s="76" t="s">
        <v>2208</v>
      </c>
      <c r="X528" s="76">
        <v>731000</v>
      </c>
      <c r="Y528" s="76">
        <v>370964</v>
      </c>
      <c r="Z528" s="76"/>
      <c r="AA528" s="76">
        <v>370964</v>
      </c>
    </row>
    <row r="529" spans="1:27" ht="15">
      <c r="A529" s="46" t="s">
        <v>183</v>
      </c>
      <c r="B529" s="46" t="s">
        <v>1985</v>
      </c>
      <c r="C529" s="46">
        <v>2468000</v>
      </c>
      <c r="D529" s="46">
        <v>1560150</v>
      </c>
      <c r="E529" s="46">
        <v>157375</v>
      </c>
      <c r="F529" s="46">
        <v>1402775</v>
      </c>
      <c r="O529" s="98" t="s">
        <v>139</v>
      </c>
      <c r="P529" s="99" t="s">
        <v>2198</v>
      </c>
      <c r="Q529" s="100">
        <v>14919619</v>
      </c>
      <c r="R529" s="46">
        <f t="shared" si="16"/>
        <v>6535975</v>
      </c>
      <c r="S529" s="79"/>
      <c r="T529" s="100">
        <v>6535975</v>
      </c>
      <c r="V529" s="91" t="s">
        <v>175</v>
      </c>
      <c r="W529" s="76" t="s">
        <v>2209</v>
      </c>
      <c r="X529" s="76">
        <v>270000</v>
      </c>
      <c r="Y529" s="76">
        <v>2950608</v>
      </c>
      <c r="Z529" s="76"/>
      <c r="AA529" s="76">
        <v>2950608</v>
      </c>
    </row>
    <row r="530" spans="1:27" ht="15">
      <c r="A530" s="46" t="s">
        <v>185</v>
      </c>
      <c r="B530" s="46" t="s">
        <v>2211</v>
      </c>
      <c r="C530" s="46">
        <v>595000</v>
      </c>
      <c r="D530" s="46">
        <v>1293321</v>
      </c>
      <c r="E530" s="46">
        <v>869900</v>
      </c>
      <c r="F530" s="46">
        <v>423421</v>
      </c>
      <c r="O530" s="98" t="s">
        <v>142</v>
      </c>
      <c r="P530" s="99" t="s">
        <v>2199</v>
      </c>
      <c r="Q530" s="79"/>
      <c r="R530" s="46">
        <f t="shared" si="16"/>
        <v>1985738</v>
      </c>
      <c r="S530" s="100">
        <v>124830</v>
      </c>
      <c r="T530" s="100">
        <v>1860908</v>
      </c>
      <c r="V530" s="91" t="s">
        <v>178</v>
      </c>
      <c r="W530" s="76" t="s">
        <v>1851</v>
      </c>
      <c r="X530" s="76">
        <v>7000</v>
      </c>
      <c r="Y530" s="76">
        <v>8985436</v>
      </c>
      <c r="Z530" s="76"/>
      <c r="AA530" s="76">
        <v>8985436</v>
      </c>
    </row>
    <row r="531" spans="1:27" ht="15">
      <c r="A531" s="46" t="s">
        <v>188</v>
      </c>
      <c r="B531" s="46" t="s">
        <v>2212</v>
      </c>
      <c r="C531" s="46"/>
      <c r="D531" s="46">
        <v>19800</v>
      </c>
      <c r="E531" s="46"/>
      <c r="F531" s="46">
        <v>19800</v>
      </c>
      <c r="O531" s="98" t="s">
        <v>145</v>
      </c>
      <c r="P531" s="99" t="s">
        <v>2200</v>
      </c>
      <c r="Q531" s="79"/>
      <c r="R531" s="46">
        <f t="shared" si="16"/>
        <v>816647</v>
      </c>
      <c r="S531" s="100">
        <v>8800</v>
      </c>
      <c r="T531" s="100">
        <v>807847</v>
      </c>
      <c r="V531" s="91" t="s">
        <v>180</v>
      </c>
      <c r="W531" s="76" t="s">
        <v>2210</v>
      </c>
      <c r="X531" s="76">
        <v>315101</v>
      </c>
      <c r="Y531" s="76">
        <v>19993351</v>
      </c>
      <c r="Z531" s="76">
        <v>2354000</v>
      </c>
      <c r="AA531" s="76">
        <v>17639351</v>
      </c>
    </row>
    <row r="532" spans="1:27" ht="15">
      <c r="A532" s="46" t="s">
        <v>191</v>
      </c>
      <c r="B532" s="46" t="s">
        <v>2213</v>
      </c>
      <c r="C532" s="46">
        <v>764084</v>
      </c>
      <c r="D532" s="46">
        <v>182518</v>
      </c>
      <c r="E532" s="46">
        <v>42650</v>
      </c>
      <c r="F532" s="46">
        <v>139868</v>
      </c>
      <c r="O532" s="98" t="s">
        <v>148</v>
      </c>
      <c r="P532" s="99" t="s">
        <v>2251</v>
      </c>
      <c r="Q532" s="100">
        <v>950500</v>
      </c>
      <c r="R532" s="46">
        <f t="shared" si="16"/>
        <v>2866125</v>
      </c>
      <c r="S532" s="100">
        <v>58350</v>
      </c>
      <c r="T532" s="100">
        <v>2807775</v>
      </c>
      <c r="V532" s="91" t="s">
        <v>183</v>
      </c>
      <c r="W532" s="76" t="s">
        <v>1985</v>
      </c>
      <c r="X532" s="76">
        <v>1200</v>
      </c>
      <c r="Y532" s="76">
        <v>13560199</v>
      </c>
      <c r="Z532" s="76">
        <v>6515000</v>
      </c>
      <c r="AA532" s="76">
        <v>7045199</v>
      </c>
    </row>
    <row r="533" spans="1:27" ht="15">
      <c r="A533" s="46" t="s">
        <v>192</v>
      </c>
      <c r="B533" s="46" t="s">
        <v>2214</v>
      </c>
      <c r="C533" s="46"/>
      <c r="D533" s="46">
        <v>45468</v>
      </c>
      <c r="E533" s="46"/>
      <c r="F533" s="46">
        <v>45468</v>
      </c>
      <c r="O533" s="98" t="s">
        <v>151</v>
      </c>
      <c r="P533" s="99" t="s">
        <v>2201</v>
      </c>
      <c r="Q533" s="100">
        <v>437900</v>
      </c>
      <c r="R533" s="46">
        <f t="shared" si="16"/>
        <v>2904428</v>
      </c>
      <c r="S533" s="100">
        <v>817800</v>
      </c>
      <c r="T533" s="100">
        <v>2086628</v>
      </c>
      <c r="V533" s="91" t="s">
        <v>185</v>
      </c>
      <c r="W533" s="76" t="s">
        <v>2211</v>
      </c>
      <c r="X533" s="76">
        <v>378785</v>
      </c>
      <c r="Y533" s="76">
        <v>6455616</v>
      </c>
      <c r="Z533" s="76">
        <v>1179000</v>
      </c>
      <c r="AA533" s="76">
        <v>5276616</v>
      </c>
    </row>
    <row r="534" spans="1:27" ht="15">
      <c r="A534" s="46" t="s">
        <v>193</v>
      </c>
      <c r="B534" s="46" t="s">
        <v>2279</v>
      </c>
      <c r="C534" s="46"/>
      <c r="D534" s="46">
        <v>9294</v>
      </c>
      <c r="E534" s="46"/>
      <c r="F534" s="46">
        <v>9294</v>
      </c>
      <c r="O534" s="98" t="s">
        <v>154</v>
      </c>
      <c r="P534" s="99" t="s">
        <v>2202</v>
      </c>
      <c r="Q534" s="100">
        <v>1536761</v>
      </c>
      <c r="R534" s="46">
        <f t="shared" si="16"/>
        <v>6618846</v>
      </c>
      <c r="S534" s="100">
        <v>1140378</v>
      </c>
      <c r="T534" s="100">
        <v>5478468</v>
      </c>
      <c r="V534" s="91" t="s">
        <v>191</v>
      </c>
      <c r="W534" s="76" t="s">
        <v>2213</v>
      </c>
      <c r="X534" s="76">
        <v>48800</v>
      </c>
      <c r="Y534" s="76">
        <v>737671</v>
      </c>
      <c r="Z534" s="76">
        <v>194000</v>
      </c>
      <c r="AA534" s="76">
        <v>543671</v>
      </c>
    </row>
    <row r="535" spans="1:27" ht="15">
      <c r="A535" s="46" t="s">
        <v>194</v>
      </c>
      <c r="B535" s="46" t="s">
        <v>2215</v>
      </c>
      <c r="C535" s="46">
        <v>100</v>
      </c>
      <c r="D535" s="46">
        <v>218772</v>
      </c>
      <c r="E535" s="46">
        <v>68650</v>
      </c>
      <c r="F535" s="46">
        <v>150122</v>
      </c>
      <c r="O535" s="98" t="s">
        <v>157</v>
      </c>
      <c r="P535" s="99" t="s">
        <v>2203</v>
      </c>
      <c r="Q535" s="100">
        <v>876100</v>
      </c>
      <c r="R535" s="46">
        <f t="shared" si="16"/>
        <v>2771474</v>
      </c>
      <c r="S535" s="100">
        <v>1168400</v>
      </c>
      <c r="T535" s="100">
        <v>1603074</v>
      </c>
      <c r="V535" s="91" t="s">
        <v>192</v>
      </c>
      <c r="W535" s="76" t="s">
        <v>2214</v>
      </c>
      <c r="X535" s="76"/>
      <c r="Y535" s="76">
        <v>113980</v>
      </c>
      <c r="Z535" s="76"/>
      <c r="AA535" s="76">
        <v>113980</v>
      </c>
    </row>
    <row r="536" spans="1:27" ht="15">
      <c r="A536" s="46" t="s">
        <v>198</v>
      </c>
      <c r="B536" s="46" t="s">
        <v>1936</v>
      </c>
      <c r="C536" s="46">
        <v>6850</v>
      </c>
      <c r="D536" s="46">
        <v>7300</v>
      </c>
      <c r="E536" s="46">
        <v>3000</v>
      </c>
      <c r="F536" s="46">
        <v>4300</v>
      </c>
      <c r="O536" s="98" t="s">
        <v>160</v>
      </c>
      <c r="P536" s="99" t="s">
        <v>2204</v>
      </c>
      <c r="Q536" s="100">
        <v>834600</v>
      </c>
      <c r="R536" s="46">
        <f t="shared" si="16"/>
        <v>7541845</v>
      </c>
      <c r="S536" s="100">
        <v>3220960</v>
      </c>
      <c r="T536" s="100">
        <v>4320885</v>
      </c>
      <c r="V536" s="91" t="s">
        <v>193</v>
      </c>
      <c r="W536" s="76" t="s">
        <v>2279</v>
      </c>
      <c r="X536" s="76"/>
      <c r="Y536" s="76">
        <v>198916</v>
      </c>
      <c r="Z536" s="76"/>
      <c r="AA536" s="76">
        <v>198916</v>
      </c>
    </row>
    <row r="537" spans="1:27" ht="15">
      <c r="A537" s="46" t="s">
        <v>201</v>
      </c>
      <c r="B537" s="46" t="s">
        <v>2216</v>
      </c>
      <c r="C537" s="46"/>
      <c r="D537" s="46">
        <v>54865</v>
      </c>
      <c r="E537" s="46"/>
      <c r="F537" s="46">
        <v>54865</v>
      </c>
      <c r="O537" s="98" t="s">
        <v>163</v>
      </c>
      <c r="P537" s="99" t="s">
        <v>2205</v>
      </c>
      <c r="Q537" s="100">
        <v>9273051</v>
      </c>
      <c r="R537" s="46">
        <f t="shared" si="16"/>
        <v>7438233</v>
      </c>
      <c r="S537" s="100">
        <v>44500</v>
      </c>
      <c r="T537" s="100">
        <v>7393733</v>
      </c>
      <c r="V537" s="91" t="s">
        <v>194</v>
      </c>
      <c r="W537" s="76" t="s">
        <v>2215</v>
      </c>
      <c r="X537" s="76">
        <v>1671240</v>
      </c>
      <c r="Y537" s="76">
        <v>665048</v>
      </c>
      <c r="Z537" s="76">
        <v>54188</v>
      </c>
      <c r="AA537" s="76">
        <v>610860</v>
      </c>
    </row>
    <row r="538" spans="1:27" ht="15">
      <c r="A538" s="46" t="s">
        <v>204</v>
      </c>
      <c r="B538" s="46" t="s">
        <v>1904</v>
      </c>
      <c r="C538" s="46"/>
      <c r="D538" s="46">
        <v>40660</v>
      </c>
      <c r="E538" s="46">
        <v>400</v>
      </c>
      <c r="F538" s="46">
        <v>40260</v>
      </c>
      <c r="O538" s="98" t="s">
        <v>166</v>
      </c>
      <c r="P538" s="99" t="s">
        <v>2206</v>
      </c>
      <c r="Q538" s="100">
        <v>242000</v>
      </c>
      <c r="R538" s="46">
        <f t="shared" si="16"/>
        <v>1746837</v>
      </c>
      <c r="S538" s="100">
        <v>730075</v>
      </c>
      <c r="T538" s="100">
        <v>1016762</v>
      </c>
      <c r="V538" s="91" t="s">
        <v>198</v>
      </c>
      <c r="W538" s="76" t="s">
        <v>1936</v>
      </c>
      <c r="X538" s="76">
        <v>53280</v>
      </c>
      <c r="Y538" s="76">
        <v>1262830</v>
      </c>
      <c r="Z538" s="76">
        <v>16500</v>
      </c>
      <c r="AA538" s="76">
        <v>1246330</v>
      </c>
    </row>
    <row r="539" spans="1:27" ht="15">
      <c r="A539" s="46" t="s">
        <v>207</v>
      </c>
      <c r="B539" s="46" t="s">
        <v>2217</v>
      </c>
      <c r="C539" s="46"/>
      <c r="D539" s="46">
        <v>14506</v>
      </c>
      <c r="E539" s="46"/>
      <c r="F539" s="46">
        <v>14506</v>
      </c>
      <c r="O539" s="98" t="s">
        <v>169</v>
      </c>
      <c r="P539" s="99" t="s">
        <v>2207</v>
      </c>
      <c r="Q539" s="100">
        <v>17158386</v>
      </c>
      <c r="R539" s="46">
        <f t="shared" si="16"/>
        <v>2815304</v>
      </c>
      <c r="S539" s="100">
        <v>1500</v>
      </c>
      <c r="T539" s="100">
        <v>2813804</v>
      </c>
      <c r="V539" s="91" t="s">
        <v>201</v>
      </c>
      <c r="W539" s="76" t="s">
        <v>2216</v>
      </c>
      <c r="X539" s="76">
        <v>2000</v>
      </c>
      <c r="Y539" s="76">
        <v>262586</v>
      </c>
      <c r="Z539" s="76"/>
      <c r="AA539" s="76">
        <v>262586</v>
      </c>
    </row>
    <row r="540" spans="1:27" ht="15">
      <c r="A540" s="46" t="s">
        <v>209</v>
      </c>
      <c r="B540" s="46" t="s">
        <v>2218</v>
      </c>
      <c r="C540" s="46"/>
      <c r="D540" s="46">
        <v>8009</v>
      </c>
      <c r="E540" s="46"/>
      <c r="F540" s="46">
        <v>8009</v>
      </c>
      <c r="O540" s="98" t="s">
        <v>172</v>
      </c>
      <c r="P540" s="99" t="s">
        <v>2208</v>
      </c>
      <c r="Q540" s="79"/>
      <c r="R540" s="46">
        <f t="shared" si="16"/>
        <v>1629539</v>
      </c>
      <c r="S540" s="79"/>
      <c r="T540" s="100">
        <v>1629539</v>
      </c>
      <c r="V540" s="91" t="s">
        <v>204</v>
      </c>
      <c r="W540" s="76" t="s">
        <v>1904</v>
      </c>
      <c r="X540" s="76">
        <v>18950</v>
      </c>
      <c r="Y540" s="76">
        <v>925186</v>
      </c>
      <c r="Z540" s="76">
        <v>34452</v>
      </c>
      <c r="AA540" s="76">
        <v>890734</v>
      </c>
    </row>
    <row r="541" spans="1:27" ht="15">
      <c r="A541" s="46" t="s">
        <v>212</v>
      </c>
      <c r="B541" s="46" t="s">
        <v>2219</v>
      </c>
      <c r="C541" s="46"/>
      <c r="D541" s="46">
        <v>21032</v>
      </c>
      <c r="E541" s="46">
        <v>1002</v>
      </c>
      <c r="F541" s="46">
        <v>20030</v>
      </c>
      <c r="O541" s="98" t="s">
        <v>175</v>
      </c>
      <c r="P541" s="99" t="s">
        <v>2209</v>
      </c>
      <c r="Q541" s="100">
        <v>10991178</v>
      </c>
      <c r="R541" s="46">
        <f t="shared" si="16"/>
        <v>9876407</v>
      </c>
      <c r="S541" s="100">
        <v>3711889</v>
      </c>
      <c r="T541" s="100">
        <v>6164518</v>
      </c>
      <c r="V541" s="91" t="s">
        <v>207</v>
      </c>
      <c r="W541" s="76" t="s">
        <v>2217</v>
      </c>
      <c r="X541" s="76">
        <v>24500</v>
      </c>
      <c r="Y541" s="76">
        <v>3469953</v>
      </c>
      <c r="Z541" s="76">
        <v>61800</v>
      </c>
      <c r="AA541" s="76">
        <v>3408153</v>
      </c>
    </row>
    <row r="542" spans="1:27" ht="15">
      <c r="A542" s="46" t="s">
        <v>214</v>
      </c>
      <c r="B542" s="46" t="s">
        <v>2220</v>
      </c>
      <c r="C542" s="46"/>
      <c r="D542" s="46">
        <v>63661</v>
      </c>
      <c r="E542" s="46"/>
      <c r="F542" s="46">
        <v>63661</v>
      </c>
      <c r="O542" s="98" t="s">
        <v>178</v>
      </c>
      <c r="P542" s="99" t="s">
        <v>1851</v>
      </c>
      <c r="Q542" s="100">
        <v>1329500</v>
      </c>
      <c r="R542" s="46">
        <f t="shared" si="16"/>
        <v>3884676</v>
      </c>
      <c r="S542" s="100">
        <v>765690</v>
      </c>
      <c r="T542" s="100">
        <v>3118986</v>
      </c>
      <c r="V542" s="91" t="s">
        <v>209</v>
      </c>
      <c r="W542" s="76" t="s">
        <v>2218</v>
      </c>
      <c r="X542" s="76">
        <v>179800</v>
      </c>
      <c r="Y542" s="76">
        <v>64945</v>
      </c>
      <c r="Z542" s="76"/>
      <c r="AA542" s="76">
        <v>64945</v>
      </c>
    </row>
    <row r="543" spans="1:27" ht="15">
      <c r="A543" s="46" t="s">
        <v>217</v>
      </c>
      <c r="B543" s="46" t="s">
        <v>2221</v>
      </c>
      <c r="C543" s="46"/>
      <c r="D543" s="46">
        <v>184377</v>
      </c>
      <c r="E543" s="46"/>
      <c r="F543" s="46">
        <v>184377</v>
      </c>
      <c r="O543" s="98" t="s">
        <v>180</v>
      </c>
      <c r="P543" s="99" t="s">
        <v>2210</v>
      </c>
      <c r="Q543" s="100">
        <v>5130601</v>
      </c>
      <c r="R543" s="46">
        <f t="shared" si="16"/>
        <v>19912403</v>
      </c>
      <c r="S543" s="100">
        <v>7716155</v>
      </c>
      <c r="T543" s="100">
        <v>12196248</v>
      </c>
      <c r="V543" s="91" t="s">
        <v>212</v>
      </c>
      <c r="W543" s="76" t="s">
        <v>2219</v>
      </c>
      <c r="X543" s="76">
        <v>27100</v>
      </c>
      <c r="Y543" s="76">
        <v>757077</v>
      </c>
      <c r="Z543" s="76"/>
      <c r="AA543" s="76">
        <v>757077</v>
      </c>
    </row>
    <row r="544" spans="1:27" ht="15">
      <c r="A544" s="46" t="s">
        <v>220</v>
      </c>
      <c r="B544" s="46" t="s">
        <v>2222</v>
      </c>
      <c r="C544" s="46">
        <v>10445</v>
      </c>
      <c r="D544" s="46">
        <v>35270</v>
      </c>
      <c r="E544" s="46"/>
      <c r="F544" s="46">
        <v>35270</v>
      </c>
      <c r="O544" s="98" t="s">
        <v>183</v>
      </c>
      <c r="P544" s="99" t="s">
        <v>1985</v>
      </c>
      <c r="Q544" s="100">
        <v>3753200</v>
      </c>
      <c r="R544" s="46">
        <f t="shared" si="16"/>
        <v>9251912</v>
      </c>
      <c r="S544" s="100">
        <v>939978</v>
      </c>
      <c r="T544" s="100">
        <v>8311934</v>
      </c>
      <c r="V544" s="91" t="s">
        <v>214</v>
      </c>
      <c r="W544" s="76" t="s">
        <v>2220</v>
      </c>
      <c r="X544" s="76">
        <v>138200</v>
      </c>
      <c r="Y544" s="76">
        <v>141570</v>
      </c>
      <c r="Z544" s="76"/>
      <c r="AA544" s="76">
        <v>141570</v>
      </c>
    </row>
    <row r="545" spans="1:27" ht="15">
      <c r="A545" s="46" t="s">
        <v>223</v>
      </c>
      <c r="B545" s="46" t="s">
        <v>2223</v>
      </c>
      <c r="C545" s="46"/>
      <c r="D545" s="46">
        <v>54627</v>
      </c>
      <c r="E545" s="46">
        <v>26869</v>
      </c>
      <c r="F545" s="46">
        <v>27758</v>
      </c>
      <c r="O545" s="98" t="s">
        <v>185</v>
      </c>
      <c r="P545" s="99" t="s">
        <v>2211</v>
      </c>
      <c r="Q545" s="100">
        <v>25916122</v>
      </c>
      <c r="R545" s="46">
        <f t="shared" si="16"/>
        <v>19914447</v>
      </c>
      <c r="S545" s="100">
        <v>11264438</v>
      </c>
      <c r="T545" s="100">
        <v>8650009</v>
      </c>
      <c r="V545" s="91" t="s">
        <v>217</v>
      </c>
      <c r="W545" s="76" t="s">
        <v>2221</v>
      </c>
      <c r="X545" s="76">
        <v>50100</v>
      </c>
      <c r="Y545" s="76">
        <v>181682</v>
      </c>
      <c r="Z545" s="76"/>
      <c r="AA545" s="76">
        <v>181682</v>
      </c>
    </row>
    <row r="546" spans="1:27" ht="15">
      <c r="A546" s="46" t="s">
        <v>226</v>
      </c>
      <c r="B546" s="46" t="s">
        <v>2224</v>
      </c>
      <c r="C546" s="46"/>
      <c r="D546" s="46">
        <v>32200</v>
      </c>
      <c r="E546" s="46"/>
      <c r="F546" s="46">
        <v>32200</v>
      </c>
      <c r="O546" s="98" t="s">
        <v>188</v>
      </c>
      <c r="P546" s="99" t="s">
        <v>2212</v>
      </c>
      <c r="Q546" s="79"/>
      <c r="R546" s="46">
        <f t="shared" si="16"/>
        <v>173795</v>
      </c>
      <c r="S546" s="79"/>
      <c r="T546" s="100">
        <v>173795</v>
      </c>
      <c r="V546" s="91" t="s">
        <v>220</v>
      </c>
      <c r="W546" s="76" t="s">
        <v>2222</v>
      </c>
      <c r="X546" s="76">
        <v>99041</v>
      </c>
      <c r="Y546" s="76">
        <v>186075</v>
      </c>
      <c r="Z546" s="76">
        <v>6300</v>
      </c>
      <c r="AA546" s="76">
        <v>179775</v>
      </c>
    </row>
    <row r="547" spans="1:27" ht="15">
      <c r="A547" s="46" t="s">
        <v>229</v>
      </c>
      <c r="B547" s="46" t="s">
        <v>1836</v>
      </c>
      <c r="C547" s="46"/>
      <c r="D547" s="46">
        <v>237530</v>
      </c>
      <c r="E547" s="46">
        <v>57150</v>
      </c>
      <c r="F547" s="46">
        <v>180380</v>
      </c>
      <c r="O547" s="98" t="s">
        <v>191</v>
      </c>
      <c r="P547" s="99" t="s">
        <v>2213</v>
      </c>
      <c r="Q547" s="100">
        <v>2690568</v>
      </c>
      <c r="R547" s="46">
        <f t="shared" si="16"/>
        <v>738185</v>
      </c>
      <c r="S547" s="100">
        <v>65000</v>
      </c>
      <c r="T547" s="100">
        <v>673185</v>
      </c>
      <c r="V547" s="91" t="s">
        <v>223</v>
      </c>
      <c r="W547" s="76" t="s">
        <v>2223</v>
      </c>
      <c r="X547" s="76">
        <v>15900</v>
      </c>
      <c r="Y547" s="76">
        <v>4790</v>
      </c>
      <c r="Z547" s="76"/>
      <c r="AA547" s="76">
        <v>4790</v>
      </c>
    </row>
    <row r="548" spans="1:27" ht="15">
      <c r="A548" s="46" t="s">
        <v>232</v>
      </c>
      <c r="B548" s="46" t="s">
        <v>2225</v>
      </c>
      <c r="C548" s="46"/>
      <c r="D548" s="46">
        <v>54226</v>
      </c>
      <c r="E548" s="46">
        <v>14400</v>
      </c>
      <c r="F548" s="46">
        <v>39826</v>
      </c>
      <c r="O548" s="98" t="s">
        <v>192</v>
      </c>
      <c r="P548" s="99" t="s">
        <v>2214</v>
      </c>
      <c r="Q548" s="79"/>
      <c r="R548" s="46">
        <f t="shared" si="16"/>
        <v>457976</v>
      </c>
      <c r="S548" s="100">
        <v>10000</v>
      </c>
      <c r="T548" s="100">
        <v>447976</v>
      </c>
      <c r="V548" s="91" t="s">
        <v>226</v>
      </c>
      <c r="W548" s="76" t="s">
        <v>2224</v>
      </c>
      <c r="X548" s="76">
        <v>2339740</v>
      </c>
      <c r="Y548" s="76">
        <v>3810607</v>
      </c>
      <c r="Z548" s="76"/>
      <c r="AA548" s="76">
        <v>3810607</v>
      </c>
    </row>
    <row r="549" spans="1:27" ht="15">
      <c r="A549" s="46" t="s">
        <v>235</v>
      </c>
      <c r="B549" s="46" t="s">
        <v>2226</v>
      </c>
      <c r="C549" s="46"/>
      <c r="D549" s="46">
        <v>158208</v>
      </c>
      <c r="E549" s="46"/>
      <c r="F549" s="46">
        <v>158208</v>
      </c>
      <c r="O549" s="98" t="s">
        <v>193</v>
      </c>
      <c r="P549" s="99" t="s">
        <v>2279</v>
      </c>
      <c r="Q549" s="79"/>
      <c r="R549" s="46">
        <f t="shared" si="16"/>
        <v>490085</v>
      </c>
      <c r="S549" s="79"/>
      <c r="T549" s="100">
        <v>490085</v>
      </c>
      <c r="V549" s="91" t="s">
        <v>229</v>
      </c>
      <c r="W549" s="76" t="s">
        <v>1836</v>
      </c>
      <c r="X549" s="76"/>
      <c r="Y549" s="76">
        <v>978974</v>
      </c>
      <c r="Z549" s="76"/>
      <c r="AA549" s="76">
        <v>978974</v>
      </c>
    </row>
    <row r="550" spans="1:27" ht="15">
      <c r="A550" s="46" t="s">
        <v>238</v>
      </c>
      <c r="B550" s="46" t="s">
        <v>2227</v>
      </c>
      <c r="C550" s="46"/>
      <c r="D550" s="46">
        <v>44900</v>
      </c>
      <c r="E550" s="46"/>
      <c r="F550" s="46">
        <v>44900</v>
      </c>
      <c r="O550" s="98" t="s">
        <v>194</v>
      </c>
      <c r="P550" s="99" t="s">
        <v>2215</v>
      </c>
      <c r="Q550" s="100">
        <v>100</v>
      </c>
      <c r="R550" s="46">
        <f t="shared" si="16"/>
        <v>1267341</v>
      </c>
      <c r="S550" s="100">
        <v>428525</v>
      </c>
      <c r="T550" s="100">
        <v>838816</v>
      </c>
      <c r="V550" s="91" t="s">
        <v>232</v>
      </c>
      <c r="W550" s="76" t="s">
        <v>2225</v>
      </c>
      <c r="X550" s="76"/>
      <c r="Y550" s="76">
        <v>173726</v>
      </c>
      <c r="Z550" s="76">
        <v>56300</v>
      </c>
      <c r="AA550" s="76">
        <v>117426</v>
      </c>
    </row>
    <row r="551" spans="1:27" ht="15">
      <c r="A551" s="46" t="s">
        <v>240</v>
      </c>
      <c r="B551" s="46" t="s">
        <v>2228</v>
      </c>
      <c r="C551" s="46"/>
      <c r="D551" s="46">
        <v>150286</v>
      </c>
      <c r="E551" s="46">
        <v>33500</v>
      </c>
      <c r="F551" s="46">
        <v>116786</v>
      </c>
      <c r="O551" s="98" t="s">
        <v>198</v>
      </c>
      <c r="P551" s="99" t="s">
        <v>1936</v>
      </c>
      <c r="Q551" s="100">
        <v>183750</v>
      </c>
      <c r="R551" s="46">
        <f t="shared" si="16"/>
        <v>627247</v>
      </c>
      <c r="S551" s="100">
        <v>3000</v>
      </c>
      <c r="T551" s="100">
        <v>624247</v>
      </c>
      <c r="V551" s="91" t="s">
        <v>235</v>
      </c>
      <c r="W551" s="76" t="s">
        <v>2226</v>
      </c>
      <c r="X551" s="76">
        <v>9800</v>
      </c>
      <c r="Y551" s="76">
        <v>5343935</v>
      </c>
      <c r="Z551" s="76"/>
      <c r="AA551" s="76">
        <v>5343935</v>
      </c>
    </row>
    <row r="552" spans="1:27" ht="15">
      <c r="A552" s="46" t="s">
        <v>243</v>
      </c>
      <c r="B552" s="46" t="s">
        <v>1816</v>
      </c>
      <c r="C552" s="46">
        <v>1700</v>
      </c>
      <c r="D552" s="46">
        <v>285214</v>
      </c>
      <c r="E552" s="46">
        <v>99350</v>
      </c>
      <c r="F552" s="46">
        <v>185864</v>
      </c>
      <c r="O552" s="98" t="s">
        <v>201</v>
      </c>
      <c r="P552" s="99" t="s">
        <v>2216</v>
      </c>
      <c r="Q552" s="100">
        <v>317700</v>
      </c>
      <c r="R552" s="46">
        <f t="shared" si="16"/>
        <v>102236</v>
      </c>
      <c r="S552" s="79"/>
      <c r="T552" s="100">
        <v>102236</v>
      </c>
      <c r="V552" s="91" t="s">
        <v>238</v>
      </c>
      <c r="W552" s="76" t="s">
        <v>2227</v>
      </c>
      <c r="X552" s="76"/>
      <c r="Y552" s="76">
        <v>563173</v>
      </c>
      <c r="Z552" s="76">
        <v>5100</v>
      </c>
      <c r="AA552" s="76">
        <v>558073</v>
      </c>
    </row>
    <row r="553" spans="1:27" ht="15">
      <c r="A553" s="46" t="s">
        <v>246</v>
      </c>
      <c r="B553" s="46" t="s">
        <v>2237</v>
      </c>
      <c r="C553" s="46"/>
      <c r="D553" s="46">
        <v>96800</v>
      </c>
      <c r="E553" s="46">
        <v>70000</v>
      </c>
      <c r="F553" s="46">
        <v>26800</v>
      </c>
      <c r="O553" s="98" t="s">
        <v>204</v>
      </c>
      <c r="P553" s="99" t="s">
        <v>1904</v>
      </c>
      <c r="Q553" s="79"/>
      <c r="R553" s="46">
        <f t="shared" si="16"/>
        <v>456910</v>
      </c>
      <c r="S553" s="100">
        <v>137153</v>
      </c>
      <c r="T553" s="100">
        <v>319757</v>
      </c>
      <c r="V553" s="91" t="s">
        <v>240</v>
      </c>
      <c r="W553" s="76" t="s">
        <v>2228</v>
      </c>
      <c r="X553" s="76">
        <v>2</v>
      </c>
      <c r="Y553" s="76">
        <v>949726</v>
      </c>
      <c r="Z553" s="76">
        <v>7834</v>
      </c>
      <c r="AA553" s="76">
        <v>941892</v>
      </c>
    </row>
    <row r="554" spans="1:27" ht="15">
      <c r="A554" s="46" t="s">
        <v>249</v>
      </c>
      <c r="B554" s="46" t="s">
        <v>2238</v>
      </c>
      <c r="C554" s="46"/>
      <c r="D554" s="46">
        <v>43986</v>
      </c>
      <c r="E554" s="46"/>
      <c r="F554" s="46">
        <v>43986</v>
      </c>
      <c r="O554" s="98" t="s">
        <v>207</v>
      </c>
      <c r="P554" s="99" t="s">
        <v>2217</v>
      </c>
      <c r="Q554" s="100">
        <v>1500</v>
      </c>
      <c r="R554" s="46">
        <f t="shared" si="16"/>
        <v>307984</v>
      </c>
      <c r="S554" s="79"/>
      <c r="T554" s="100">
        <v>307984</v>
      </c>
      <c r="V554" s="91" t="s">
        <v>243</v>
      </c>
      <c r="W554" s="76" t="s">
        <v>1816</v>
      </c>
      <c r="X554" s="76">
        <v>3554592</v>
      </c>
      <c r="Y554" s="76">
        <v>1895765</v>
      </c>
      <c r="Z554" s="76">
        <v>359690</v>
      </c>
      <c r="AA554" s="76">
        <v>1536075</v>
      </c>
    </row>
    <row r="555" spans="15:27" ht="15">
      <c r="O555" s="98" t="s">
        <v>209</v>
      </c>
      <c r="P555" s="99" t="s">
        <v>2218</v>
      </c>
      <c r="Q555" s="100">
        <v>50</v>
      </c>
      <c r="R555" s="46">
        <f t="shared" si="16"/>
        <v>422072</v>
      </c>
      <c r="S555" s="100">
        <v>40400</v>
      </c>
      <c r="T555" s="100">
        <v>381672</v>
      </c>
      <c r="V555" s="91" t="s">
        <v>246</v>
      </c>
      <c r="W555" s="76" t="s">
        <v>2237</v>
      </c>
      <c r="X555" s="76">
        <v>93685</v>
      </c>
      <c r="Y555" s="76">
        <v>377048</v>
      </c>
      <c r="Z555" s="76">
        <v>2800</v>
      </c>
      <c r="AA555" s="76">
        <v>374248</v>
      </c>
    </row>
    <row r="556" spans="15:27" ht="15">
      <c r="O556" s="98" t="s">
        <v>212</v>
      </c>
      <c r="P556" s="99" t="s">
        <v>2219</v>
      </c>
      <c r="Q556" s="100">
        <v>100480</v>
      </c>
      <c r="R556" s="46">
        <f t="shared" si="16"/>
        <v>214891</v>
      </c>
      <c r="S556" s="100">
        <v>15002</v>
      </c>
      <c r="T556" s="100">
        <v>199889</v>
      </c>
      <c r="V556" s="91" t="s">
        <v>249</v>
      </c>
      <c r="W556" s="76" t="s">
        <v>2238</v>
      </c>
      <c r="X556" s="76">
        <v>142660485</v>
      </c>
      <c r="Y556" s="76">
        <v>148640250</v>
      </c>
      <c r="Z556" s="76">
        <v>5089312</v>
      </c>
      <c r="AA556" s="76">
        <v>143550938</v>
      </c>
    </row>
    <row r="557" spans="15:20" ht="15">
      <c r="O557" s="98" t="s">
        <v>214</v>
      </c>
      <c r="P557" s="99" t="s">
        <v>2220</v>
      </c>
      <c r="Q557" s="79"/>
      <c r="R557" s="46">
        <f t="shared" si="16"/>
        <v>323432</v>
      </c>
      <c r="S557" s="79"/>
      <c r="T557" s="100">
        <v>323432</v>
      </c>
    </row>
    <row r="558" spans="15:20" ht="15">
      <c r="O558" s="98" t="s">
        <v>217</v>
      </c>
      <c r="P558" s="99" t="s">
        <v>2221</v>
      </c>
      <c r="Q558" s="100">
        <v>420750</v>
      </c>
      <c r="R558" s="46">
        <f t="shared" si="16"/>
        <v>992202</v>
      </c>
      <c r="S558" s="100">
        <v>84050</v>
      </c>
      <c r="T558" s="100">
        <v>908152</v>
      </c>
    </row>
    <row r="559" spans="15:20" ht="15">
      <c r="O559" s="98" t="s">
        <v>220</v>
      </c>
      <c r="P559" s="99" t="s">
        <v>2222</v>
      </c>
      <c r="Q559" s="100">
        <v>10445</v>
      </c>
      <c r="R559" s="46">
        <f t="shared" si="16"/>
        <v>615227</v>
      </c>
      <c r="S559" s="100">
        <v>330632</v>
      </c>
      <c r="T559" s="100">
        <v>284595</v>
      </c>
    </row>
    <row r="560" spans="15:20" ht="15">
      <c r="O560" s="98" t="s">
        <v>223</v>
      </c>
      <c r="P560" s="99" t="s">
        <v>2223</v>
      </c>
      <c r="Q560" s="100">
        <v>500</v>
      </c>
      <c r="R560" s="46">
        <f t="shared" si="16"/>
        <v>568502</v>
      </c>
      <c r="S560" s="100">
        <v>81869</v>
      </c>
      <c r="T560" s="100">
        <v>486633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16"/>
        <v>1570843</v>
      </c>
      <c r="S561" s="100">
        <v>55750</v>
      </c>
      <c r="T561" s="100">
        <v>1515093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16"/>
        <v>881718</v>
      </c>
      <c r="S562" s="100">
        <v>161270</v>
      </c>
      <c r="T562" s="100">
        <v>720448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16"/>
        <v>490392</v>
      </c>
      <c r="S563" s="100">
        <v>28400</v>
      </c>
      <c r="T563" s="100">
        <v>461992</v>
      </c>
    </row>
    <row r="564" spans="15:20" ht="15">
      <c r="O564" s="98" t="s">
        <v>235</v>
      </c>
      <c r="P564" s="99" t="s">
        <v>2226</v>
      </c>
      <c r="Q564" s="79"/>
      <c r="R564" s="46">
        <f t="shared" si="16"/>
        <v>1555656</v>
      </c>
      <c r="S564" s="100">
        <v>5912</v>
      </c>
      <c r="T564" s="100">
        <v>1549744</v>
      </c>
    </row>
    <row r="565" spans="15:20" ht="15">
      <c r="O565" s="98" t="s">
        <v>238</v>
      </c>
      <c r="P565" s="99" t="s">
        <v>2227</v>
      </c>
      <c r="Q565" s="79"/>
      <c r="R565" s="46">
        <f t="shared" si="16"/>
        <v>529838</v>
      </c>
      <c r="S565" s="100">
        <v>142100</v>
      </c>
      <c r="T565" s="100">
        <v>387738</v>
      </c>
    </row>
    <row r="566" spans="15:20" ht="15">
      <c r="O566" s="98" t="s">
        <v>240</v>
      </c>
      <c r="P566" s="99" t="s">
        <v>2228</v>
      </c>
      <c r="Q566" s="100">
        <v>1225</v>
      </c>
      <c r="R566" s="46">
        <f t="shared" si="16"/>
        <v>790312</v>
      </c>
      <c r="S566" s="100">
        <v>56216</v>
      </c>
      <c r="T566" s="100">
        <v>734096</v>
      </c>
    </row>
    <row r="567" spans="15:20" ht="15">
      <c r="O567" s="98" t="s">
        <v>243</v>
      </c>
      <c r="P567" s="99" t="s">
        <v>1816</v>
      </c>
      <c r="Q567" s="100">
        <v>146241</v>
      </c>
      <c r="R567" s="46">
        <f t="shared" si="16"/>
        <v>903069</v>
      </c>
      <c r="S567" s="100">
        <v>108475</v>
      </c>
      <c r="T567" s="100">
        <v>794594</v>
      </c>
    </row>
    <row r="568" spans="15:20" ht="15">
      <c r="O568" s="98" t="s">
        <v>246</v>
      </c>
      <c r="P568" s="99" t="s">
        <v>2237</v>
      </c>
      <c r="Q568" s="79"/>
      <c r="R568" s="46">
        <f t="shared" si="16"/>
        <v>544856</v>
      </c>
      <c r="S568" s="100">
        <v>84875</v>
      </c>
      <c r="T568" s="100">
        <v>459981</v>
      </c>
    </row>
    <row r="569" spans="15:20" ht="15">
      <c r="O569" s="98" t="s">
        <v>249</v>
      </c>
      <c r="P569" s="99" t="s">
        <v>2238</v>
      </c>
      <c r="Q569" s="79"/>
      <c r="R569" s="46">
        <f t="shared" si="16"/>
        <v>1132239</v>
      </c>
      <c r="S569" s="79"/>
      <c r="T569" s="100">
        <v>1132239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July 2016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233573</v>
      </c>
      <c r="F31" s="172">
        <f>work!I31+work!J31</f>
        <v>144650</v>
      </c>
      <c r="G31" s="173"/>
      <c r="H31" s="174" t="str">
        <f>work!L31</f>
        <v>20160808</v>
      </c>
      <c r="I31" s="175">
        <f>E31</f>
        <v>233573</v>
      </c>
      <c r="J31" s="175">
        <f>F31</f>
        <v>144650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15534786</v>
      </c>
      <c r="F32" s="178">
        <f>work!I32+work!J32</f>
        <v>375943</v>
      </c>
      <c r="G32" s="122"/>
      <c r="H32" s="179" t="str">
        <f>work!L32</f>
        <v>20160808</v>
      </c>
      <c r="I32" s="121">
        <f aca="true" t="shared" si="0" ref="I32:I95">E32</f>
        <v>15534786</v>
      </c>
      <c r="J32" s="121">
        <f aca="true" t="shared" si="1" ref="J32:J95">F32</f>
        <v>375943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1034814</v>
      </c>
      <c r="F33" s="178">
        <f>work!I33+work!J33</f>
        <v>1077900</v>
      </c>
      <c r="G33" s="122"/>
      <c r="H33" s="179" t="str">
        <f>work!L33</f>
        <v>20160808</v>
      </c>
      <c r="I33" s="121">
        <f t="shared" si="0"/>
        <v>1034814</v>
      </c>
      <c r="J33" s="121">
        <f t="shared" si="1"/>
        <v>1077900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182294</v>
      </c>
      <c r="F34" s="178">
        <f>work!I34+work!J34</f>
        <v>19500</v>
      </c>
      <c r="G34" s="120"/>
      <c r="H34" s="179" t="str">
        <f>work!L34</f>
        <v>20160907</v>
      </c>
      <c r="I34" s="121">
        <f t="shared" si="0"/>
        <v>182294</v>
      </c>
      <c r="J34" s="121">
        <f t="shared" si="1"/>
        <v>19500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204428</v>
      </c>
      <c r="F35" s="178">
        <f>work!I35+work!J35</f>
        <v>99871</v>
      </c>
      <c r="G35" s="122"/>
      <c r="H35" s="179" t="str">
        <f>work!L35</f>
        <v>20160907</v>
      </c>
      <c r="I35" s="121">
        <f t="shared" si="0"/>
        <v>204428</v>
      </c>
      <c r="J35" s="121">
        <f t="shared" si="1"/>
        <v>99871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164434</v>
      </c>
      <c r="F37" s="178">
        <f>work!I37+work!J37</f>
        <v>91969</v>
      </c>
      <c r="G37" s="122"/>
      <c r="H37" s="179" t="str">
        <f>work!L37</f>
        <v>20160808</v>
      </c>
      <c r="I37" s="121">
        <f t="shared" si="0"/>
        <v>164434</v>
      </c>
      <c r="J37" s="121">
        <f t="shared" si="1"/>
        <v>91969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2044571</v>
      </c>
      <c r="F38" s="178">
        <f>work!I38+work!J38</f>
        <v>426287</v>
      </c>
      <c r="G38" s="122"/>
      <c r="H38" s="179" t="str">
        <f>work!L38</f>
        <v>20160907</v>
      </c>
      <c r="I38" s="121">
        <f t="shared" si="0"/>
        <v>2044571</v>
      </c>
      <c r="J38" s="121">
        <f t="shared" si="1"/>
        <v>426287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97312</v>
      </c>
      <c r="F39" s="178">
        <f>work!I39+work!J39</f>
        <v>19800</v>
      </c>
      <c r="G39" s="122"/>
      <c r="H39" s="179" t="str">
        <f>work!L39</f>
        <v>20160907</v>
      </c>
      <c r="I39" s="121">
        <f t="shared" si="0"/>
        <v>97312</v>
      </c>
      <c r="J39" s="121">
        <f t="shared" si="1"/>
        <v>19800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8461</v>
      </c>
      <c r="F40" s="178">
        <f>work!I40+work!J40</f>
        <v>49057</v>
      </c>
      <c r="G40" s="122"/>
      <c r="H40" s="179" t="str">
        <f>work!L40</f>
        <v>20160808</v>
      </c>
      <c r="I40" s="121">
        <f t="shared" si="0"/>
        <v>8461</v>
      </c>
      <c r="J40" s="121">
        <f t="shared" si="1"/>
        <v>49057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845238</v>
      </c>
      <c r="F41" s="178">
        <f>work!I41+work!J41</f>
        <v>633464</v>
      </c>
      <c r="G41" s="122"/>
      <c r="H41" s="179" t="str">
        <f>work!L41</f>
        <v>20160808</v>
      </c>
      <c r="I41" s="121">
        <f t="shared" si="0"/>
        <v>845238</v>
      </c>
      <c r="J41" s="121">
        <f t="shared" si="1"/>
        <v>633464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1838177</v>
      </c>
      <c r="F42" s="178">
        <f>work!I42+work!J42</f>
        <v>1664130</v>
      </c>
      <c r="G42" s="122"/>
      <c r="H42" s="179" t="str">
        <f>work!L42</f>
        <v>20160907</v>
      </c>
      <c r="I42" s="121">
        <f t="shared" si="0"/>
        <v>1838177</v>
      </c>
      <c r="J42" s="121">
        <f t="shared" si="1"/>
        <v>1664130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482606</v>
      </c>
      <c r="F43" s="178">
        <f>work!I43+work!J43</f>
        <v>732337</v>
      </c>
      <c r="G43" s="122"/>
      <c r="H43" s="179" t="str">
        <f>work!L43</f>
        <v>20160808</v>
      </c>
      <c r="I43" s="121">
        <f t="shared" si="0"/>
        <v>482606</v>
      </c>
      <c r="J43" s="121">
        <f t="shared" si="1"/>
        <v>732337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213727</v>
      </c>
      <c r="F44" s="178">
        <f>work!I44+work!J44</f>
        <v>650025</v>
      </c>
      <c r="G44" s="120"/>
      <c r="H44" s="179" t="str">
        <f>work!L44</f>
        <v>20160907</v>
      </c>
      <c r="I44" s="121">
        <f t="shared" si="0"/>
        <v>213727</v>
      </c>
      <c r="J44" s="121">
        <f t="shared" si="1"/>
        <v>650025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2427700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2427700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1270283</v>
      </c>
      <c r="F46" s="178">
        <f>work!I46+work!J46</f>
        <v>73450</v>
      </c>
      <c r="G46" s="122"/>
      <c r="H46" s="179" t="str">
        <f>work!L46</f>
        <v>20160808</v>
      </c>
      <c r="I46" s="121">
        <f t="shared" si="0"/>
        <v>1270283</v>
      </c>
      <c r="J46" s="121">
        <f t="shared" si="1"/>
        <v>73450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265176</v>
      </c>
      <c r="F47" s="178">
        <f>work!I47+work!J47</f>
        <v>32591</v>
      </c>
      <c r="G47" s="122"/>
      <c r="H47" s="179" t="str">
        <f>work!L47</f>
        <v>20160808</v>
      </c>
      <c r="I47" s="121">
        <f t="shared" si="0"/>
        <v>265176</v>
      </c>
      <c r="J47" s="121">
        <f t="shared" si="1"/>
        <v>32591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450731</v>
      </c>
      <c r="F48" s="178">
        <f>work!I48+work!J48</f>
        <v>77700</v>
      </c>
      <c r="G48" s="122"/>
      <c r="H48" s="179" t="str">
        <f>work!L48</f>
        <v>20160808</v>
      </c>
      <c r="I48" s="121">
        <f t="shared" si="0"/>
        <v>450731</v>
      </c>
      <c r="J48" s="121">
        <f t="shared" si="1"/>
        <v>77700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508615</v>
      </c>
      <c r="F49" s="178">
        <f>work!I49+work!J49</f>
        <v>74699</v>
      </c>
      <c r="G49" s="122"/>
      <c r="H49" s="179" t="str">
        <f>work!L49</f>
        <v>20160808</v>
      </c>
      <c r="I49" s="121">
        <f t="shared" si="0"/>
        <v>508615</v>
      </c>
      <c r="J49" s="121">
        <f t="shared" si="1"/>
        <v>74699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57282</v>
      </c>
      <c r="F50" s="178">
        <f>work!I50+work!J50</f>
        <v>0</v>
      </c>
      <c r="G50" s="122"/>
      <c r="H50" s="179" t="s">
        <v>9</v>
      </c>
      <c r="I50" s="121">
        <f t="shared" si="0"/>
        <v>57282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335144</v>
      </c>
      <c r="F51" s="178">
        <f>work!I51+work!J51</f>
        <v>472720</v>
      </c>
      <c r="G51" s="122"/>
      <c r="H51" s="179" t="str">
        <f>work!L51</f>
        <v>20160808</v>
      </c>
      <c r="I51" s="121">
        <f t="shared" si="0"/>
        <v>335144</v>
      </c>
      <c r="J51" s="121">
        <f t="shared" si="1"/>
        <v>472720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1081987</v>
      </c>
      <c r="F52" s="178">
        <f>work!I52+work!J52</f>
        <v>39045</v>
      </c>
      <c r="G52" s="122"/>
      <c r="H52" s="179" t="str">
        <f>work!L52</f>
        <v>20160808</v>
      </c>
      <c r="I52" s="121">
        <f t="shared" si="0"/>
        <v>1081987</v>
      </c>
      <c r="J52" s="121">
        <f t="shared" si="1"/>
        <v>39045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97154</v>
      </c>
      <c r="F53" s="178">
        <f>work!I53+work!J53</f>
        <v>27200</v>
      </c>
      <c r="G53" s="122"/>
      <c r="H53" s="179" t="str">
        <f>work!L53</f>
        <v>20160907</v>
      </c>
      <c r="I53" s="121">
        <f t="shared" si="0"/>
        <v>97154</v>
      </c>
      <c r="J53" s="121">
        <f t="shared" si="1"/>
        <v>27200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1306784</v>
      </c>
      <c r="F54" s="178">
        <f>work!I54+work!J54</f>
        <v>1317701</v>
      </c>
      <c r="G54" s="122"/>
      <c r="H54" s="179" t="str">
        <f>work!L54</f>
        <v>20160808</v>
      </c>
      <c r="I54" s="121">
        <f t="shared" si="0"/>
        <v>1306784</v>
      </c>
      <c r="J54" s="121">
        <f t="shared" si="1"/>
        <v>1317701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759126</v>
      </c>
      <c r="F55" s="178">
        <f>work!I55+work!J55</f>
        <v>330900</v>
      </c>
      <c r="G55" s="122"/>
      <c r="H55" s="179" t="str">
        <f>work!L55</f>
        <v>20160808</v>
      </c>
      <c r="I55" s="121">
        <f t="shared" si="0"/>
        <v>759126</v>
      </c>
      <c r="J55" s="121">
        <f t="shared" si="1"/>
        <v>330900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2090226</v>
      </c>
      <c r="F56" s="178">
        <f>work!I56+work!J56</f>
        <v>73930</v>
      </c>
      <c r="G56" s="122"/>
      <c r="H56" s="179" t="str">
        <f>work!L56</f>
        <v>20160907</v>
      </c>
      <c r="I56" s="121">
        <f t="shared" si="0"/>
        <v>2090226</v>
      </c>
      <c r="J56" s="121">
        <f t="shared" si="1"/>
        <v>73930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148629</v>
      </c>
      <c r="F57" s="178">
        <f>work!I57+work!J57</f>
        <v>356672</v>
      </c>
      <c r="G57" s="122"/>
      <c r="H57" s="179" t="str">
        <f>work!L57</f>
        <v>20160907</v>
      </c>
      <c r="I57" s="121">
        <f t="shared" si="0"/>
        <v>148629</v>
      </c>
      <c r="J57" s="121">
        <f t="shared" si="1"/>
        <v>356672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699500</v>
      </c>
      <c r="F58" s="178">
        <f>work!I58+work!J58</f>
        <v>4235293</v>
      </c>
      <c r="G58" s="122"/>
      <c r="H58" s="179" t="str">
        <f>work!L58</f>
        <v>20160907</v>
      </c>
      <c r="I58" s="121">
        <f t="shared" si="0"/>
        <v>699500</v>
      </c>
      <c r="J58" s="121">
        <f t="shared" si="1"/>
        <v>4235293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752306</v>
      </c>
      <c r="F59" s="178">
        <f>work!I59+work!J59</f>
        <v>193000</v>
      </c>
      <c r="G59" s="122"/>
      <c r="H59" s="179" t="str">
        <f>work!L59</f>
        <v>20160913</v>
      </c>
      <c r="I59" s="121">
        <f t="shared" si="0"/>
        <v>752306</v>
      </c>
      <c r="J59" s="121">
        <f t="shared" si="1"/>
        <v>193000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891237</v>
      </c>
      <c r="F60" s="178">
        <f>work!I60+work!J60</f>
        <v>4574679</v>
      </c>
      <c r="G60" s="122"/>
      <c r="H60" s="179" t="str">
        <f>work!L60</f>
        <v>20160808</v>
      </c>
      <c r="I60" s="121">
        <f t="shared" si="0"/>
        <v>891237</v>
      </c>
      <c r="J60" s="121">
        <f t="shared" si="1"/>
        <v>4574679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937383</v>
      </c>
      <c r="F61" s="178">
        <f>work!I61+work!J61</f>
        <v>20100</v>
      </c>
      <c r="G61" s="122"/>
      <c r="H61" s="179" t="str">
        <f>work!L61</f>
        <v>20160808</v>
      </c>
      <c r="I61" s="121">
        <f t="shared" si="0"/>
        <v>937383</v>
      </c>
      <c r="J61" s="121">
        <f t="shared" si="1"/>
        <v>20100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740495</v>
      </c>
      <c r="F62" s="178">
        <f>work!I62+work!J62</f>
        <v>0</v>
      </c>
      <c r="G62" s="122"/>
      <c r="H62" s="179" t="str">
        <f>work!L62</f>
        <v>20160808</v>
      </c>
      <c r="I62" s="121">
        <f t="shared" si="0"/>
        <v>740495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590859</v>
      </c>
      <c r="F64" s="178">
        <f>work!I64+work!J64</f>
        <v>898850</v>
      </c>
      <c r="G64" s="122"/>
      <c r="H64" s="179" t="str">
        <f>work!L64</f>
        <v>20160808</v>
      </c>
      <c r="I64" s="121">
        <f t="shared" si="0"/>
        <v>590859</v>
      </c>
      <c r="J64" s="121">
        <f t="shared" si="1"/>
        <v>898850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96440</v>
      </c>
      <c r="F65" s="178">
        <f>work!I65+work!J65</f>
        <v>403800</v>
      </c>
      <c r="G65" s="122"/>
      <c r="H65" s="179" t="str">
        <f>work!L65</f>
        <v>20160913</v>
      </c>
      <c r="I65" s="121">
        <f t="shared" si="0"/>
        <v>96440</v>
      </c>
      <c r="J65" s="121">
        <f t="shared" si="1"/>
        <v>403800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432382</v>
      </c>
      <c r="F66" s="178">
        <f>work!I66+work!J66</f>
        <v>916775</v>
      </c>
      <c r="G66" s="122"/>
      <c r="H66" s="179" t="str">
        <f>work!L66</f>
        <v>20160808</v>
      </c>
      <c r="I66" s="121">
        <f t="shared" si="0"/>
        <v>432382</v>
      </c>
      <c r="J66" s="121">
        <f t="shared" si="1"/>
        <v>916775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548558</v>
      </c>
      <c r="F67" s="178">
        <f>work!I67+work!J67</f>
        <v>317677</v>
      </c>
      <c r="G67" s="122"/>
      <c r="H67" s="179" t="str">
        <f>work!L67</f>
        <v>20160808</v>
      </c>
      <c r="I67" s="121">
        <f t="shared" si="0"/>
        <v>548558</v>
      </c>
      <c r="J67" s="121">
        <f t="shared" si="1"/>
        <v>317677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1509545</v>
      </c>
      <c r="F68" s="178">
        <f>work!I68+work!J68</f>
        <v>1558585</v>
      </c>
      <c r="G68" s="122"/>
      <c r="H68" s="179" t="str">
        <f>work!L68</f>
        <v>20160808</v>
      </c>
      <c r="I68" s="121">
        <f t="shared" si="0"/>
        <v>1509545</v>
      </c>
      <c r="J68" s="121">
        <f t="shared" si="1"/>
        <v>1558585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751851</v>
      </c>
      <c r="F69" s="178">
        <f>work!I69+work!J69</f>
        <v>11087160</v>
      </c>
      <c r="G69" s="122"/>
      <c r="H69" s="179" t="str">
        <f>work!L69</f>
        <v>20160808</v>
      </c>
      <c r="I69" s="121">
        <f t="shared" si="0"/>
        <v>751851</v>
      </c>
      <c r="J69" s="121">
        <f t="shared" si="1"/>
        <v>11087160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844103</v>
      </c>
      <c r="F70" s="178">
        <f>work!I70+work!J70</f>
        <v>104857</v>
      </c>
      <c r="G70" s="122"/>
      <c r="H70" s="179" t="str">
        <f>work!L70</f>
        <v>20160808</v>
      </c>
      <c r="I70" s="121">
        <f t="shared" si="0"/>
        <v>844103</v>
      </c>
      <c r="J70" s="121">
        <f t="shared" si="1"/>
        <v>104857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260516</v>
      </c>
      <c r="F71" s="178">
        <f>work!I71+work!J71</f>
        <v>53340</v>
      </c>
      <c r="G71" s="122"/>
      <c r="H71" s="179" t="str">
        <f>work!L71</f>
        <v>20160808</v>
      </c>
      <c r="I71" s="121">
        <f t="shared" si="0"/>
        <v>260516</v>
      </c>
      <c r="J71" s="121">
        <f t="shared" si="1"/>
        <v>53340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5469098</v>
      </c>
      <c r="F72" s="178">
        <f>work!I72+work!J72</f>
        <v>954381</v>
      </c>
      <c r="G72" s="122"/>
      <c r="H72" s="179" t="str">
        <f>work!L72</f>
        <v>20160808</v>
      </c>
      <c r="I72" s="121">
        <f t="shared" si="0"/>
        <v>5469098</v>
      </c>
      <c r="J72" s="121">
        <f t="shared" si="1"/>
        <v>954381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1909177</v>
      </c>
      <c r="F73" s="178">
        <f>work!I73+work!J73</f>
        <v>1749300</v>
      </c>
      <c r="G73" s="122"/>
      <c r="H73" s="179" t="str">
        <f>work!L73</f>
        <v>20160808</v>
      </c>
      <c r="I73" s="121">
        <f t="shared" si="0"/>
        <v>1909177</v>
      </c>
      <c r="J73" s="121">
        <f t="shared" si="1"/>
        <v>1749300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294314</v>
      </c>
      <c r="F74" s="178">
        <f>work!I74+work!J74</f>
        <v>1255940</v>
      </c>
      <c r="G74" s="122"/>
      <c r="H74" s="179" t="str">
        <f>work!L74</f>
        <v>20160808</v>
      </c>
      <c r="I74" s="121">
        <f t="shared" si="0"/>
        <v>294314</v>
      </c>
      <c r="J74" s="121">
        <f t="shared" si="1"/>
        <v>1255940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1793600</v>
      </c>
      <c r="F75" s="178">
        <f>work!I75+work!J75</f>
        <v>306175</v>
      </c>
      <c r="G75" s="122"/>
      <c r="H75" s="179" t="str">
        <f>work!L75</f>
        <v>20160808</v>
      </c>
      <c r="I75" s="121">
        <f t="shared" si="0"/>
        <v>1793600</v>
      </c>
      <c r="J75" s="121">
        <f t="shared" si="1"/>
        <v>306175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47534</v>
      </c>
      <c r="F76" s="178">
        <f>work!I76+work!J76</f>
        <v>5000</v>
      </c>
      <c r="G76" s="122"/>
      <c r="H76" s="179" t="str">
        <f>work!L76</f>
        <v>20160913</v>
      </c>
      <c r="I76" s="121">
        <f t="shared" si="0"/>
        <v>47534</v>
      </c>
      <c r="J76" s="121">
        <f t="shared" si="1"/>
        <v>5000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144398</v>
      </c>
      <c r="F77" s="178">
        <f>work!I77+work!J77</f>
        <v>0</v>
      </c>
      <c r="G77" s="122"/>
      <c r="H77" s="179" t="str">
        <f>work!L77</f>
        <v>20160808</v>
      </c>
      <c r="I77" s="121">
        <f t="shared" si="0"/>
        <v>144398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262896</v>
      </c>
      <c r="F78" s="178">
        <f>work!I78+work!J78</f>
        <v>454592</v>
      </c>
      <c r="G78" s="122"/>
      <c r="H78" s="179" t="str">
        <f>work!L78</f>
        <v>20160907</v>
      </c>
      <c r="I78" s="121">
        <f t="shared" si="0"/>
        <v>262896</v>
      </c>
      <c r="J78" s="121">
        <f t="shared" si="1"/>
        <v>454592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618183</v>
      </c>
      <c r="F79" s="178">
        <f>work!I79+work!J79</f>
        <v>100000</v>
      </c>
      <c r="G79" s="122"/>
      <c r="H79" s="179" t="str">
        <f>work!L79</f>
        <v>20160808</v>
      </c>
      <c r="I79" s="121">
        <f t="shared" si="0"/>
        <v>618183</v>
      </c>
      <c r="J79" s="121">
        <f t="shared" si="1"/>
        <v>100000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466712</v>
      </c>
      <c r="F80" s="178">
        <f>work!I80+work!J80</f>
        <v>141396</v>
      </c>
      <c r="G80" s="122"/>
      <c r="H80" s="179" t="str">
        <f>work!L80</f>
        <v>20160808</v>
      </c>
      <c r="I80" s="121">
        <f t="shared" si="0"/>
        <v>466712</v>
      </c>
      <c r="J80" s="121">
        <f t="shared" si="1"/>
        <v>141396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217173</v>
      </c>
      <c r="F81" s="178">
        <f>work!I81+work!J81</f>
        <v>0</v>
      </c>
      <c r="G81" s="122"/>
      <c r="H81" s="179" t="str">
        <f>work!L81</f>
        <v>20160808</v>
      </c>
      <c r="I81" s="121">
        <f t="shared" si="0"/>
        <v>217173</v>
      </c>
      <c r="J81" s="121">
        <f t="shared" si="1"/>
        <v>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392482</v>
      </c>
      <c r="F82" s="178">
        <f>work!I82+work!J82</f>
        <v>18800</v>
      </c>
      <c r="G82" s="122"/>
      <c r="H82" s="179" t="str">
        <f>work!L82</f>
        <v>20160808</v>
      </c>
      <c r="I82" s="121">
        <f t="shared" si="0"/>
        <v>392482</v>
      </c>
      <c r="J82" s="121">
        <f t="shared" si="1"/>
        <v>18800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370215</v>
      </c>
      <c r="F83" s="178">
        <f>work!I83+work!J83</f>
        <v>60135</v>
      </c>
      <c r="G83" s="122"/>
      <c r="H83" s="179" t="str">
        <f>work!L83</f>
        <v>20160808</v>
      </c>
      <c r="I83" s="121">
        <f t="shared" si="0"/>
        <v>370215</v>
      </c>
      <c r="J83" s="121">
        <f t="shared" si="1"/>
        <v>60135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326840</v>
      </c>
      <c r="F84" s="178">
        <f>work!I84+work!J84</f>
        <v>271100</v>
      </c>
      <c r="G84" s="122"/>
      <c r="H84" s="179" t="str">
        <f>work!L84</f>
        <v>20160808</v>
      </c>
      <c r="I84" s="121">
        <f t="shared" si="0"/>
        <v>326840</v>
      </c>
      <c r="J84" s="121">
        <f t="shared" si="1"/>
        <v>271100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896578</v>
      </c>
      <c r="F85" s="178">
        <f>work!I85+work!J85</f>
        <v>1618224</v>
      </c>
      <c r="G85" s="122"/>
      <c r="H85" s="179" t="str">
        <f>work!L85</f>
        <v>20160808</v>
      </c>
      <c r="I85" s="121">
        <f t="shared" si="0"/>
        <v>896578</v>
      </c>
      <c r="J85" s="121">
        <f t="shared" si="1"/>
        <v>1618224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3392454</v>
      </c>
      <c r="F86" s="178">
        <f>work!I86+work!J86</f>
        <v>22251</v>
      </c>
      <c r="G86" s="122"/>
      <c r="H86" s="179" t="str">
        <f>work!L86</f>
        <v>20160808</v>
      </c>
      <c r="I86" s="121">
        <f t="shared" si="0"/>
        <v>3392454</v>
      </c>
      <c r="J86" s="121">
        <f t="shared" si="1"/>
        <v>22251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208036</v>
      </c>
      <c r="F87" s="178">
        <f>work!I87+work!J87</f>
        <v>40501</v>
      </c>
      <c r="G87" s="122"/>
      <c r="H87" s="179" t="str">
        <f>work!L87</f>
        <v>20160808</v>
      </c>
      <c r="I87" s="121">
        <f t="shared" si="0"/>
        <v>208036</v>
      </c>
      <c r="J87" s="121">
        <f t="shared" si="1"/>
        <v>40501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367211</v>
      </c>
      <c r="F88" s="178">
        <f>work!I88+work!J88</f>
        <v>248200</v>
      </c>
      <c r="G88" s="122"/>
      <c r="H88" s="179" t="str">
        <f>work!L88</f>
        <v>20160808</v>
      </c>
      <c r="I88" s="121">
        <f t="shared" si="0"/>
        <v>367211</v>
      </c>
      <c r="J88" s="121">
        <f t="shared" si="1"/>
        <v>248200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758325</v>
      </c>
      <c r="F89" s="178">
        <f>work!I89+work!J89</f>
        <v>56210441</v>
      </c>
      <c r="G89" s="122"/>
      <c r="H89" s="179" t="str">
        <f>work!L89</f>
        <v>20160808</v>
      </c>
      <c r="I89" s="121">
        <f t="shared" si="0"/>
        <v>758325</v>
      </c>
      <c r="J89" s="121">
        <f t="shared" si="1"/>
        <v>56210441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50093</v>
      </c>
      <c r="F90" s="178">
        <f>work!I90+work!J90</f>
        <v>424977</v>
      </c>
      <c r="G90" s="122"/>
      <c r="H90" s="179" t="str">
        <f>work!L90</f>
        <v>20160907</v>
      </c>
      <c r="I90" s="121">
        <f t="shared" si="0"/>
        <v>50093</v>
      </c>
      <c r="J90" s="121">
        <f t="shared" si="1"/>
        <v>424977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764354</v>
      </c>
      <c r="F91" s="178">
        <f>work!I91+work!J91</f>
        <v>242660</v>
      </c>
      <c r="G91" s="122"/>
      <c r="H91" s="179" t="str">
        <f>work!L91</f>
        <v>20160808</v>
      </c>
      <c r="I91" s="121">
        <f t="shared" si="0"/>
        <v>764354</v>
      </c>
      <c r="J91" s="121">
        <f t="shared" si="1"/>
        <v>242660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273301</v>
      </c>
      <c r="F92" s="178">
        <f>work!I92+work!J92</f>
        <v>59550</v>
      </c>
      <c r="G92" s="122"/>
      <c r="H92" s="179" t="str">
        <f>work!L92</f>
        <v>20160808</v>
      </c>
      <c r="I92" s="121">
        <f t="shared" si="0"/>
        <v>273301</v>
      </c>
      <c r="J92" s="121">
        <f t="shared" si="1"/>
        <v>59550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478005</v>
      </c>
      <c r="F93" s="178">
        <f>work!I93+work!J93</f>
        <v>260575</v>
      </c>
      <c r="G93" s="122"/>
      <c r="H93" s="179" t="str">
        <f>work!L93</f>
        <v>20160808</v>
      </c>
      <c r="I93" s="121">
        <f t="shared" si="0"/>
        <v>478005</v>
      </c>
      <c r="J93" s="121">
        <f t="shared" si="1"/>
        <v>260575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1533612</v>
      </c>
      <c r="F94" s="178">
        <f>work!I94+work!J94</f>
        <v>0</v>
      </c>
      <c r="G94" s="122"/>
      <c r="H94" s="179" t="str">
        <f>work!L94</f>
        <v>20160808</v>
      </c>
      <c r="I94" s="121">
        <f t="shared" si="0"/>
        <v>1533612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535842</v>
      </c>
      <c r="F95" s="178">
        <f>work!I95+work!J95</f>
        <v>287415</v>
      </c>
      <c r="G95" s="122"/>
      <c r="H95" s="179" t="str">
        <f>work!L95</f>
        <v>20160808</v>
      </c>
      <c r="I95" s="121">
        <f t="shared" si="0"/>
        <v>535842</v>
      </c>
      <c r="J95" s="121">
        <f t="shared" si="1"/>
        <v>287415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639327</v>
      </c>
      <c r="F96" s="178">
        <f>work!I96+work!J96</f>
        <v>41480</v>
      </c>
      <c r="G96" s="122"/>
      <c r="H96" s="179" t="str">
        <f>work!L96</f>
        <v>20160808</v>
      </c>
      <c r="I96" s="121">
        <f aca="true" t="shared" si="2" ref="I96:I159">E96</f>
        <v>639327</v>
      </c>
      <c r="J96" s="121">
        <f aca="true" t="shared" si="3" ref="J96:J159">F96</f>
        <v>41480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917050</v>
      </c>
      <c r="F97" s="178">
        <f>work!I97+work!J97</f>
        <v>56800</v>
      </c>
      <c r="G97" s="122"/>
      <c r="H97" s="179" t="str">
        <f>work!L97</f>
        <v>20160907</v>
      </c>
      <c r="I97" s="121">
        <f t="shared" si="2"/>
        <v>917050</v>
      </c>
      <c r="J97" s="121">
        <f t="shared" si="3"/>
        <v>56800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2353957</v>
      </c>
      <c r="F98" s="178">
        <f>work!I98+work!J98</f>
        <v>280720</v>
      </c>
      <c r="G98" s="122"/>
      <c r="H98" s="179" t="str">
        <f>work!L98</f>
        <v>20160907</v>
      </c>
      <c r="I98" s="121">
        <f t="shared" si="2"/>
        <v>2353957</v>
      </c>
      <c r="J98" s="121">
        <f t="shared" si="3"/>
        <v>280720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1835350</v>
      </c>
      <c r="F99" s="178">
        <f>work!I99+work!J99</f>
        <v>4707240</v>
      </c>
      <c r="G99" s="122"/>
      <c r="H99" s="179" t="str">
        <f>work!L99</f>
        <v>20160808</v>
      </c>
      <c r="I99" s="121">
        <f t="shared" si="2"/>
        <v>1835350</v>
      </c>
      <c r="J99" s="121">
        <f t="shared" si="3"/>
        <v>4707240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670125</v>
      </c>
      <c r="F100" s="178">
        <f>work!I100+work!J100</f>
        <v>213363</v>
      </c>
      <c r="G100" s="122"/>
      <c r="H100" s="179" t="str">
        <f>work!L100</f>
        <v>20160808</v>
      </c>
      <c r="I100" s="121">
        <f t="shared" si="2"/>
        <v>670125</v>
      </c>
      <c r="J100" s="121">
        <f t="shared" si="3"/>
        <v>213363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1092445</v>
      </c>
      <c r="F101" s="178">
        <f>work!I101+work!J101</f>
        <v>2891305</v>
      </c>
      <c r="G101" s="122"/>
      <c r="H101" s="179" t="str">
        <f>work!L101</f>
        <v>20160808</v>
      </c>
      <c r="I101" s="121">
        <f t="shared" si="2"/>
        <v>1092445</v>
      </c>
      <c r="J101" s="121">
        <f t="shared" si="3"/>
        <v>2891305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197752</v>
      </c>
      <c r="F102" s="178">
        <f>work!I102+work!J102</f>
        <v>11808733</v>
      </c>
      <c r="G102" s="122"/>
      <c r="H102" s="179" t="str">
        <f>work!L102</f>
        <v>20160808</v>
      </c>
      <c r="I102" s="121">
        <f t="shared" si="2"/>
        <v>197752</v>
      </c>
      <c r="J102" s="121">
        <f t="shared" si="3"/>
        <v>11808733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445571</v>
      </c>
      <c r="F103" s="178">
        <f>work!I103+work!J103</f>
        <v>693080</v>
      </c>
      <c r="G103" s="122"/>
      <c r="H103" s="179" t="str">
        <f>work!L103</f>
        <v>20160808</v>
      </c>
      <c r="I103" s="121">
        <f t="shared" si="2"/>
        <v>445571</v>
      </c>
      <c r="J103" s="121">
        <f t="shared" si="3"/>
        <v>693080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2393255</v>
      </c>
      <c r="F104" s="178">
        <f>work!I104+work!J104</f>
        <v>3182501</v>
      </c>
      <c r="G104" s="122"/>
      <c r="H104" s="179" t="str">
        <f>work!L104</f>
        <v>20160808</v>
      </c>
      <c r="I104" s="121">
        <f t="shared" si="2"/>
        <v>2393255</v>
      </c>
      <c r="J104" s="121">
        <f t="shared" si="3"/>
        <v>3182501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484500</v>
      </c>
      <c r="F105" s="178">
        <f>work!I105+work!J105</f>
        <v>145727</v>
      </c>
      <c r="G105" s="122"/>
      <c r="H105" s="179" t="str">
        <f>work!L105</f>
        <v>20160907</v>
      </c>
      <c r="I105" s="121">
        <f t="shared" si="2"/>
        <v>484500</v>
      </c>
      <c r="J105" s="121">
        <f t="shared" si="3"/>
        <v>145727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338321</v>
      </c>
      <c r="F106" s="178">
        <f>work!I106+work!J106</f>
        <v>32567</v>
      </c>
      <c r="G106" s="122"/>
      <c r="H106" s="179" t="str">
        <f>work!L106</f>
        <v>20160808</v>
      </c>
      <c r="I106" s="121">
        <f t="shared" si="2"/>
        <v>338321</v>
      </c>
      <c r="J106" s="121">
        <f t="shared" si="3"/>
        <v>32567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79281</v>
      </c>
      <c r="F107" s="178">
        <f>work!I107+work!J107</f>
        <v>247750</v>
      </c>
      <c r="G107" s="122"/>
      <c r="H107" s="179" t="str">
        <f>work!L107</f>
        <v>20160808</v>
      </c>
      <c r="I107" s="121">
        <f t="shared" si="2"/>
        <v>79281</v>
      </c>
      <c r="J107" s="121">
        <f t="shared" si="3"/>
        <v>247750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19702</v>
      </c>
      <c r="F108" s="178">
        <f>work!I108+work!J108</f>
        <v>82300</v>
      </c>
      <c r="G108" s="122"/>
      <c r="H108" s="179" t="str">
        <f>work!L108</f>
        <v>20160913</v>
      </c>
      <c r="I108" s="121">
        <f t="shared" si="2"/>
        <v>19702</v>
      </c>
      <c r="J108" s="121">
        <f t="shared" si="3"/>
        <v>82300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681214</v>
      </c>
      <c r="F109" s="178">
        <f>work!I109+work!J109</f>
        <v>92449</v>
      </c>
      <c r="G109" s="122"/>
      <c r="H109" s="179" t="str">
        <f>work!L109</f>
        <v>20160808</v>
      </c>
      <c r="I109" s="121">
        <f t="shared" si="2"/>
        <v>681214</v>
      </c>
      <c r="J109" s="121">
        <f t="shared" si="3"/>
        <v>92449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255243</v>
      </c>
      <c r="F110" s="178">
        <f>work!I110+work!J110</f>
        <v>310700</v>
      </c>
      <c r="G110" s="122"/>
      <c r="H110" s="179" t="str">
        <f>work!L110</f>
        <v>20160913</v>
      </c>
      <c r="I110" s="121">
        <f t="shared" si="2"/>
        <v>255243</v>
      </c>
      <c r="J110" s="121">
        <f t="shared" si="3"/>
        <v>310700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1026867</v>
      </c>
      <c r="F111" s="178">
        <f>work!I111+work!J111</f>
        <v>255278</v>
      </c>
      <c r="G111" s="122"/>
      <c r="H111" s="179" t="str">
        <f>work!L111</f>
        <v>20160907</v>
      </c>
      <c r="I111" s="121">
        <f t="shared" si="2"/>
        <v>1026867</v>
      </c>
      <c r="J111" s="121">
        <f t="shared" si="3"/>
        <v>255278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489658</v>
      </c>
      <c r="F112" s="178">
        <f>work!I112+work!J112</f>
        <v>611490</v>
      </c>
      <c r="G112" s="122"/>
      <c r="H112" s="179" t="str">
        <f>work!L112</f>
        <v>20160808</v>
      </c>
      <c r="I112" s="121">
        <f t="shared" si="2"/>
        <v>489658</v>
      </c>
      <c r="J112" s="121">
        <f t="shared" si="3"/>
        <v>611490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4345605</v>
      </c>
      <c r="F113" s="178">
        <f>work!I113+work!J113</f>
        <v>361555</v>
      </c>
      <c r="G113" s="122"/>
      <c r="H113" s="179" t="str">
        <f>work!L113</f>
        <v>20160808</v>
      </c>
      <c r="I113" s="121">
        <f t="shared" si="2"/>
        <v>4345605</v>
      </c>
      <c r="J113" s="121">
        <f t="shared" si="3"/>
        <v>361555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2344949</v>
      </c>
      <c r="F114" s="178">
        <f>work!I114+work!J114</f>
        <v>1429051</v>
      </c>
      <c r="G114" s="122"/>
      <c r="H114" s="179" t="str">
        <f>work!L114</f>
        <v>20160808</v>
      </c>
      <c r="I114" s="121">
        <f t="shared" si="2"/>
        <v>2344949</v>
      </c>
      <c r="J114" s="121">
        <f t="shared" si="3"/>
        <v>1429051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370388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370388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3206885</v>
      </c>
      <c r="F116" s="178">
        <f>work!I116+work!J116</f>
        <v>255533</v>
      </c>
      <c r="G116" s="122"/>
      <c r="H116" s="179" t="str">
        <f>work!L116</f>
        <v>20160907</v>
      </c>
      <c r="I116" s="121">
        <f t="shared" si="2"/>
        <v>3206885</v>
      </c>
      <c r="J116" s="121">
        <f t="shared" si="3"/>
        <v>255533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494392</v>
      </c>
      <c r="F117" s="178">
        <f>work!I117+work!J117</f>
        <v>71300</v>
      </c>
      <c r="G117" s="122"/>
      <c r="H117" s="179" t="str">
        <f>work!L117</f>
        <v>20160808</v>
      </c>
      <c r="I117" s="121">
        <f t="shared" si="2"/>
        <v>494392</v>
      </c>
      <c r="J117" s="121">
        <f t="shared" si="3"/>
        <v>71300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531469</v>
      </c>
      <c r="F118" s="178">
        <f>work!I118+work!J118</f>
        <v>16150</v>
      </c>
      <c r="G118" s="122"/>
      <c r="H118" s="179" t="str">
        <f>work!L118</f>
        <v>20160907</v>
      </c>
      <c r="I118" s="121">
        <f t="shared" si="2"/>
        <v>531469</v>
      </c>
      <c r="J118" s="121">
        <f t="shared" si="3"/>
        <v>16150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929100</v>
      </c>
      <c r="F119" s="178">
        <f>work!I119+work!J119</f>
        <v>0</v>
      </c>
      <c r="G119" s="122"/>
      <c r="H119" s="179" t="str">
        <f>work!L119</f>
        <v>20160808</v>
      </c>
      <c r="I119" s="121">
        <f t="shared" si="2"/>
        <v>929100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370408</v>
      </c>
      <c r="F120" s="178">
        <f>work!I120+work!J120</f>
        <v>467834</v>
      </c>
      <c r="G120" s="122"/>
      <c r="H120" s="179" t="str">
        <f>work!L120</f>
        <v>20160808</v>
      </c>
      <c r="I120" s="121">
        <f t="shared" si="2"/>
        <v>370408</v>
      </c>
      <c r="J120" s="121">
        <f t="shared" si="3"/>
        <v>467834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994744</v>
      </c>
      <c r="F121" s="178">
        <f>work!I121+work!J121</f>
        <v>25838</v>
      </c>
      <c r="G121" s="122"/>
      <c r="H121" s="179" t="str">
        <f>work!L121</f>
        <v>20160808</v>
      </c>
      <c r="I121" s="121">
        <f t="shared" si="2"/>
        <v>994744</v>
      </c>
      <c r="J121" s="121">
        <f t="shared" si="3"/>
        <v>25838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14399</v>
      </c>
      <c r="F122" s="178">
        <f>work!I122+work!J122</f>
        <v>591830</v>
      </c>
      <c r="G122" s="122"/>
      <c r="H122" s="179" t="str">
        <f>work!L122</f>
        <v>20160808</v>
      </c>
      <c r="I122" s="121">
        <f t="shared" si="2"/>
        <v>14399</v>
      </c>
      <c r="J122" s="121">
        <f t="shared" si="3"/>
        <v>591830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2045520</v>
      </c>
      <c r="F123" s="178">
        <f>work!I123+work!J123</f>
        <v>809754</v>
      </c>
      <c r="G123" s="122"/>
      <c r="H123" s="179" t="str">
        <f>work!L123</f>
        <v>20160907</v>
      </c>
      <c r="I123" s="121">
        <f t="shared" si="2"/>
        <v>2045520</v>
      </c>
      <c r="J123" s="121">
        <f t="shared" si="3"/>
        <v>809754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78959</v>
      </c>
      <c r="F124" s="178">
        <f>work!I124+work!J124</f>
        <v>14000</v>
      </c>
      <c r="G124" s="122"/>
      <c r="H124" s="179" t="str">
        <f>work!L124</f>
        <v>20160808</v>
      </c>
      <c r="I124" s="121">
        <f t="shared" si="2"/>
        <v>78959</v>
      </c>
      <c r="J124" s="121">
        <f t="shared" si="3"/>
        <v>14000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172197</v>
      </c>
      <c r="F125" s="178">
        <f>work!I125+work!J125</f>
        <v>3000</v>
      </c>
      <c r="G125" s="122"/>
      <c r="H125" s="179" t="str">
        <f>work!L125</f>
        <v>20160808</v>
      </c>
      <c r="I125" s="121">
        <f t="shared" si="2"/>
        <v>172197</v>
      </c>
      <c r="J125" s="121">
        <f t="shared" si="3"/>
        <v>3000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87064</v>
      </c>
      <c r="F126" s="178">
        <f>work!I126+work!J126</f>
        <v>56750</v>
      </c>
      <c r="G126" s="122"/>
      <c r="H126" s="179" t="str">
        <f>work!L126</f>
        <v>20160907</v>
      </c>
      <c r="I126" s="121">
        <f t="shared" si="2"/>
        <v>87064</v>
      </c>
      <c r="J126" s="121">
        <f t="shared" si="3"/>
        <v>56750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845967</v>
      </c>
      <c r="F127" s="178">
        <f>work!I127+work!J127</f>
        <v>121231</v>
      </c>
      <c r="G127" s="122"/>
      <c r="H127" s="179" t="str">
        <f>work!L127</f>
        <v>20160907</v>
      </c>
      <c r="I127" s="121">
        <f t="shared" si="2"/>
        <v>845967</v>
      </c>
      <c r="J127" s="121">
        <f t="shared" si="3"/>
        <v>121231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217496</v>
      </c>
      <c r="F128" s="178">
        <f>work!I128+work!J128</f>
        <v>565804</v>
      </c>
      <c r="G128" s="122"/>
      <c r="H128" s="179" t="str">
        <f>work!L128</f>
        <v>20160808</v>
      </c>
      <c r="I128" s="121">
        <f t="shared" si="2"/>
        <v>217496</v>
      </c>
      <c r="J128" s="121">
        <f t="shared" si="3"/>
        <v>565804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587958</v>
      </c>
      <c r="F129" s="178">
        <f>work!I129+work!J129</f>
        <v>888700</v>
      </c>
      <c r="G129" s="122"/>
      <c r="H129" s="179" t="str">
        <f>work!L129</f>
        <v>20160907</v>
      </c>
      <c r="I129" s="121">
        <f t="shared" si="2"/>
        <v>587958</v>
      </c>
      <c r="J129" s="121">
        <f t="shared" si="3"/>
        <v>888700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1639148</v>
      </c>
      <c r="F130" s="178">
        <f>work!I130+work!J130</f>
        <v>86200</v>
      </c>
      <c r="G130" s="122"/>
      <c r="H130" s="179" t="str">
        <f>work!L130</f>
        <v>20160808</v>
      </c>
      <c r="I130" s="121">
        <f t="shared" si="2"/>
        <v>1639148</v>
      </c>
      <c r="J130" s="121">
        <f t="shared" si="3"/>
        <v>86200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771972</v>
      </c>
      <c r="F131" s="178">
        <f>work!I131+work!J131</f>
        <v>62589</v>
      </c>
      <c r="G131" s="122"/>
      <c r="H131" s="179" t="str">
        <f>work!L131</f>
        <v>20160907</v>
      </c>
      <c r="I131" s="121">
        <f t="shared" si="2"/>
        <v>771972</v>
      </c>
      <c r="J131" s="121">
        <f t="shared" si="3"/>
        <v>62589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48106</v>
      </c>
      <c r="F132" s="178">
        <f>work!I132+work!J132</f>
        <v>23095</v>
      </c>
      <c r="G132" s="122"/>
      <c r="H132" s="179" t="str">
        <f>work!L132</f>
        <v>20160808</v>
      </c>
      <c r="I132" s="121">
        <f t="shared" si="2"/>
        <v>48106</v>
      </c>
      <c r="J132" s="121">
        <f t="shared" si="3"/>
        <v>23095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448553</v>
      </c>
      <c r="F133" s="178">
        <f>work!I133+work!J133</f>
        <v>279939</v>
      </c>
      <c r="G133" s="122"/>
      <c r="H133" s="179" t="str">
        <f>work!L133</f>
        <v>20160808</v>
      </c>
      <c r="I133" s="121">
        <f t="shared" si="2"/>
        <v>448553</v>
      </c>
      <c r="J133" s="121">
        <f t="shared" si="3"/>
        <v>279939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112667</v>
      </c>
      <c r="F134" s="178">
        <f>work!I134+work!J134</f>
        <v>4000</v>
      </c>
      <c r="G134" s="122"/>
      <c r="H134" s="179" t="str">
        <f>work!L134</f>
        <v>20160808</v>
      </c>
      <c r="I134" s="121">
        <f t="shared" si="2"/>
        <v>112667</v>
      </c>
      <c r="J134" s="121">
        <f t="shared" si="3"/>
        <v>4000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178209</v>
      </c>
      <c r="F135" s="178">
        <f>work!I135+work!J135</f>
        <v>257300</v>
      </c>
      <c r="G135" s="122"/>
      <c r="H135" s="179" t="str">
        <f>work!L135</f>
        <v>20160808</v>
      </c>
      <c r="I135" s="121">
        <f t="shared" si="2"/>
        <v>178209</v>
      </c>
      <c r="J135" s="121">
        <f t="shared" si="3"/>
        <v>257300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455881</v>
      </c>
      <c r="F136" s="178">
        <f>work!I136+work!J136</f>
        <v>3615464</v>
      </c>
      <c r="G136" s="122"/>
      <c r="H136" s="179" t="str">
        <f>work!L136</f>
        <v>20160808</v>
      </c>
      <c r="I136" s="121">
        <f t="shared" si="2"/>
        <v>455881</v>
      </c>
      <c r="J136" s="121">
        <f t="shared" si="3"/>
        <v>3615464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26000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26000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988305</v>
      </c>
      <c r="F138" s="178">
        <f>work!I138+work!J138</f>
        <v>1897539</v>
      </c>
      <c r="G138" s="122"/>
      <c r="H138" s="179" t="str">
        <f>work!L138</f>
        <v>20160808</v>
      </c>
      <c r="I138" s="121">
        <f t="shared" si="2"/>
        <v>988305</v>
      </c>
      <c r="J138" s="121">
        <f t="shared" si="3"/>
        <v>1897539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112823</v>
      </c>
      <c r="F139" s="178">
        <f>work!I139+work!J139</f>
        <v>387403</v>
      </c>
      <c r="G139" s="122"/>
      <c r="H139" s="179" t="str">
        <f>work!L139</f>
        <v>20160808</v>
      </c>
      <c r="I139" s="121">
        <f t="shared" si="2"/>
        <v>112823</v>
      </c>
      <c r="J139" s="121">
        <f t="shared" si="3"/>
        <v>387403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371883</v>
      </c>
      <c r="F140" s="178">
        <f>work!I140+work!J140</f>
        <v>93504</v>
      </c>
      <c r="G140" s="122"/>
      <c r="H140" s="179" t="str">
        <f>work!L140</f>
        <v>20160808</v>
      </c>
      <c r="I140" s="121">
        <f t="shared" si="2"/>
        <v>371883</v>
      </c>
      <c r="J140" s="121">
        <f t="shared" si="3"/>
        <v>93504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467129</v>
      </c>
      <c r="F141" s="178">
        <f>work!I141+work!J141</f>
        <v>37750</v>
      </c>
      <c r="G141" s="122"/>
      <c r="H141" s="179" t="str">
        <f>work!L141</f>
        <v>20160808</v>
      </c>
      <c r="I141" s="121">
        <f t="shared" si="2"/>
        <v>467129</v>
      </c>
      <c r="J141" s="121">
        <f t="shared" si="3"/>
        <v>37750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241209</v>
      </c>
      <c r="F142" s="178">
        <f>work!I142+work!J142</f>
        <v>1253236</v>
      </c>
      <c r="G142" s="122"/>
      <c r="H142" s="179" t="str">
        <f>work!L142</f>
        <v>20160808</v>
      </c>
      <c r="I142" s="121">
        <f t="shared" si="2"/>
        <v>241209</v>
      </c>
      <c r="J142" s="121">
        <f t="shared" si="3"/>
        <v>1253236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4290644</v>
      </c>
      <c r="F143" s="178">
        <f>work!I143+work!J143</f>
        <v>522113</v>
      </c>
      <c r="G143" s="122"/>
      <c r="H143" s="179" t="str">
        <f>work!L143</f>
        <v>20160808</v>
      </c>
      <c r="I143" s="121">
        <f t="shared" si="2"/>
        <v>4290644</v>
      </c>
      <c r="J143" s="121">
        <f t="shared" si="3"/>
        <v>522113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926107</v>
      </c>
      <c r="F144" s="178">
        <f>work!I144+work!J144</f>
        <v>0</v>
      </c>
      <c r="G144" s="120"/>
      <c r="H144" s="179" t="str">
        <f>work!L144</f>
        <v>20160907</v>
      </c>
      <c r="I144" s="121">
        <f t="shared" si="2"/>
        <v>926107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1965606</v>
      </c>
      <c r="F145" s="178">
        <f>work!I145+work!J145</f>
        <v>1970421</v>
      </c>
      <c r="G145" s="122"/>
      <c r="H145" s="179" t="str">
        <f>work!L145</f>
        <v>20160907</v>
      </c>
      <c r="I145" s="121">
        <f t="shared" si="2"/>
        <v>1965606</v>
      </c>
      <c r="J145" s="121">
        <f t="shared" si="3"/>
        <v>1970421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298805</v>
      </c>
      <c r="F146" s="178">
        <f>work!I146+work!J146</f>
        <v>120650</v>
      </c>
      <c r="G146" s="122"/>
      <c r="H146" s="179" t="str">
        <f>work!L146</f>
        <v>20160907</v>
      </c>
      <c r="I146" s="121">
        <f t="shared" si="2"/>
        <v>298805</v>
      </c>
      <c r="J146" s="121">
        <f t="shared" si="3"/>
        <v>120650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1900909</v>
      </c>
      <c r="F147" s="178">
        <f>work!I147+work!J147</f>
        <v>1992366</v>
      </c>
      <c r="G147" s="122"/>
      <c r="H147" s="179" t="str">
        <f>work!L147</f>
        <v>20160808</v>
      </c>
      <c r="I147" s="121">
        <f t="shared" si="2"/>
        <v>1900909</v>
      </c>
      <c r="J147" s="121">
        <f t="shared" si="3"/>
        <v>1992366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8000</v>
      </c>
      <c r="F148" s="178">
        <f>work!I148+work!J148</f>
        <v>0</v>
      </c>
      <c r="G148" s="122"/>
      <c r="H148" s="179" t="str">
        <f>work!L148</f>
        <v>20160808</v>
      </c>
      <c r="I148" s="121">
        <f t="shared" si="2"/>
        <v>8000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87459</v>
      </c>
      <c r="F149" s="178">
        <f>work!I149+work!J149</f>
        <v>27500</v>
      </c>
      <c r="G149" s="122"/>
      <c r="H149" s="179" t="str">
        <f>work!L149</f>
        <v>20160907</v>
      </c>
      <c r="I149" s="121">
        <f t="shared" si="2"/>
        <v>87459</v>
      </c>
      <c r="J149" s="121">
        <f t="shared" si="3"/>
        <v>27500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127482</v>
      </c>
      <c r="F150" s="178">
        <f>work!I150+work!J150</f>
        <v>25500</v>
      </c>
      <c r="G150" s="122"/>
      <c r="H150" s="179" t="str">
        <f>work!L150</f>
        <v>20160907</v>
      </c>
      <c r="I150" s="121">
        <f t="shared" si="2"/>
        <v>127482</v>
      </c>
      <c r="J150" s="121">
        <f t="shared" si="3"/>
        <v>25500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7500</v>
      </c>
      <c r="F151" s="178">
        <f>work!I151+work!J151</f>
        <v>0</v>
      </c>
      <c r="G151" s="122"/>
      <c r="H151" s="179" t="str">
        <f>work!L151</f>
        <v>20160808</v>
      </c>
      <c r="I151" s="121">
        <f t="shared" si="2"/>
        <v>7500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563010</v>
      </c>
      <c r="F152" s="178">
        <f>work!I152+work!J152</f>
        <v>995615</v>
      </c>
      <c r="G152" s="122"/>
      <c r="H152" s="179" t="str">
        <f>work!L152</f>
        <v>20160808</v>
      </c>
      <c r="I152" s="121">
        <f t="shared" si="2"/>
        <v>563010</v>
      </c>
      <c r="J152" s="121">
        <f t="shared" si="3"/>
        <v>995615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143869</v>
      </c>
      <c r="F153" s="178">
        <f>work!I153+work!J153</f>
        <v>1750</v>
      </c>
      <c r="G153" s="122"/>
      <c r="H153" s="179" t="str">
        <f>work!L153</f>
        <v>20160907</v>
      </c>
      <c r="I153" s="121">
        <f t="shared" si="2"/>
        <v>143869</v>
      </c>
      <c r="J153" s="121">
        <f t="shared" si="3"/>
        <v>1750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197546</v>
      </c>
      <c r="F154" s="178">
        <f>work!I154+work!J154</f>
        <v>12150</v>
      </c>
      <c r="G154" s="122"/>
      <c r="H154" s="179" t="str">
        <f>work!L154</f>
        <v>20160913</v>
      </c>
      <c r="I154" s="121">
        <f t="shared" si="2"/>
        <v>197546</v>
      </c>
      <c r="J154" s="121">
        <f t="shared" si="3"/>
        <v>12150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 t="e">
        <f>work!G155+work!H155</f>
        <v>#VALUE!</v>
      </c>
      <c r="F155" s="178" t="e">
        <f>work!I155+work!J155</f>
        <v>#VALUE!</v>
      </c>
      <c r="G155" s="122"/>
      <c r="H155" s="179" t="str">
        <f>work!L155</f>
        <v>No report</v>
      </c>
      <c r="I155" s="121" t="e">
        <f t="shared" si="2"/>
        <v>#VALUE!</v>
      </c>
      <c r="J155" s="121" t="e">
        <f t="shared" si="3"/>
        <v>#VALUE!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449458</v>
      </c>
      <c r="F156" s="178">
        <f>work!I156+work!J156</f>
        <v>67650</v>
      </c>
      <c r="G156" s="122"/>
      <c r="H156" s="179" t="str">
        <f>work!L156</f>
        <v>20160808</v>
      </c>
      <c r="I156" s="121">
        <f t="shared" si="2"/>
        <v>449458</v>
      </c>
      <c r="J156" s="121">
        <f t="shared" si="3"/>
        <v>67650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50250</v>
      </c>
      <c r="F157" s="178">
        <f>work!I157+work!J157</f>
        <v>97738</v>
      </c>
      <c r="G157" s="122"/>
      <c r="H157" s="179" t="str">
        <f>work!L157</f>
        <v>20160907</v>
      </c>
      <c r="I157" s="121">
        <f t="shared" si="2"/>
        <v>50250</v>
      </c>
      <c r="J157" s="121">
        <f t="shared" si="3"/>
        <v>97738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68463</v>
      </c>
      <c r="F158" s="178">
        <f>work!I158+work!J158</f>
        <v>6186</v>
      </c>
      <c r="G158" s="122"/>
      <c r="H158" s="179" t="str">
        <f>work!L158</f>
        <v>20160907</v>
      </c>
      <c r="I158" s="121">
        <f t="shared" si="2"/>
        <v>68463</v>
      </c>
      <c r="J158" s="121">
        <f t="shared" si="3"/>
        <v>6186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28285</v>
      </c>
      <c r="F159" s="178">
        <f>work!I159+work!J159</f>
        <v>0</v>
      </c>
      <c r="G159" s="122"/>
      <c r="H159" s="179" t="str">
        <f>work!L159</f>
        <v>20160808</v>
      </c>
      <c r="I159" s="121">
        <f t="shared" si="2"/>
        <v>28285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284790</v>
      </c>
      <c r="F160" s="178">
        <f>work!I160+work!J160</f>
        <v>1840829</v>
      </c>
      <c r="G160" s="122"/>
      <c r="H160" s="179" t="str">
        <f>work!L160</f>
        <v>20160808</v>
      </c>
      <c r="I160" s="121">
        <f aca="true" t="shared" si="4" ref="I160:I223">E160</f>
        <v>284790</v>
      </c>
      <c r="J160" s="121">
        <f aca="true" t="shared" si="5" ref="J160:J223">F160</f>
        <v>1840829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1228307</v>
      </c>
      <c r="F161" s="178">
        <f>work!I161+work!J161</f>
        <v>150695</v>
      </c>
      <c r="G161" s="122"/>
      <c r="H161" s="179" t="str">
        <f>work!L161</f>
        <v>20160907</v>
      </c>
      <c r="I161" s="121">
        <f t="shared" si="4"/>
        <v>1228307</v>
      </c>
      <c r="J161" s="121">
        <f t="shared" si="5"/>
        <v>150695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12665</v>
      </c>
      <c r="F162" s="178">
        <f>work!I162+work!J162</f>
        <v>212485</v>
      </c>
      <c r="G162" s="120"/>
      <c r="H162" s="179" t="str">
        <f>work!L162</f>
        <v>20160907</v>
      </c>
      <c r="I162" s="121">
        <f t="shared" si="4"/>
        <v>12665</v>
      </c>
      <c r="J162" s="121">
        <f t="shared" si="5"/>
        <v>212485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900</v>
      </c>
      <c r="F163" s="178">
        <f>work!I163+work!J163</f>
        <v>25500</v>
      </c>
      <c r="G163" s="120"/>
      <c r="H163" s="179" t="s">
        <v>9</v>
      </c>
      <c r="I163" s="121">
        <f t="shared" si="4"/>
        <v>900</v>
      </c>
      <c r="J163" s="121">
        <f t="shared" si="5"/>
        <v>25500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55782</v>
      </c>
      <c r="F164" s="178">
        <f>work!I164+work!J164</f>
        <v>6900</v>
      </c>
      <c r="G164" s="122"/>
      <c r="H164" s="179" t="str">
        <f>work!L164</f>
        <v>20160907</v>
      </c>
      <c r="I164" s="121">
        <f t="shared" si="4"/>
        <v>55782</v>
      </c>
      <c r="J164" s="121">
        <f t="shared" si="5"/>
        <v>6900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2584</v>
      </c>
      <c r="F165" s="178">
        <f>work!I165+work!J165</f>
        <v>85000</v>
      </c>
      <c r="G165" s="122"/>
      <c r="H165" s="179" t="s">
        <v>9</v>
      </c>
      <c r="I165" s="121">
        <f t="shared" si="4"/>
        <v>2584</v>
      </c>
      <c r="J165" s="121">
        <f t="shared" si="5"/>
        <v>85000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95998</v>
      </c>
      <c r="F166" s="178">
        <f>work!I166+work!J166</f>
        <v>2</v>
      </c>
      <c r="G166" s="122"/>
      <c r="H166" s="179" t="str">
        <f>work!L166</f>
        <v>20160808</v>
      </c>
      <c r="I166" s="121">
        <f t="shared" si="4"/>
        <v>95998</v>
      </c>
      <c r="J166" s="121">
        <f t="shared" si="5"/>
        <v>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329795</v>
      </c>
      <c r="F167" s="178">
        <f>work!I167+work!J167</f>
        <v>107242</v>
      </c>
      <c r="G167" s="122"/>
      <c r="H167" s="179" t="str">
        <f>work!L167</f>
        <v>20160808</v>
      </c>
      <c r="I167" s="121">
        <f t="shared" si="4"/>
        <v>329795</v>
      </c>
      <c r="J167" s="121">
        <f t="shared" si="5"/>
        <v>107242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161706</v>
      </c>
      <c r="F168" s="178">
        <f>work!I168+work!J168</f>
        <v>65404</v>
      </c>
      <c r="G168" s="122"/>
      <c r="H168" s="179" t="str">
        <f>work!L168</f>
        <v>20160808</v>
      </c>
      <c r="I168" s="121">
        <f t="shared" si="4"/>
        <v>161706</v>
      </c>
      <c r="J168" s="121">
        <f t="shared" si="5"/>
        <v>65404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219891</v>
      </c>
      <c r="F169" s="178">
        <f>work!I169+work!J169</f>
        <v>769700</v>
      </c>
      <c r="G169" s="122"/>
      <c r="H169" s="179" t="str">
        <f>work!L169</f>
        <v>20160808</v>
      </c>
      <c r="I169" s="121">
        <f t="shared" si="4"/>
        <v>219891</v>
      </c>
      <c r="J169" s="121">
        <f t="shared" si="5"/>
        <v>769700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15454</v>
      </c>
      <c r="F170" s="178">
        <f>work!I170+work!J170</f>
        <v>0</v>
      </c>
      <c r="G170" s="122"/>
      <c r="H170" s="179" t="str">
        <f>work!L170</f>
        <v>20160808</v>
      </c>
      <c r="I170" s="121">
        <f t="shared" si="4"/>
        <v>15454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266504</v>
      </c>
      <c r="F171" s="178">
        <f>work!I171+work!J171</f>
        <v>2750176</v>
      </c>
      <c r="G171" s="122"/>
      <c r="H171" s="179" t="str">
        <f>work!L171</f>
        <v>20160808</v>
      </c>
      <c r="I171" s="121">
        <f t="shared" si="4"/>
        <v>266504</v>
      </c>
      <c r="J171" s="121">
        <f t="shared" si="5"/>
        <v>2750176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2242447</v>
      </c>
      <c r="F172" s="178">
        <f>work!I172+work!J172</f>
        <v>4078617</v>
      </c>
      <c r="G172" s="122"/>
      <c r="H172" s="179" t="str">
        <f>work!L172</f>
        <v>20160907</v>
      </c>
      <c r="I172" s="121">
        <f t="shared" si="4"/>
        <v>2242447</v>
      </c>
      <c r="J172" s="121">
        <f t="shared" si="5"/>
        <v>4078617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65332</v>
      </c>
      <c r="F173" s="178">
        <f>work!I173+work!J173</f>
        <v>20750</v>
      </c>
      <c r="G173" s="122"/>
      <c r="H173" s="179" t="str">
        <f>work!L173</f>
        <v>20160907</v>
      </c>
      <c r="I173" s="121">
        <f t="shared" si="4"/>
        <v>65332</v>
      </c>
      <c r="J173" s="121">
        <f t="shared" si="5"/>
        <v>20750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66670</v>
      </c>
      <c r="F174" s="178">
        <f>work!I174+work!J174</f>
        <v>4200</v>
      </c>
      <c r="G174" s="122"/>
      <c r="H174" s="179" t="str">
        <f>work!L174</f>
        <v>20160907</v>
      </c>
      <c r="I174" s="121">
        <f t="shared" si="4"/>
        <v>66670</v>
      </c>
      <c r="J174" s="121">
        <f t="shared" si="5"/>
        <v>4200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437458</v>
      </c>
      <c r="F175" s="178">
        <f>work!I175+work!J175</f>
        <v>351430</v>
      </c>
      <c r="G175" s="122"/>
      <c r="H175" s="179" t="str">
        <f>work!L175</f>
        <v>20160808</v>
      </c>
      <c r="I175" s="121">
        <f t="shared" si="4"/>
        <v>437458</v>
      </c>
      <c r="J175" s="121">
        <f t="shared" si="5"/>
        <v>351430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145345</v>
      </c>
      <c r="F176" s="178">
        <f>work!I176+work!J176</f>
        <v>61425</v>
      </c>
      <c r="G176" s="122"/>
      <c r="H176" s="179" t="str">
        <f>work!L176</f>
        <v>20160808</v>
      </c>
      <c r="I176" s="121">
        <f t="shared" si="4"/>
        <v>145345</v>
      </c>
      <c r="J176" s="121">
        <f t="shared" si="5"/>
        <v>61425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108277</v>
      </c>
      <c r="F177" s="178">
        <f>work!I177+work!J177</f>
        <v>83350</v>
      </c>
      <c r="G177" s="122"/>
      <c r="H177" s="179" t="str">
        <f>work!L177</f>
        <v>20160907</v>
      </c>
      <c r="I177" s="121">
        <f t="shared" si="4"/>
        <v>108277</v>
      </c>
      <c r="J177" s="121">
        <f t="shared" si="5"/>
        <v>83350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3590514</v>
      </c>
      <c r="F178" s="178">
        <f>work!I178+work!J178</f>
        <v>1195161</v>
      </c>
      <c r="G178" s="122"/>
      <c r="H178" s="179" t="str">
        <f>work!L178</f>
        <v>20160907</v>
      </c>
      <c r="I178" s="121">
        <f t="shared" si="4"/>
        <v>3590514</v>
      </c>
      <c r="J178" s="121">
        <f t="shared" si="5"/>
        <v>1195161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452148</v>
      </c>
      <c r="F179" s="178">
        <f>work!I179+work!J179</f>
        <v>2050750</v>
      </c>
      <c r="G179" s="122"/>
      <c r="H179" s="179" t="str">
        <f>work!L179</f>
        <v>20160808</v>
      </c>
      <c r="I179" s="121">
        <f t="shared" si="4"/>
        <v>452148</v>
      </c>
      <c r="J179" s="121">
        <f t="shared" si="5"/>
        <v>2050750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 t="e">
        <f>work!G180+work!H180</f>
        <v>#VALUE!</v>
      </c>
      <c r="F180" s="178" t="e">
        <f>work!I180+work!J180</f>
        <v>#VALUE!</v>
      </c>
      <c r="G180" s="122"/>
      <c r="H180" s="179" t="str">
        <f>work!L180</f>
        <v>No report</v>
      </c>
      <c r="I180" s="121" t="e">
        <f t="shared" si="4"/>
        <v>#VALUE!</v>
      </c>
      <c r="J180" s="121" t="e">
        <f t="shared" si="5"/>
        <v>#VALUE!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190819</v>
      </c>
      <c r="F181" s="178">
        <f>work!I181+work!J181</f>
        <v>17320</v>
      </c>
      <c r="G181" s="122"/>
      <c r="H181" s="179" t="str">
        <f>work!L181</f>
        <v>20160808</v>
      </c>
      <c r="I181" s="121">
        <f t="shared" si="4"/>
        <v>190819</v>
      </c>
      <c r="J181" s="121">
        <f t="shared" si="5"/>
        <v>17320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126637</v>
      </c>
      <c r="F182" s="178">
        <f>work!I182+work!J182</f>
        <v>9000</v>
      </c>
      <c r="G182" s="122"/>
      <c r="H182" s="179" t="str">
        <f>work!L182</f>
        <v>20160808</v>
      </c>
      <c r="I182" s="121">
        <f t="shared" si="4"/>
        <v>126637</v>
      </c>
      <c r="J182" s="121">
        <f t="shared" si="5"/>
        <v>9000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77000</v>
      </c>
      <c r="F183" s="178">
        <f>work!I183+work!J183</f>
        <v>0</v>
      </c>
      <c r="G183" s="122"/>
      <c r="H183" s="179" t="str">
        <f>work!L183</f>
        <v>20160707</v>
      </c>
      <c r="I183" s="121">
        <f t="shared" si="4"/>
        <v>77000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51349</v>
      </c>
      <c r="F184" s="178">
        <f>work!I184+work!J184</f>
        <v>0</v>
      </c>
      <c r="G184" s="122"/>
      <c r="H184" s="179" t="str">
        <f>work!L184</f>
        <v>20160808</v>
      </c>
      <c r="I184" s="121">
        <f t="shared" si="4"/>
        <v>51349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333136</v>
      </c>
      <c r="F185" s="178">
        <f>work!I185+work!J185</f>
        <v>203000</v>
      </c>
      <c r="G185" s="122"/>
      <c r="H185" s="179" t="str">
        <f>work!L185</f>
        <v>20160907</v>
      </c>
      <c r="I185" s="121">
        <f t="shared" si="4"/>
        <v>333136</v>
      </c>
      <c r="J185" s="121">
        <f t="shared" si="5"/>
        <v>203000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130412</v>
      </c>
      <c r="F186" s="178">
        <f>work!I186+work!J186</f>
        <v>28697</v>
      </c>
      <c r="G186" s="122"/>
      <c r="H186" s="179" t="str">
        <f>work!L186</f>
        <v>20160808</v>
      </c>
      <c r="I186" s="121">
        <f t="shared" si="4"/>
        <v>130412</v>
      </c>
      <c r="J186" s="121">
        <f t="shared" si="5"/>
        <v>28697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54348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54348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76635</v>
      </c>
      <c r="F189" s="178">
        <f>work!I189+work!J189</f>
        <v>4160</v>
      </c>
      <c r="G189" s="122"/>
      <c r="H189" s="179" t="str">
        <f>work!L189</f>
        <v>20160907</v>
      </c>
      <c r="I189" s="121">
        <f t="shared" si="4"/>
        <v>76635</v>
      </c>
      <c r="J189" s="121">
        <f t="shared" si="5"/>
        <v>4160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953372</v>
      </c>
      <c r="F190" s="178">
        <f>work!I190+work!J190</f>
        <v>1710405</v>
      </c>
      <c r="G190" s="122"/>
      <c r="H190" s="179" t="str">
        <f>work!L190</f>
        <v>20160808</v>
      </c>
      <c r="I190" s="121">
        <f t="shared" si="4"/>
        <v>953372</v>
      </c>
      <c r="J190" s="121">
        <f t="shared" si="5"/>
        <v>1710405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139252</v>
      </c>
      <c r="F191" s="178">
        <f>work!I191+work!J191</f>
        <v>8149</v>
      </c>
      <c r="G191" s="122"/>
      <c r="H191" s="179" t="str">
        <f>work!L191</f>
        <v>20160808</v>
      </c>
      <c r="I191" s="121">
        <f t="shared" si="4"/>
        <v>139252</v>
      </c>
      <c r="J191" s="121">
        <f t="shared" si="5"/>
        <v>8149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337700</v>
      </c>
      <c r="F193" s="178">
        <f>work!I193+work!J193</f>
        <v>7160</v>
      </c>
      <c r="G193" s="122"/>
      <c r="H193" s="179" t="str">
        <f>work!L193</f>
        <v>20160808</v>
      </c>
      <c r="I193" s="121">
        <f t="shared" si="4"/>
        <v>337700</v>
      </c>
      <c r="J193" s="121">
        <f t="shared" si="5"/>
        <v>7160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685801</v>
      </c>
      <c r="F194" s="178">
        <f>work!I194+work!J194</f>
        <v>2207997</v>
      </c>
      <c r="G194" s="122"/>
      <c r="H194" s="179" t="str">
        <f>work!L194</f>
        <v>20160808</v>
      </c>
      <c r="I194" s="121">
        <f t="shared" si="4"/>
        <v>685801</v>
      </c>
      <c r="J194" s="121">
        <f t="shared" si="5"/>
        <v>2207997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77893</v>
      </c>
      <c r="F195" s="178">
        <f>work!I195+work!J195</f>
        <v>35050</v>
      </c>
      <c r="G195" s="122"/>
      <c r="H195" s="179" t="str">
        <f>work!L195</f>
        <v>20160808</v>
      </c>
      <c r="I195" s="121">
        <f t="shared" si="4"/>
        <v>77893</v>
      </c>
      <c r="J195" s="121">
        <f t="shared" si="5"/>
        <v>35050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1029655</v>
      </c>
      <c r="F197" s="178">
        <f>work!I197+work!J197</f>
        <v>1742913</v>
      </c>
      <c r="G197" s="122"/>
      <c r="H197" s="179" t="str">
        <f>work!L197</f>
        <v>20160913</v>
      </c>
      <c r="I197" s="121">
        <f t="shared" si="4"/>
        <v>1029655</v>
      </c>
      <c r="J197" s="121">
        <f t="shared" si="5"/>
        <v>1742913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24290</v>
      </c>
      <c r="F198" s="178">
        <f>work!I198+work!J198</f>
        <v>19500</v>
      </c>
      <c r="G198" s="122"/>
      <c r="H198" s="179" t="str">
        <f>work!L198</f>
        <v>20160808</v>
      </c>
      <c r="I198" s="121">
        <f t="shared" si="4"/>
        <v>24290</v>
      </c>
      <c r="J198" s="121">
        <f t="shared" si="5"/>
        <v>19500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2791328</v>
      </c>
      <c r="F199" s="178">
        <f>work!I199+work!J199</f>
        <v>769863</v>
      </c>
      <c r="G199" s="122"/>
      <c r="H199" s="179" t="str">
        <f>work!L199</f>
        <v>20160808</v>
      </c>
      <c r="I199" s="121">
        <f t="shared" si="4"/>
        <v>2791328</v>
      </c>
      <c r="J199" s="121">
        <f t="shared" si="5"/>
        <v>769863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3188857</v>
      </c>
      <c r="F201" s="178">
        <f>work!I201+work!J201</f>
        <v>95000</v>
      </c>
      <c r="G201" s="122"/>
      <c r="H201" s="179" t="str">
        <f>work!L201</f>
        <v>20160808</v>
      </c>
      <c r="I201" s="121">
        <f t="shared" si="4"/>
        <v>3188857</v>
      </c>
      <c r="J201" s="121">
        <f t="shared" si="5"/>
        <v>95000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520391</v>
      </c>
      <c r="F202" s="178">
        <f>work!I202+work!J202</f>
        <v>109859</v>
      </c>
      <c r="G202" s="122"/>
      <c r="H202" s="179" t="str">
        <f>work!L202</f>
        <v>20160808</v>
      </c>
      <c r="I202" s="121">
        <f t="shared" si="4"/>
        <v>520391</v>
      </c>
      <c r="J202" s="121">
        <f t="shared" si="5"/>
        <v>109859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20295</v>
      </c>
      <c r="F203" s="178">
        <f>work!I203+work!J203</f>
        <v>17000</v>
      </c>
      <c r="G203" s="122"/>
      <c r="H203" s="179" t="str">
        <f>work!L203</f>
        <v>20160808</v>
      </c>
      <c r="I203" s="121">
        <f t="shared" si="4"/>
        <v>20295</v>
      </c>
      <c r="J203" s="121">
        <f t="shared" si="5"/>
        <v>17000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1145398</v>
      </c>
      <c r="F204" s="178">
        <f>work!I204+work!J204</f>
        <v>19050</v>
      </c>
      <c r="G204" s="122"/>
      <c r="H204" s="179" t="str">
        <f>work!L204</f>
        <v>20160907</v>
      </c>
      <c r="I204" s="121">
        <f t="shared" si="4"/>
        <v>1145398</v>
      </c>
      <c r="J204" s="121">
        <f t="shared" si="5"/>
        <v>19050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885761</v>
      </c>
      <c r="F205" s="178">
        <f>work!I205+work!J205</f>
        <v>1402350</v>
      </c>
      <c r="G205" s="122"/>
      <c r="H205" s="179" t="str">
        <f>work!L205</f>
        <v>20160808</v>
      </c>
      <c r="I205" s="121">
        <f t="shared" si="4"/>
        <v>885761</v>
      </c>
      <c r="J205" s="121">
        <f t="shared" si="5"/>
        <v>1402350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3201560</v>
      </c>
      <c r="F206" s="178">
        <f>work!I206+work!J206</f>
        <v>1427190</v>
      </c>
      <c r="G206" s="122"/>
      <c r="H206" s="179" t="str">
        <f>work!L206</f>
        <v>20160808</v>
      </c>
      <c r="I206" s="121">
        <f t="shared" si="4"/>
        <v>3201560</v>
      </c>
      <c r="J206" s="121">
        <f t="shared" si="5"/>
        <v>1427190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1394246</v>
      </c>
      <c r="F207" s="178">
        <f>work!I207+work!J207</f>
        <v>115780</v>
      </c>
      <c r="G207" s="122"/>
      <c r="H207" s="179" t="str">
        <f>work!L207</f>
        <v>20160808</v>
      </c>
      <c r="I207" s="121">
        <f t="shared" si="4"/>
        <v>1394246</v>
      </c>
      <c r="J207" s="121">
        <f t="shared" si="5"/>
        <v>115780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4644674</v>
      </c>
      <c r="F208" s="178">
        <f>work!I208+work!J208</f>
        <v>264911</v>
      </c>
      <c r="G208" s="122"/>
      <c r="H208" s="179" t="str">
        <f>work!L208</f>
        <v>20160808</v>
      </c>
      <c r="I208" s="121">
        <f t="shared" si="4"/>
        <v>4644674</v>
      </c>
      <c r="J208" s="121">
        <f t="shared" si="5"/>
        <v>264911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982329</v>
      </c>
      <c r="F209" s="178">
        <f>work!I209+work!J209</f>
        <v>21389</v>
      </c>
      <c r="G209" s="122"/>
      <c r="H209" s="179" t="str">
        <f>work!L209</f>
        <v>20160808</v>
      </c>
      <c r="I209" s="121">
        <f t="shared" si="4"/>
        <v>982329</v>
      </c>
      <c r="J209" s="121">
        <f t="shared" si="5"/>
        <v>21389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622183</v>
      </c>
      <c r="F210" s="178">
        <f>work!I210+work!J210</f>
        <v>66503</v>
      </c>
      <c r="G210" s="122"/>
      <c r="H210" s="179" t="str">
        <f>work!L210</f>
        <v>20160808</v>
      </c>
      <c r="I210" s="121">
        <f t="shared" si="4"/>
        <v>622183</v>
      </c>
      <c r="J210" s="121">
        <f t="shared" si="5"/>
        <v>66503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561235</v>
      </c>
      <c r="F211" s="178">
        <f>work!I211+work!J211</f>
        <v>652539</v>
      </c>
      <c r="G211" s="122"/>
      <c r="H211" s="179" t="str">
        <f>work!L211</f>
        <v>20160808</v>
      </c>
      <c r="I211" s="121">
        <f t="shared" si="4"/>
        <v>561235</v>
      </c>
      <c r="J211" s="121">
        <f t="shared" si="5"/>
        <v>652539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75501</v>
      </c>
      <c r="F212" s="178">
        <f>work!I212+work!J212</f>
        <v>123500</v>
      </c>
      <c r="G212" s="122"/>
      <c r="H212" s="179" t="str">
        <f>work!L212</f>
        <v>20160808</v>
      </c>
      <c r="I212" s="121">
        <f t="shared" si="4"/>
        <v>75501</v>
      </c>
      <c r="J212" s="121">
        <f t="shared" si="5"/>
        <v>123500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384927</v>
      </c>
      <c r="F213" s="178">
        <f>work!I213+work!J213</f>
        <v>101</v>
      </c>
      <c r="G213" s="122"/>
      <c r="H213" s="179" t="str">
        <f>work!L213</f>
        <v>20160808</v>
      </c>
      <c r="I213" s="121">
        <f t="shared" si="4"/>
        <v>384927</v>
      </c>
      <c r="J213" s="121">
        <f t="shared" si="5"/>
        <v>101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217589</v>
      </c>
      <c r="F214" s="178">
        <f>work!I214+work!J214</f>
        <v>44662</v>
      </c>
      <c r="G214" s="122"/>
      <c r="H214" s="179" t="str">
        <f>work!L214</f>
        <v>20160808</v>
      </c>
      <c r="I214" s="121">
        <f t="shared" si="4"/>
        <v>217589</v>
      </c>
      <c r="J214" s="121">
        <f t="shared" si="5"/>
        <v>44662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308239</v>
      </c>
      <c r="F215" s="178">
        <f>work!I215+work!J215</f>
        <v>500</v>
      </c>
      <c r="G215" s="122"/>
      <c r="H215" s="179" t="str">
        <f>work!L215</f>
        <v>20160808</v>
      </c>
      <c r="I215" s="121">
        <f t="shared" si="4"/>
        <v>308239</v>
      </c>
      <c r="J215" s="121">
        <f t="shared" si="5"/>
        <v>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69733</v>
      </c>
      <c r="F216" s="178">
        <f>work!I216+work!J216</f>
        <v>161750</v>
      </c>
      <c r="G216" s="122"/>
      <c r="H216" s="179" t="str">
        <f>work!L216</f>
        <v>20160808</v>
      </c>
      <c r="I216" s="121">
        <f t="shared" si="4"/>
        <v>69733</v>
      </c>
      <c r="J216" s="121">
        <f t="shared" si="5"/>
        <v>161750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176405</v>
      </c>
      <c r="F217" s="178">
        <f>work!I217+work!J217</f>
        <v>67900</v>
      </c>
      <c r="G217" s="122"/>
      <c r="H217" s="179" t="str">
        <f>work!L217</f>
        <v>20160907</v>
      </c>
      <c r="I217" s="121">
        <f t="shared" si="4"/>
        <v>176405</v>
      </c>
      <c r="J217" s="121">
        <f t="shared" si="5"/>
        <v>67900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59378</v>
      </c>
      <c r="F218" s="178">
        <f>work!I218+work!J218</f>
        <v>20200</v>
      </c>
      <c r="G218" s="122"/>
      <c r="H218" s="179" t="str">
        <f>work!L218</f>
        <v>20160808</v>
      </c>
      <c r="I218" s="121">
        <f t="shared" si="4"/>
        <v>59378</v>
      </c>
      <c r="J218" s="121">
        <f t="shared" si="5"/>
        <v>20200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30420</v>
      </c>
      <c r="F219" s="178">
        <f>work!I219+work!J219</f>
        <v>12084</v>
      </c>
      <c r="G219" s="122"/>
      <c r="H219" s="179" t="str">
        <f>work!L219</f>
        <v>20160808</v>
      </c>
      <c r="I219" s="121">
        <f t="shared" si="4"/>
        <v>30420</v>
      </c>
      <c r="J219" s="121">
        <f t="shared" si="5"/>
        <v>12084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37471</v>
      </c>
      <c r="F220" s="178">
        <f>work!I220+work!J220</f>
        <v>0</v>
      </c>
      <c r="G220" s="122"/>
      <c r="H220" s="179" t="str">
        <f>work!L220</f>
        <v>20160907</v>
      </c>
      <c r="I220" s="121">
        <f t="shared" si="4"/>
        <v>37471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59652</v>
      </c>
      <c r="F221" s="178">
        <f>work!I221+work!J221</f>
        <v>0</v>
      </c>
      <c r="G221" s="122"/>
      <c r="H221" s="179" t="str">
        <f>work!L221</f>
        <v>20160808</v>
      </c>
      <c r="I221" s="121">
        <f t="shared" si="4"/>
        <v>59652</v>
      </c>
      <c r="J221" s="121">
        <f t="shared" si="5"/>
        <v>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17700</v>
      </c>
      <c r="F222" s="178">
        <f>work!I222+work!J222</f>
        <v>8500</v>
      </c>
      <c r="G222" s="122"/>
      <c r="H222" s="179" t="str">
        <f>work!L222</f>
        <v>20160808</v>
      </c>
      <c r="I222" s="121">
        <f t="shared" si="4"/>
        <v>17700</v>
      </c>
      <c r="J222" s="121">
        <f t="shared" si="5"/>
        <v>8500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175697</v>
      </c>
      <c r="F223" s="178">
        <f>work!I223+work!J223</f>
        <v>762500</v>
      </c>
      <c r="G223" s="122"/>
      <c r="H223" s="179" t="str">
        <f>work!L223</f>
        <v>20160808</v>
      </c>
      <c r="I223" s="121">
        <f t="shared" si="4"/>
        <v>175697</v>
      </c>
      <c r="J223" s="121">
        <f t="shared" si="5"/>
        <v>762500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71861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71861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43439</v>
      </c>
      <c r="F225" s="178">
        <f>work!I225+work!J225</f>
        <v>5200</v>
      </c>
      <c r="G225" s="122"/>
      <c r="H225" s="179" t="str">
        <f>work!L225</f>
        <v>20160808</v>
      </c>
      <c r="I225" s="121">
        <f t="shared" si="6"/>
        <v>43439</v>
      </c>
      <c r="J225" s="121">
        <f t="shared" si="7"/>
        <v>5200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393773</v>
      </c>
      <c r="F226" s="178">
        <f>work!I226+work!J226</f>
        <v>190228</v>
      </c>
      <c r="G226" s="122"/>
      <c r="H226" s="179" t="str">
        <f>work!L226</f>
        <v>20160808</v>
      </c>
      <c r="I226" s="121">
        <f t="shared" si="6"/>
        <v>393773</v>
      </c>
      <c r="J226" s="121">
        <f t="shared" si="7"/>
        <v>190228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1950</v>
      </c>
      <c r="F227" s="178">
        <f>work!I227+work!J227</f>
        <v>0</v>
      </c>
      <c r="G227" s="122"/>
      <c r="H227" s="179" t="str">
        <f>work!L227</f>
        <v>20160808</v>
      </c>
      <c r="I227" s="121">
        <f t="shared" si="6"/>
        <v>1950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43629</v>
      </c>
      <c r="F228" s="178">
        <f>work!I228+work!J228</f>
        <v>0</v>
      </c>
      <c r="G228" s="122"/>
      <c r="H228" s="179" t="str">
        <f>work!L228</f>
        <v>20160808</v>
      </c>
      <c r="I228" s="121">
        <f t="shared" si="6"/>
        <v>43629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193782</v>
      </c>
      <c r="F229" s="178">
        <f>work!I229+work!J229</f>
        <v>43703</v>
      </c>
      <c r="G229" s="122"/>
      <c r="H229" s="179" t="str">
        <f>work!L229</f>
        <v>20160808</v>
      </c>
      <c r="I229" s="121">
        <f t="shared" si="6"/>
        <v>193782</v>
      </c>
      <c r="J229" s="121">
        <f t="shared" si="7"/>
        <v>43703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825962</v>
      </c>
      <c r="F230" s="178">
        <f>work!I230+work!J230</f>
        <v>2196577</v>
      </c>
      <c r="G230" s="122"/>
      <c r="H230" s="179" t="str">
        <f>work!L230</f>
        <v>20160907</v>
      </c>
      <c r="I230" s="121">
        <f t="shared" si="6"/>
        <v>825962</v>
      </c>
      <c r="J230" s="121">
        <f t="shared" si="7"/>
        <v>2196577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607274</v>
      </c>
      <c r="F231" s="178">
        <f>work!I231+work!J231</f>
        <v>631487</v>
      </c>
      <c r="G231" s="122"/>
      <c r="H231" s="179" t="str">
        <f>work!L231</f>
        <v>20160808</v>
      </c>
      <c r="I231" s="121">
        <f t="shared" si="6"/>
        <v>607274</v>
      </c>
      <c r="J231" s="121">
        <f t="shared" si="7"/>
        <v>631487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1901495</v>
      </c>
      <c r="F232" s="178">
        <f>work!I232+work!J232</f>
        <v>357611</v>
      </c>
      <c r="G232" s="122"/>
      <c r="H232" s="179" t="str">
        <f>work!L232</f>
        <v>20160808</v>
      </c>
      <c r="I232" s="121">
        <f t="shared" si="6"/>
        <v>1901495</v>
      </c>
      <c r="J232" s="121">
        <f t="shared" si="7"/>
        <v>357611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89763</v>
      </c>
      <c r="F233" s="178">
        <f>work!I233+work!J233</f>
        <v>23001</v>
      </c>
      <c r="G233" s="122"/>
      <c r="H233" s="179" t="str">
        <f>work!L233</f>
        <v>20160808</v>
      </c>
      <c r="I233" s="121">
        <f t="shared" si="6"/>
        <v>89763</v>
      </c>
      <c r="J233" s="121">
        <f t="shared" si="7"/>
        <v>23001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575486</v>
      </c>
      <c r="F234" s="178">
        <f>work!I234+work!J234</f>
        <v>1200</v>
      </c>
      <c r="G234" s="122"/>
      <c r="H234" s="179" t="str">
        <f>work!L234</f>
        <v>20160808</v>
      </c>
      <c r="I234" s="121">
        <f t="shared" si="6"/>
        <v>575486</v>
      </c>
      <c r="J234" s="121">
        <f t="shared" si="7"/>
        <v>1200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2196801</v>
      </c>
      <c r="F235" s="178">
        <f>work!I235+work!J235</f>
        <v>247500</v>
      </c>
      <c r="G235" s="122"/>
      <c r="H235" s="179" t="str">
        <f>work!L235</f>
        <v>20160808</v>
      </c>
      <c r="I235" s="121">
        <f t="shared" si="6"/>
        <v>2196801</v>
      </c>
      <c r="J235" s="121">
        <f t="shared" si="7"/>
        <v>247500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134645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134645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31352</v>
      </c>
      <c r="F237" s="178">
        <f>work!I237+work!J237</f>
        <v>200</v>
      </c>
      <c r="G237" s="122"/>
      <c r="H237" s="179" t="str">
        <f>work!L237</f>
        <v>20160913</v>
      </c>
      <c r="I237" s="121">
        <f t="shared" si="6"/>
        <v>31352</v>
      </c>
      <c r="J237" s="121">
        <f t="shared" si="7"/>
        <v>200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1130604</v>
      </c>
      <c r="F238" s="178">
        <f>work!I238+work!J238</f>
        <v>0</v>
      </c>
      <c r="G238" s="122"/>
      <c r="H238" s="179" t="str">
        <f>work!L238</f>
        <v>20160808</v>
      </c>
      <c r="I238" s="121">
        <f t="shared" si="6"/>
        <v>1130604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2221656</v>
      </c>
      <c r="F239" s="178">
        <f>work!I239+work!J239</f>
        <v>736238</v>
      </c>
      <c r="G239" s="122"/>
      <c r="H239" s="179" t="str">
        <f>work!L239</f>
        <v>20160808</v>
      </c>
      <c r="I239" s="121">
        <f t="shared" si="6"/>
        <v>2221656</v>
      </c>
      <c r="J239" s="121">
        <f t="shared" si="7"/>
        <v>736238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2435505</v>
      </c>
      <c r="F240" s="178">
        <f>work!I240+work!J240</f>
        <v>6842254</v>
      </c>
      <c r="G240" s="122"/>
      <c r="H240" s="179" t="str">
        <f>work!L240</f>
        <v>20160907</v>
      </c>
      <c r="I240" s="121">
        <f t="shared" si="6"/>
        <v>2435505</v>
      </c>
      <c r="J240" s="121">
        <f t="shared" si="7"/>
        <v>6842254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1480013</v>
      </c>
      <c r="F241" s="178">
        <f>work!I241+work!J241</f>
        <v>157400</v>
      </c>
      <c r="G241" s="122"/>
      <c r="H241" s="179" t="str">
        <f>work!L241</f>
        <v>20160907</v>
      </c>
      <c r="I241" s="121">
        <f t="shared" si="6"/>
        <v>1480013</v>
      </c>
      <c r="J241" s="121">
        <f t="shared" si="7"/>
        <v>157400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6755383</v>
      </c>
      <c r="F242" s="178">
        <f>work!I242+work!J242</f>
        <v>848913</v>
      </c>
      <c r="G242" s="122"/>
      <c r="H242" s="179" t="str">
        <f>work!L242</f>
        <v>20160808</v>
      </c>
      <c r="I242" s="121">
        <f t="shared" si="6"/>
        <v>6755383</v>
      </c>
      <c r="J242" s="121">
        <f t="shared" si="7"/>
        <v>848913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2713857</v>
      </c>
      <c r="F243" s="178">
        <f>work!I243+work!J243</f>
        <v>1496450</v>
      </c>
      <c r="G243" s="122"/>
      <c r="H243" s="179" t="str">
        <f>work!L243</f>
        <v>20160808</v>
      </c>
      <c r="I243" s="121">
        <f t="shared" si="6"/>
        <v>2713857</v>
      </c>
      <c r="J243" s="121">
        <f t="shared" si="7"/>
        <v>1496450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7736887</v>
      </c>
      <c r="F244" s="178">
        <f>work!I244+work!J244</f>
        <v>52218216</v>
      </c>
      <c r="G244" s="122"/>
      <c r="H244" s="179" t="str">
        <f>work!L244</f>
        <v>20160913</v>
      </c>
      <c r="I244" s="121">
        <f t="shared" si="6"/>
        <v>7736887</v>
      </c>
      <c r="J244" s="121">
        <f t="shared" si="7"/>
        <v>52218216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1005200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1005200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923554</v>
      </c>
      <c r="F246" s="178">
        <f>work!I246+work!J246</f>
        <v>19400</v>
      </c>
      <c r="G246" s="122"/>
      <c r="H246" s="179" t="str">
        <f>work!L246</f>
        <v>20160808</v>
      </c>
      <c r="I246" s="121">
        <f t="shared" si="6"/>
        <v>923554</v>
      </c>
      <c r="J246" s="121">
        <f t="shared" si="7"/>
        <v>19400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381148</v>
      </c>
      <c r="F247" s="178">
        <f>work!I247+work!J247</f>
        <v>160829</v>
      </c>
      <c r="G247" s="120"/>
      <c r="H247" s="179" t="str">
        <f>work!L247</f>
        <v>20160907</v>
      </c>
      <c r="I247" s="121">
        <f t="shared" si="6"/>
        <v>381148</v>
      </c>
      <c r="J247" s="121">
        <f t="shared" si="7"/>
        <v>160829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1063169</v>
      </c>
      <c r="F248" s="178">
        <f>work!I248+work!J248</f>
        <v>4357290</v>
      </c>
      <c r="G248" s="122"/>
      <c r="H248" s="179" t="str">
        <f>work!L248</f>
        <v>20160907</v>
      </c>
      <c r="I248" s="121">
        <f t="shared" si="6"/>
        <v>1063169</v>
      </c>
      <c r="J248" s="121">
        <f t="shared" si="7"/>
        <v>4357290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901369</v>
      </c>
      <c r="F249" s="178">
        <f>work!I249+work!J249</f>
        <v>1094700</v>
      </c>
      <c r="G249" s="122"/>
      <c r="H249" s="179" t="str">
        <f>work!L249</f>
        <v>20160808</v>
      </c>
      <c r="I249" s="121">
        <f t="shared" si="6"/>
        <v>901369</v>
      </c>
      <c r="J249" s="121">
        <f t="shared" si="7"/>
        <v>1094700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641420</v>
      </c>
      <c r="F250" s="178">
        <f>work!I250+work!J250</f>
        <v>5971615</v>
      </c>
      <c r="G250" s="122"/>
      <c r="H250" s="179" t="str">
        <f>work!L250</f>
        <v>20160913</v>
      </c>
      <c r="I250" s="121">
        <f t="shared" si="6"/>
        <v>641420</v>
      </c>
      <c r="J250" s="121">
        <f t="shared" si="7"/>
        <v>5971615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363522</v>
      </c>
      <c r="F251" s="178">
        <f>work!I251+work!J251</f>
        <v>480798</v>
      </c>
      <c r="G251" s="122"/>
      <c r="H251" s="179" t="str">
        <f>work!L251</f>
        <v>20160907</v>
      </c>
      <c r="I251" s="121">
        <f t="shared" si="6"/>
        <v>363522</v>
      </c>
      <c r="J251" s="121">
        <f t="shared" si="7"/>
        <v>480798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1392795</v>
      </c>
      <c r="F252" s="178">
        <f>work!I252+work!J252</f>
        <v>4972816</v>
      </c>
      <c r="G252" s="122"/>
      <c r="H252" s="179" t="str">
        <f>work!L252</f>
        <v>20160808</v>
      </c>
      <c r="I252" s="121">
        <f t="shared" si="6"/>
        <v>1392795</v>
      </c>
      <c r="J252" s="121">
        <f t="shared" si="7"/>
        <v>4972816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300493</v>
      </c>
      <c r="F253" s="178">
        <f>work!I253+work!J253</f>
        <v>4000</v>
      </c>
      <c r="G253" s="122"/>
      <c r="H253" s="179" t="str">
        <f>work!L253</f>
        <v>20160913</v>
      </c>
      <c r="I253" s="121">
        <f t="shared" si="6"/>
        <v>300493</v>
      </c>
      <c r="J253" s="121">
        <f t="shared" si="7"/>
        <v>4000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2525528</v>
      </c>
      <c r="F254" s="178">
        <f>work!I254+work!J254</f>
        <v>1178185</v>
      </c>
      <c r="G254" s="122"/>
      <c r="H254" s="179" t="str">
        <f>work!L254</f>
        <v>20160808</v>
      </c>
      <c r="I254" s="121">
        <f t="shared" si="6"/>
        <v>2525528</v>
      </c>
      <c r="J254" s="121">
        <f t="shared" si="7"/>
        <v>1178185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1380739</v>
      </c>
      <c r="F255" s="178">
        <f>work!I255+work!J255</f>
        <v>4250</v>
      </c>
      <c r="G255" s="122"/>
      <c r="H255" s="179" t="str">
        <f>work!L255</f>
        <v>20160808</v>
      </c>
      <c r="I255" s="121">
        <f t="shared" si="6"/>
        <v>1380739</v>
      </c>
      <c r="J255" s="121">
        <f t="shared" si="7"/>
        <v>4250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560301</v>
      </c>
      <c r="F256" s="178">
        <f>work!I256+work!J256</f>
        <v>245347</v>
      </c>
      <c r="G256" s="122"/>
      <c r="H256" s="179" t="str">
        <f>work!L256</f>
        <v>20160808</v>
      </c>
      <c r="I256" s="121">
        <f t="shared" si="6"/>
        <v>560301</v>
      </c>
      <c r="J256" s="121">
        <f t="shared" si="7"/>
        <v>245347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636004</v>
      </c>
      <c r="F257" s="178">
        <f>work!I257+work!J257</f>
        <v>207000</v>
      </c>
      <c r="G257" s="122"/>
      <c r="H257" s="179" t="str">
        <f>work!L257</f>
        <v>20160808</v>
      </c>
      <c r="I257" s="121">
        <f t="shared" si="6"/>
        <v>636004</v>
      </c>
      <c r="J257" s="121">
        <f t="shared" si="7"/>
        <v>207000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781187</v>
      </c>
      <c r="F258" s="178">
        <f>work!I258+work!J258</f>
        <v>2314350</v>
      </c>
      <c r="G258" s="122"/>
      <c r="H258" s="179" t="str">
        <f>work!L258</f>
        <v>20160907</v>
      </c>
      <c r="I258" s="121">
        <f t="shared" si="6"/>
        <v>781187</v>
      </c>
      <c r="J258" s="121">
        <f t="shared" si="7"/>
        <v>2314350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158638</v>
      </c>
      <c r="F259" s="178">
        <f>work!I259+work!J259</f>
        <v>199375</v>
      </c>
      <c r="G259" s="122"/>
      <c r="H259" s="179" t="str">
        <f>work!L259</f>
        <v>20160808</v>
      </c>
      <c r="I259" s="121">
        <f t="shared" si="6"/>
        <v>158638</v>
      </c>
      <c r="J259" s="121">
        <f t="shared" si="7"/>
        <v>199375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439831</v>
      </c>
      <c r="F260" s="178">
        <f>work!I260+work!J260</f>
        <v>26629006</v>
      </c>
      <c r="G260" s="122"/>
      <c r="H260" s="179" t="str">
        <f>work!L260</f>
        <v>20160907</v>
      </c>
      <c r="I260" s="121">
        <f t="shared" si="6"/>
        <v>439831</v>
      </c>
      <c r="J260" s="121">
        <f t="shared" si="7"/>
        <v>26629006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281463</v>
      </c>
      <c r="F261" s="178">
        <f>work!I261+work!J261</f>
        <v>364425</v>
      </c>
      <c r="G261" s="122"/>
      <c r="H261" s="179" t="str">
        <f>work!L261</f>
        <v>20160907</v>
      </c>
      <c r="I261" s="121">
        <f t="shared" si="6"/>
        <v>281463</v>
      </c>
      <c r="J261" s="121">
        <f t="shared" si="7"/>
        <v>364425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459764</v>
      </c>
      <c r="F262" s="178">
        <f>work!I262+work!J262</f>
        <v>56982</v>
      </c>
      <c r="G262" s="122"/>
      <c r="H262" s="179" t="str">
        <f>work!L262</f>
        <v>20160907</v>
      </c>
      <c r="I262" s="121">
        <f t="shared" si="6"/>
        <v>459764</v>
      </c>
      <c r="J262" s="121">
        <f t="shared" si="7"/>
        <v>56982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2117109</v>
      </c>
      <c r="F263" s="178">
        <f>work!I263+work!J263</f>
        <v>133237</v>
      </c>
      <c r="G263" s="122"/>
      <c r="H263" s="179" t="str">
        <f>work!L263</f>
        <v>20160808</v>
      </c>
      <c r="I263" s="121">
        <f t="shared" si="6"/>
        <v>2117109</v>
      </c>
      <c r="J263" s="121">
        <f t="shared" si="7"/>
        <v>133237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76041</v>
      </c>
      <c r="F264" s="178">
        <f>work!I264+work!J264</f>
        <v>0</v>
      </c>
      <c r="G264" s="122"/>
      <c r="H264" s="179" t="str">
        <f>work!L264</f>
        <v>20160907</v>
      </c>
      <c r="I264" s="121">
        <f t="shared" si="6"/>
        <v>76041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100735</v>
      </c>
      <c r="F265" s="178">
        <f>work!I265+work!J265</f>
        <v>0</v>
      </c>
      <c r="G265" s="122"/>
      <c r="H265" s="179" t="str">
        <f>work!L265</f>
        <v>20160907</v>
      </c>
      <c r="I265" s="121">
        <f t="shared" si="6"/>
        <v>100735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135675</v>
      </c>
      <c r="F266" s="178">
        <f>work!I266+work!J266</f>
        <v>60440</v>
      </c>
      <c r="G266" s="122"/>
      <c r="H266" s="179" t="str">
        <f>work!L266</f>
        <v>20160907</v>
      </c>
      <c r="I266" s="121">
        <f t="shared" si="6"/>
        <v>135675</v>
      </c>
      <c r="J266" s="121">
        <f t="shared" si="7"/>
        <v>60440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415531</v>
      </c>
      <c r="F267" s="178">
        <f>work!I267+work!J267</f>
        <v>13200</v>
      </c>
      <c r="G267" s="122"/>
      <c r="H267" s="179" t="str">
        <f>work!L267</f>
        <v>20160907</v>
      </c>
      <c r="I267" s="121">
        <f t="shared" si="6"/>
        <v>415531</v>
      </c>
      <c r="J267" s="121">
        <f t="shared" si="7"/>
        <v>13200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431226</v>
      </c>
      <c r="F268" s="178">
        <f>work!I268+work!J268</f>
        <v>0</v>
      </c>
      <c r="G268" s="122"/>
      <c r="H268" s="179" t="str">
        <f>work!L268</f>
        <v>20160808</v>
      </c>
      <c r="I268" s="121">
        <f t="shared" si="6"/>
        <v>431226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43066</v>
      </c>
      <c r="G269" s="122"/>
      <c r="H269" s="179" t="str">
        <f>work!L269</f>
        <v>20160808</v>
      </c>
      <c r="I269" s="121">
        <f t="shared" si="6"/>
        <v>0</v>
      </c>
      <c r="J269" s="121">
        <f t="shared" si="7"/>
        <v>43066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1340800</v>
      </c>
      <c r="F270" s="178">
        <f>work!I270+work!J270</f>
        <v>296735</v>
      </c>
      <c r="G270" s="122"/>
      <c r="H270" s="179" t="str">
        <f>work!L270</f>
        <v>20160913</v>
      </c>
      <c r="I270" s="121">
        <f t="shared" si="6"/>
        <v>1340800</v>
      </c>
      <c r="J270" s="121">
        <f t="shared" si="7"/>
        <v>296735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101679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101679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617126</v>
      </c>
      <c r="F272" s="178">
        <f>work!I272+work!J272</f>
        <v>9084512</v>
      </c>
      <c r="G272" s="122"/>
      <c r="H272" s="179" t="str">
        <f>work!L272</f>
        <v>20160808</v>
      </c>
      <c r="I272" s="121">
        <f t="shared" si="6"/>
        <v>617126</v>
      </c>
      <c r="J272" s="121">
        <f t="shared" si="7"/>
        <v>9084512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35335</v>
      </c>
      <c r="F273" s="178">
        <f>work!I273+work!J273</f>
        <v>0</v>
      </c>
      <c r="G273" s="122"/>
      <c r="H273" s="179" t="str">
        <f>work!L273</f>
        <v>20160808</v>
      </c>
      <c r="I273" s="121">
        <f t="shared" si="6"/>
        <v>35335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104424</v>
      </c>
      <c r="F274" s="178">
        <f>work!I274+work!J274</f>
        <v>332185</v>
      </c>
      <c r="G274" s="122"/>
      <c r="H274" s="179" t="str">
        <f>work!L274</f>
        <v>20160808</v>
      </c>
      <c r="I274" s="121">
        <f t="shared" si="6"/>
        <v>104424</v>
      </c>
      <c r="J274" s="121">
        <f t="shared" si="7"/>
        <v>332185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88977</v>
      </c>
      <c r="F275" s="178">
        <f>work!I275+work!J275</f>
        <v>127500</v>
      </c>
      <c r="G275" s="122"/>
      <c r="H275" s="179" t="str">
        <f>work!L275</f>
        <v>20160808</v>
      </c>
      <c r="I275" s="121">
        <f t="shared" si="6"/>
        <v>88977</v>
      </c>
      <c r="J275" s="121">
        <f t="shared" si="7"/>
        <v>127500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151000</v>
      </c>
      <c r="F276" s="178">
        <f>work!I276+work!J276</f>
        <v>485665</v>
      </c>
      <c r="G276" s="122"/>
      <c r="H276" s="179" t="str">
        <f>work!L276</f>
        <v>20160808</v>
      </c>
      <c r="I276" s="121">
        <f t="shared" si="6"/>
        <v>151000</v>
      </c>
      <c r="J276" s="121">
        <f t="shared" si="7"/>
        <v>485665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1094117</v>
      </c>
      <c r="F277" s="178">
        <f>work!I277+work!J277</f>
        <v>225480</v>
      </c>
      <c r="G277" s="122"/>
      <c r="H277" s="179" t="str">
        <f>work!L277</f>
        <v>20160808</v>
      </c>
      <c r="I277" s="121">
        <f t="shared" si="6"/>
        <v>1094117</v>
      </c>
      <c r="J277" s="121">
        <f t="shared" si="7"/>
        <v>225480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150</v>
      </c>
      <c r="F278" s="178">
        <f>work!I278+work!J278</f>
        <v>6500</v>
      </c>
      <c r="G278" s="122"/>
      <c r="H278" s="179" t="str">
        <f>work!L278</f>
        <v>20160808</v>
      </c>
      <c r="I278" s="121">
        <f t="shared" si="6"/>
        <v>150</v>
      </c>
      <c r="J278" s="121">
        <f t="shared" si="7"/>
        <v>6500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186650</v>
      </c>
      <c r="F279" s="178">
        <f>work!I279+work!J279</f>
        <v>102948</v>
      </c>
      <c r="G279" s="122"/>
      <c r="H279" s="179" t="str">
        <f>work!L279</f>
        <v>20160808</v>
      </c>
      <c r="I279" s="121">
        <f t="shared" si="6"/>
        <v>186650</v>
      </c>
      <c r="J279" s="121">
        <f t="shared" si="7"/>
        <v>102948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1767808</v>
      </c>
      <c r="F280" s="178">
        <f>work!I280+work!J280</f>
        <v>2637</v>
      </c>
      <c r="G280" s="122"/>
      <c r="H280" s="179" t="str">
        <f>work!L280</f>
        <v>20160808</v>
      </c>
      <c r="I280" s="121">
        <f t="shared" si="6"/>
        <v>1767808</v>
      </c>
      <c r="J280" s="121">
        <f t="shared" si="7"/>
        <v>2637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9529192</v>
      </c>
      <c r="F281" s="178">
        <f>work!I281+work!J281</f>
        <v>1493320</v>
      </c>
      <c r="G281" s="122"/>
      <c r="H281" s="179" t="str">
        <f>work!L281</f>
        <v>20160808</v>
      </c>
      <c r="I281" s="121">
        <f t="shared" si="6"/>
        <v>9529192</v>
      </c>
      <c r="J281" s="121">
        <f t="shared" si="7"/>
        <v>1493320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292552721</v>
      </c>
      <c r="F282" s="178">
        <f>work!I282+work!J282</f>
        <v>10085376</v>
      </c>
      <c r="G282" s="122"/>
      <c r="H282" s="179" t="str">
        <f>work!L282</f>
        <v>20160907</v>
      </c>
      <c r="I282" s="121">
        <f t="shared" si="6"/>
        <v>292552721</v>
      </c>
      <c r="J282" s="121">
        <f t="shared" si="7"/>
        <v>10085376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535564</v>
      </c>
      <c r="F283" s="178">
        <f>work!I283+work!J283</f>
        <v>8590412</v>
      </c>
      <c r="G283" s="122"/>
      <c r="H283" s="179" t="str">
        <f>work!L283</f>
        <v>20160907</v>
      </c>
      <c r="I283" s="121">
        <f t="shared" si="6"/>
        <v>535564</v>
      </c>
      <c r="J283" s="121">
        <f t="shared" si="7"/>
        <v>8590412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571141</v>
      </c>
      <c r="F284" s="178">
        <f>work!I284+work!J284</f>
        <v>1195157</v>
      </c>
      <c r="G284" s="122"/>
      <c r="H284" s="179" t="str">
        <f>work!L284</f>
        <v>20160907</v>
      </c>
      <c r="I284" s="121">
        <f t="shared" si="6"/>
        <v>571141</v>
      </c>
      <c r="J284" s="121">
        <f t="shared" si="7"/>
        <v>1195157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1569978</v>
      </c>
      <c r="F285" s="178">
        <f>work!I285+work!J285</f>
        <v>1945857</v>
      </c>
      <c r="G285" s="122"/>
      <c r="H285" s="179" t="str">
        <f>work!L285</f>
        <v>20160808</v>
      </c>
      <c r="I285" s="121">
        <f t="shared" si="6"/>
        <v>1569978</v>
      </c>
      <c r="J285" s="121">
        <f t="shared" si="7"/>
        <v>1945857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1971301</v>
      </c>
      <c r="F286" s="178">
        <f>work!I286+work!J286</f>
        <v>129689</v>
      </c>
      <c r="G286" s="122"/>
      <c r="H286" s="179" t="str">
        <f>work!L286</f>
        <v>20160907</v>
      </c>
      <c r="I286" s="121">
        <f t="shared" si="6"/>
        <v>1971301</v>
      </c>
      <c r="J286" s="121">
        <f t="shared" si="7"/>
        <v>129689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1385567</v>
      </c>
      <c r="F287" s="178">
        <f>work!I287+work!J287</f>
        <v>882600</v>
      </c>
      <c r="G287" s="122"/>
      <c r="H287" s="179" t="str">
        <f>work!L287</f>
        <v>20160808</v>
      </c>
      <c r="I287" s="121">
        <f t="shared" si="6"/>
        <v>1385567</v>
      </c>
      <c r="J287" s="121">
        <f t="shared" si="7"/>
        <v>882600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4064785</v>
      </c>
      <c r="F288" s="178">
        <f>work!I288+work!J288</f>
        <v>268925</v>
      </c>
      <c r="G288" s="122"/>
      <c r="H288" s="179" t="str">
        <f>work!L288</f>
        <v>20160808</v>
      </c>
      <c r="I288" s="121">
        <f aca="true" t="shared" si="8" ref="I288:I351">E288</f>
        <v>4064785</v>
      </c>
      <c r="J288" s="121">
        <f aca="true" t="shared" si="9" ref="J288:J351">F288</f>
        <v>268925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113981</v>
      </c>
      <c r="F289" s="178">
        <f>work!I289+work!J289</f>
        <v>562700</v>
      </c>
      <c r="G289" s="122"/>
      <c r="H289" s="179" t="str">
        <f>work!L289</f>
        <v>20160808</v>
      </c>
      <c r="I289" s="121">
        <f t="shared" si="8"/>
        <v>113981</v>
      </c>
      <c r="J289" s="121">
        <f t="shared" si="9"/>
        <v>562700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29050</v>
      </c>
      <c r="F290" s="178">
        <f>work!I290+work!J290</f>
        <v>13700</v>
      </c>
      <c r="G290" s="122"/>
      <c r="H290" s="179" t="str">
        <f>work!L290</f>
        <v>20160907</v>
      </c>
      <c r="I290" s="121">
        <f t="shared" si="8"/>
        <v>29050</v>
      </c>
      <c r="J290" s="121">
        <f t="shared" si="9"/>
        <v>13700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9000</v>
      </c>
      <c r="F291" s="178">
        <f>work!I291+work!J291</f>
        <v>1070063</v>
      </c>
      <c r="G291" s="122"/>
      <c r="H291" s="179" t="str">
        <f>work!L291</f>
        <v>20160907</v>
      </c>
      <c r="I291" s="121">
        <f t="shared" si="8"/>
        <v>9000</v>
      </c>
      <c r="J291" s="121">
        <f t="shared" si="9"/>
        <v>1070063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5193</v>
      </c>
      <c r="F292" s="178">
        <f>work!I292+work!J292</f>
        <v>2001</v>
      </c>
      <c r="G292" s="122"/>
      <c r="H292" s="179" t="str">
        <f>work!L292</f>
        <v>20160808</v>
      </c>
      <c r="I292" s="121">
        <f t="shared" si="8"/>
        <v>5193</v>
      </c>
      <c r="J292" s="121">
        <f t="shared" si="9"/>
        <v>2001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95028</v>
      </c>
      <c r="F293" s="178">
        <f>work!I293+work!J293</f>
        <v>53500</v>
      </c>
      <c r="G293" s="122"/>
      <c r="H293" s="179" t="str">
        <f>work!L293</f>
        <v>20160808</v>
      </c>
      <c r="I293" s="121">
        <f t="shared" si="8"/>
        <v>95028</v>
      </c>
      <c r="J293" s="121">
        <f t="shared" si="9"/>
        <v>53500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665494</v>
      </c>
      <c r="F294" s="178">
        <f>work!I294+work!J294</f>
        <v>343917</v>
      </c>
      <c r="G294" s="122"/>
      <c r="H294" s="179" t="str">
        <f>work!L294</f>
        <v>20160808</v>
      </c>
      <c r="I294" s="121">
        <f t="shared" si="8"/>
        <v>665494</v>
      </c>
      <c r="J294" s="121">
        <f t="shared" si="9"/>
        <v>343917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598766</v>
      </c>
      <c r="F295" s="178">
        <f>work!I295+work!J295</f>
        <v>89600</v>
      </c>
      <c r="G295" s="122"/>
      <c r="H295" s="179" t="str">
        <f>work!L295</f>
        <v>20160808</v>
      </c>
      <c r="I295" s="121">
        <f t="shared" si="8"/>
        <v>598766</v>
      </c>
      <c r="J295" s="121">
        <f t="shared" si="9"/>
        <v>89600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289318</v>
      </c>
      <c r="F296" s="178">
        <f>work!I296+work!J296</f>
        <v>263021</v>
      </c>
      <c r="G296" s="122"/>
      <c r="H296" s="179" t="str">
        <f>work!L296</f>
        <v>20160907</v>
      </c>
      <c r="I296" s="121">
        <f t="shared" si="8"/>
        <v>289318</v>
      </c>
      <c r="J296" s="121">
        <f t="shared" si="9"/>
        <v>263021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93248</v>
      </c>
      <c r="F297" s="178">
        <f>work!I297+work!J297</f>
        <v>43062</v>
      </c>
      <c r="G297" s="122"/>
      <c r="H297" s="179" t="str">
        <f>work!L297</f>
        <v>20160808</v>
      </c>
      <c r="I297" s="121">
        <f t="shared" si="8"/>
        <v>93248</v>
      </c>
      <c r="J297" s="121">
        <f t="shared" si="9"/>
        <v>43062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202015</v>
      </c>
      <c r="F298" s="178">
        <f>work!I298+work!J298</f>
        <v>126099</v>
      </c>
      <c r="G298" s="122"/>
      <c r="H298" s="179" t="str">
        <f>work!L298</f>
        <v>20160907</v>
      </c>
      <c r="I298" s="121">
        <f t="shared" si="8"/>
        <v>202015</v>
      </c>
      <c r="J298" s="121">
        <f t="shared" si="9"/>
        <v>126099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57162</v>
      </c>
      <c r="F299" s="178">
        <f>work!I299+work!J299</f>
        <v>151750</v>
      </c>
      <c r="G299" s="122"/>
      <c r="H299" s="179" t="str">
        <f>work!L299</f>
        <v>20160808</v>
      </c>
      <c r="I299" s="121">
        <f t="shared" si="8"/>
        <v>57162</v>
      </c>
      <c r="J299" s="121">
        <f t="shared" si="9"/>
        <v>151750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30800</v>
      </c>
      <c r="F300" s="178">
        <f>work!I300+work!J300</f>
        <v>6860</v>
      </c>
      <c r="G300" s="122"/>
      <c r="H300" s="179" t="str">
        <f>work!L300</f>
        <v>20160808</v>
      </c>
      <c r="I300" s="121">
        <f t="shared" si="8"/>
        <v>30800</v>
      </c>
      <c r="J300" s="121">
        <f t="shared" si="9"/>
        <v>6860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31375</v>
      </c>
      <c r="F301" s="178">
        <f>work!I301+work!J301</f>
        <v>47350</v>
      </c>
      <c r="G301" s="122"/>
      <c r="H301" s="179" t="str">
        <f>work!L301</f>
        <v>20160808</v>
      </c>
      <c r="I301" s="121">
        <f t="shared" si="8"/>
        <v>31375</v>
      </c>
      <c r="J301" s="121">
        <f t="shared" si="9"/>
        <v>47350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340291</v>
      </c>
      <c r="F302" s="178">
        <f>work!I302+work!J302</f>
        <v>0</v>
      </c>
      <c r="G302" s="122"/>
      <c r="H302" s="179" t="str">
        <f>work!L302</f>
        <v>20160907</v>
      </c>
      <c r="I302" s="121">
        <f t="shared" si="8"/>
        <v>340291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61541</v>
      </c>
      <c r="F303" s="178">
        <f>work!I303+work!J303</f>
        <v>124351</v>
      </c>
      <c r="G303" s="122"/>
      <c r="H303" s="179" t="str">
        <f>work!L303</f>
        <v>20160907</v>
      </c>
      <c r="I303" s="121">
        <f t="shared" si="8"/>
        <v>61541</v>
      </c>
      <c r="J303" s="121">
        <f t="shared" si="9"/>
        <v>124351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103766</v>
      </c>
      <c r="F304" s="178">
        <f>work!I304+work!J304</f>
        <v>95900</v>
      </c>
      <c r="G304" s="122"/>
      <c r="H304" s="179" t="str">
        <f>work!L304</f>
        <v>20160808</v>
      </c>
      <c r="I304" s="121">
        <f t="shared" si="8"/>
        <v>103766</v>
      </c>
      <c r="J304" s="121">
        <f t="shared" si="9"/>
        <v>95900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249578</v>
      </c>
      <c r="F305" s="178">
        <f>work!I305+work!J305</f>
        <v>97100</v>
      </c>
      <c r="G305" s="122"/>
      <c r="H305" s="179" t="str">
        <f>work!L305</f>
        <v>20160808</v>
      </c>
      <c r="I305" s="121">
        <f t="shared" si="8"/>
        <v>249578</v>
      </c>
      <c r="J305" s="121">
        <f t="shared" si="9"/>
        <v>97100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9400</v>
      </c>
      <c r="F306" s="178">
        <f>work!I306+work!J306</f>
        <v>19422</v>
      </c>
      <c r="G306" s="122"/>
      <c r="H306" s="179" t="str">
        <f>work!L306</f>
        <v>20160808</v>
      </c>
      <c r="I306" s="121">
        <f t="shared" si="8"/>
        <v>9400</v>
      </c>
      <c r="J306" s="121">
        <f t="shared" si="9"/>
        <v>19422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318921</v>
      </c>
      <c r="F307" s="178">
        <f>work!I307+work!J307</f>
        <v>2850</v>
      </c>
      <c r="G307" s="122"/>
      <c r="H307" s="179" t="str">
        <f>work!L307</f>
        <v>20160808</v>
      </c>
      <c r="I307" s="121">
        <f t="shared" si="8"/>
        <v>318921</v>
      </c>
      <c r="J307" s="121">
        <f t="shared" si="9"/>
        <v>2850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25500</v>
      </c>
      <c r="F308" s="178">
        <f>work!I308+work!J308</f>
        <v>45000</v>
      </c>
      <c r="G308" s="122"/>
      <c r="H308" s="179" t="str">
        <f>work!L308</f>
        <v>20160907</v>
      </c>
      <c r="I308" s="121">
        <f t="shared" si="8"/>
        <v>25500</v>
      </c>
      <c r="J308" s="121">
        <f t="shared" si="9"/>
        <v>45000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714473</v>
      </c>
      <c r="F309" s="178">
        <f>work!I309+work!J309</f>
        <v>1395121</v>
      </c>
      <c r="G309" s="122"/>
      <c r="H309" s="179" t="str">
        <f>work!L309</f>
        <v>20160808</v>
      </c>
      <c r="I309" s="121">
        <f t="shared" si="8"/>
        <v>714473</v>
      </c>
      <c r="J309" s="121">
        <f t="shared" si="9"/>
        <v>1395121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1716620</v>
      </c>
      <c r="F310" s="178">
        <f>work!I310+work!J310</f>
        <v>789703</v>
      </c>
      <c r="G310" s="122"/>
      <c r="H310" s="179" t="str">
        <f>work!L310</f>
        <v>20160808</v>
      </c>
      <c r="I310" s="121">
        <f t="shared" si="8"/>
        <v>1716620</v>
      </c>
      <c r="J310" s="121">
        <f t="shared" si="9"/>
        <v>789703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3649</v>
      </c>
      <c r="F311" s="178">
        <f>work!I311+work!J311</f>
        <v>60</v>
      </c>
      <c r="G311" s="122"/>
      <c r="H311" s="179" t="str">
        <f>work!L311</f>
        <v>20160907</v>
      </c>
      <c r="I311" s="121">
        <f t="shared" si="8"/>
        <v>3649</v>
      </c>
      <c r="J311" s="121">
        <f t="shared" si="9"/>
        <v>60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283236</v>
      </c>
      <c r="F312" s="178">
        <f>work!I312+work!J312</f>
        <v>10001</v>
      </c>
      <c r="G312" s="122"/>
      <c r="H312" s="179" t="str">
        <f>work!L312</f>
        <v>20160808</v>
      </c>
      <c r="I312" s="121">
        <f t="shared" si="8"/>
        <v>283236</v>
      </c>
      <c r="J312" s="121">
        <f t="shared" si="9"/>
        <v>10001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198300</v>
      </c>
      <c r="F313" s="178">
        <f>work!I313+work!J313</f>
        <v>80768</v>
      </c>
      <c r="G313" s="122"/>
      <c r="H313" s="179" t="str">
        <f>work!L313</f>
        <v>20160907</v>
      </c>
      <c r="I313" s="121">
        <f t="shared" si="8"/>
        <v>198300</v>
      </c>
      <c r="J313" s="121">
        <f t="shared" si="9"/>
        <v>80768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1472084</v>
      </c>
      <c r="F314" s="178">
        <f>work!I314+work!J314</f>
        <v>430100</v>
      </c>
      <c r="G314" s="122"/>
      <c r="H314" s="179" t="str">
        <f>work!L314</f>
        <v>20160808</v>
      </c>
      <c r="I314" s="121">
        <f t="shared" si="8"/>
        <v>1472084</v>
      </c>
      <c r="J314" s="121">
        <f t="shared" si="9"/>
        <v>430100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1454422</v>
      </c>
      <c r="F315" s="178">
        <f>work!I315+work!J315</f>
        <v>4000054</v>
      </c>
      <c r="G315" s="122"/>
      <c r="H315" s="179" t="str">
        <f>work!L315</f>
        <v>20160808</v>
      </c>
      <c r="I315" s="121">
        <f t="shared" si="8"/>
        <v>1454422</v>
      </c>
      <c r="J315" s="121">
        <f t="shared" si="9"/>
        <v>4000054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13276687</v>
      </c>
      <c r="F316" s="178">
        <f>work!I316+work!J316</f>
        <v>2894159</v>
      </c>
      <c r="G316" s="122"/>
      <c r="H316" s="179" t="str">
        <f>work!L316</f>
        <v>20160907</v>
      </c>
      <c r="I316" s="121">
        <f t="shared" si="8"/>
        <v>13276687</v>
      </c>
      <c r="J316" s="121">
        <f t="shared" si="9"/>
        <v>2894159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3480591</v>
      </c>
      <c r="F317" s="178">
        <f>work!I317+work!J317</f>
        <v>176624</v>
      </c>
      <c r="G317" s="122"/>
      <c r="H317" s="179" t="str">
        <f>work!L317</f>
        <v>20160907</v>
      </c>
      <c r="I317" s="121">
        <f t="shared" si="8"/>
        <v>3480591</v>
      </c>
      <c r="J317" s="121">
        <f t="shared" si="9"/>
        <v>176624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125853</v>
      </c>
      <c r="F318" s="178">
        <f>work!I318+work!J318</f>
        <v>64600</v>
      </c>
      <c r="G318" s="122"/>
      <c r="H318" s="179" t="str">
        <f>work!L318</f>
        <v>20160808</v>
      </c>
      <c r="I318" s="121">
        <f t="shared" si="8"/>
        <v>125853</v>
      </c>
      <c r="J318" s="121">
        <f t="shared" si="9"/>
        <v>64600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117760</v>
      </c>
      <c r="F319" s="178">
        <f>work!I319+work!J319</f>
        <v>256970</v>
      </c>
      <c r="G319" s="122"/>
      <c r="H319" s="179" t="str">
        <f>work!L319</f>
        <v>20160907</v>
      </c>
      <c r="I319" s="121">
        <f t="shared" si="8"/>
        <v>117760</v>
      </c>
      <c r="J319" s="121">
        <f t="shared" si="9"/>
        <v>256970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2035773</v>
      </c>
      <c r="F320" s="178">
        <f>work!I320+work!J320</f>
        <v>1454452</v>
      </c>
      <c r="G320" s="122"/>
      <c r="H320" s="179" t="str">
        <f>work!L320</f>
        <v>20160808</v>
      </c>
      <c r="I320" s="121">
        <f t="shared" si="8"/>
        <v>2035773</v>
      </c>
      <c r="J320" s="121">
        <f t="shared" si="9"/>
        <v>1454452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2040960</v>
      </c>
      <c r="F321" s="178">
        <f>work!I321+work!J321</f>
        <v>9841519</v>
      </c>
      <c r="G321" s="122"/>
      <c r="H321" s="179" t="str">
        <f>work!L321</f>
        <v>20160808</v>
      </c>
      <c r="I321" s="121">
        <f t="shared" si="8"/>
        <v>2040960</v>
      </c>
      <c r="J321" s="121">
        <f t="shared" si="9"/>
        <v>9841519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234240</v>
      </c>
      <c r="F322" s="178">
        <f>work!I322+work!J322</f>
        <v>30000</v>
      </c>
      <c r="G322" s="122"/>
      <c r="H322" s="179" t="str">
        <f>work!L322</f>
        <v>20160808</v>
      </c>
      <c r="I322" s="121">
        <f t="shared" si="8"/>
        <v>234240</v>
      </c>
      <c r="J322" s="121">
        <f t="shared" si="9"/>
        <v>30000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3936539</v>
      </c>
      <c r="F324" s="178">
        <f>work!I324+work!J324</f>
        <v>4023537</v>
      </c>
      <c r="G324" s="122"/>
      <c r="H324" s="179" t="str">
        <f>work!L324</f>
        <v>20160808</v>
      </c>
      <c r="I324" s="121">
        <f t="shared" si="8"/>
        <v>3936539</v>
      </c>
      <c r="J324" s="121">
        <f t="shared" si="9"/>
        <v>4023537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1425944</v>
      </c>
      <c r="F325" s="178">
        <f>work!I325+work!J325</f>
        <v>2618986</v>
      </c>
      <c r="G325" s="122"/>
      <c r="H325" s="179" t="str">
        <f>work!L325</f>
        <v>20160808</v>
      </c>
      <c r="I325" s="121">
        <f t="shared" si="8"/>
        <v>1425944</v>
      </c>
      <c r="J325" s="121">
        <f t="shared" si="9"/>
        <v>2618986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2537372</v>
      </c>
      <c r="F326" s="178">
        <f>work!I326+work!J326</f>
        <v>204550</v>
      </c>
      <c r="G326" s="122"/>
      <c r="H326" s="179" t="str">
        <f>work!L326</f>
        <v>20160913</v>
      </c>
      <c r="I326" s="121">
        <f t="shared" si="8"/>
        <v>2537372</v>
      </c>
      <c r="J326" s="121">
        <f t="shared" si="9"/>
        <v>204550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1336180</v>
      </c>
      <c r="F327" s="178">
        <f>work!I327+work!J327</f>
        <v>3105943</v>
      </c>
      <c r="G327" s="122"/>
      <c r="H327" s="179" t="str">
        <f>work!L327</f>
        <v>20160808</v>
      </c>
      <c r="I327" s="121">
        <f t="shared" si="8"/>
        <v>1336180</v>
      </c>
      <c r="J327" s="121">
        <f t="shared" si="9"/>
        <v>3105943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654628</v>
      </c>
      <c r="F328" s="178">
        <f>work!I328+work!J328</f>
        <v>1776400</v>
      </c>
      <c r="G328" s="122"/>
      <c r="H328" s="179" t="str">
        <f>work!L328</f>
        <v>20160907</v>
      </c>
      <c r="I328" s="121">
        <f t="shared" si="8"/>
        <v>654628</v>
      </c>
      <c r="J328" s="121">
        <f t="shared" si="9"/>
        <v>1776400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164666</v>
      </c>
      <c r="F329" s="178">
        <f>work!I329+work!J329</f>
        <v>15221909</v>
      </c>
      <c r="G329" s="122"/>
      <c r="H329" s="179" t="str">
        <f>work!L329</f>
        <v>20160808</v>
      </c>
      <c r="I329" s="121">
        <f t="shared" si="8"/>
        <v>164666</v>
      </c>
      <c r="J329" s="121">
        <f t="shared" si="9"/>
        <v>15221909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1550</v>
      </c>
      <c r="F330" s="178">
        <f>work!I330+work!J330</f>
        <v>0</v>
      </c>
      <c r="G330" s="120"/>
      <c r="H330" s="179" t="str">
        <f>work!L330</f>
        <v>20160707</v>
      </c>
      <c r="I330" s="121">
        <f t="shared" si="8"/>
        <v>1550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2277006</v>
      </c>
      <c r="F331" s="178">
        <f>work!I331+work!J331</f>
        <v>2176923</v>
      </c>
      <c r="G331" s="122"/>
      <c r="H331" s="179" t="str">
        <f>work!L331</f>
        <v>20160808</v>
      </c>
      <c r="I331" s="121">
        <f t="shared" si="8"/>
        <v>2277006</v>
      </c>
      <c r="J331" s="121">
        <f t="shared" si="9"/>
        <v>2176923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3342821</v>
      </c>
      <c r="F332" s="178">
        <f>work!I332+work!J332</f>
        <v>3815181</v>
      </c>
      <c r="G332" s="122"/>
      <c r="H332" s="179" t="str">
        <f>work!L332</f>
        <v>20160808</v>
      </c>
      <c r="I332" s="121">
        <f t="shared" si="8"/>
        <v>3342821</v>
      </c>
      <c r="J332" s="121">
        <f t="shared" si="9"/>
        <v>3815181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41311</v>
      </c>
      <c r="F333" s="178">
        <f>work!I333+work!J333</f>
        <v>12000</v>
      </c>
      <c r="G333" s="122"/>
      <c r="H333" s="179" t="str">
        <f>work!L333</f>
        <v>20160808</v>
      </c>
      <c r="I333" s="121">
        <f t="shared" si="8"/>
        <v>41311</v>
      </c>
      <c r="J333" s="121">
        <f t="shared" si="9"/>
        <v>12000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 t="e">
        <f>work!G334+work!H334</f>
        <v>#VALUE!</v>
      </c>
      <c r="F334" s="178" t="e">
        <f>work!I334+work!J334</f>
        <v>#VALUE!</v>
      </c>
      <c r="G334" s="122"/>
      <c r="H334" s="179" t="str">
        <f>work!L334</f>
        <v>No report</v>
      </c>
      <c r="I334" s="121" t="e">
        <f t="shared" si="8"/>
        <v>#VALUE!</v>
      </c>
      <c r="J334" s="121" t="e">
        <f t="shared" si="9"/>
        <v>#VALUE!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64875</v>
      </c>
      <c r="F335" s="178">
        <f>work!I335+work!J335</f>
        <v>6595</v>
      </c>
      <c r="G335" s="122"/>
      <c r="H335" s="179" t="str">
        <f>work!L335</f>
        <v>20160808</v>
      </c>
      <c r="I335" s="121">
        <f t="shared" si="8"/>
        <v>64875</v>
      </c>
      <c r="J335" s="121">
        <f t="shared" si="9"/>
        <v>6595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1705671</v>
      </c>
      <c r="F336" s="178">
        <f>work!I336+work!J336</f>
        <v>982405</v>
      </c>
      <c r="G336" s="122"/>
      <c r="H336" s="179" t="str">
        <f>work!L336</f>
        <v>20160808</v>
      </c>
      <c r="I336" s="121">
        <f t="shared" si="8"/>
        <v>1705671</v>
      </c>
      <c r="J336" s="121">
        <f t="shared" si="9"/>
        <v>982405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1644837</v>
      </c>
      <c r="F337" s="178">
        <f>work!I337+work!J337</f>
        <v>381761</v>
      </c>
      <c r="G337" s="122"/>
      <c r="H337" s="179" t="str">
        <f>work!L337</f>
        <v>20160808</v>
      </c>
      <c r="I337" s="121">
        <f t="shared" si="8"/>
        <v>1644837</v>
      </c>
      <c r="J337" s="121">
        <f t="shared" si="9"/>
        <v>381761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658806</v>
      </c>
      <c r="F338" s="178">
        <f>work!I338+work!J338</f>
        <v>769793</v>
      </c>
      <c r="G338" s="122"/>
      <c r="H338" s="179" t="str">
        <f>work!L338</f>
        <v>20160907</v>
      </c>
      <c r="I338" s="121">
        <f t="shared" si="8"/>
        <v>658806</v>
      </c>
      <c r="J338" s="121">
        <f t="shared" si="9"/>
        <v>769793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99815</v>
      </c>
      <c r="F339" s="178">
        <f>work!I339+work!J339</f>
        <v>86008</v>
      </c>
      <c r="G339" s="122"/>
      <c r="H339" s="179" t="str">
        <f>work!L339</f>
        <v>20160808</v>
      </c>
      <c r="I339" s="121">
        <f t="shared" si="8"/>
        <v>99815</v>
      </c>
      <c r="J339" s="121">
        <f t="shared" si="9"/>
        <v>86008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5399478</v>
      </c>
      <c r="F340" s="178">
        <f>work!I340+work!J340</f>
        <v>2680514</v>
      </c>
      <c r="G340" s="122"/>
      <c r="H340" s="179" t="str">
        <f>work!L340</f>
        <v>20160808</v>
      </c>
      <c r="I340" s="121">
        <f t="shared" si="8"/>
        <v>5399478</v>
      </c>
      <c r="J340" s="121">
        <f t="shared" si="9"/>
        <v>2680514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423855</v>
      </c>
      <c r="F341" s="178">
        <f>work!I341+work!J341</f>
        <v>2714170</v>
      </c>
      <c r="G341" s="122"/>
      <c r="H341" s="179" t="str">
        <f>work!L341</f>
        <v>20160808</v>
      </c>
      <c r="I341" s="121">
        <f t="shared" si="8"/>
        <v>423855</v>
      </c>
      <c r="J341" s="121">
        <f t="shared" si="9"/>
        <v>2714170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6416005</v>
      </c>
      <c r="F342" s="178">
        <f>work!I342+work!J342</f>
        <v>1800000</v>
      </c>
      <c r="G342" s="122"/>
      <c r="H342" s="179" t="str">
        <f>work!L342</f>
        <v>20160913</v>
      </c>
      <c r="I342" s="121">
        <f t="shared" si="8"/>
        <v>6416005</v>
      </c>
      <c r="J342" s="121">
        <f t="shared" si="9"/>
        <v>1800000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6038741</v>
      </c>
      <c r="F343" s="178">
        <f>work!I343+work!J343</f>
        <v>337744</v>
      </c>
      <c r="G343" s="122"/>
      <c r="H343" s="179" t="str">
        <f>work!L343</f>
        <v>20160808</v>
      </c>
      <c r="I343" s="121">
        <f t="shared" si="8"/>
        <v>6038741</v>
      </c>
      <c r="J343" s="121">
        <f t="shared" si="9"/>
        <v>337744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1465564</v>
      </c>
      <c r="F344" s="178">
        <f>work!I344+work!J344</f>
        <v>2191490</v>
      </c>
      <c r="G344" s="122"/>
      <c r="H344" s="179" t="str">
        <f>work!L344</f>
        <v>20160808</v>
      </c>
      <c r="I344" s="121">
        <f t="shared" si="8"/>
        <v>1465564</v>
      </c>
      <c r="J344" s="121">
        <f t="shared" si="9"/>
        <v>2191490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245707</v>
      </c>
      <c r="F345" s="178">
        <f>work!I345+work!J345</f>
        <v>74200</v>
      </c>
      <c r="G345" s="122"/>
      <c r="H345" s="179" t="str">
        <f>work!L345</f>
        <v>20160907</v>
      </c>
      <c r="I345" s="121">
        <f t="shared" si="8"/>
        <v>245707</v>
      </c>
      <c r="J345" s="121">
        <f t="shared" si="9"/>
        <v>74200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1120485</v>
      </c>
      <c r="F346" s="178">
        <f>work!I346+work!J346</f>
        <v>208925</v>
      </c>
      <c r="G346" s="122"/>
      <c r="H346" s="179" t="str">
        <f>work!L346</f>
        <v>20160808</v>
      </c>
      <c r="I346" s="121">
        <f t="shared" si="8"/>
        <v>1120485</v>
      </c>
      <c r="J346" s="121">
        <f t="shared" si="9"/>
        <v>208925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185504</v>
      </c>
      <c r="F347" s="178">
        <f>work!I347+work!J347</f>
        <v>58270</v>
      </c>
      <c r="G347" s="122"/>
      <c r="H347" s="179" t="str">
        <f>work!L347</f>
        <v>20160808</v>
      </c>
      <c r="I347" s="121">
        <f t="shared" si="8"/>
        <v>185504</v>
      </c>
      <c r="J347" s="121">
        <f t="shared" si="9"/>
        <v>58270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3840359</v>
      </c>
      <c r="F348" s="178">
        <f>work!I348+work!J348</f>
        <v>4709340</v>
      </c>
      <c r="G348" s="122"/>
      <c r="H348" s="179" t="str">
        <f>work!L348</f>
        <v>20160808</v>
      </c>
      <c r="I348" s="121">
        <f t="shared" si="8"/>
        <v>3840359</v>
      </c>
      <c r="J348" s="121">
        <f t="shared" si="9"/>
        <v>4709340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867820</v>
      </c>
      <c r="F349" s="178">
        <f>work!I349+work!J349</f>
        <v>2741992</v>
      </c>
      <c r="G349" s="122"/>
      <c r="H349" s="179" t="str">
        <f>work!L349</f>
        <v>20160808</v>
      </c>
      <c r="I349" s="121">
        <f t="shared" si="8"/>
        <v>867820</v>
      </c>
      <c r="J349" s="121">
        <f t="shared" si="9"/>
        <v>2741992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252936</v>
      </c>
      <c r="F350" s="178">
        <f>work!I350+work!J350</f>
        <v>16900</v>
      </c>
      <c r="G350" s="122"/>
      <c r="H350" s="179" t="str">
        <f>work!L350</f>
        <v>20160808</v>
      </c>
      <c r="I350" s="121">
        <f t="shared" si="8"/>
        <v>252936</v>
      </c>
      <c r="J350" s="121">
        <f t="shared" si="9"/>
        <v>16900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197373</v>
      </c>
      <c r="F351" s="178">
        <f>work!I351+work!J351</f>
        <v>139504</v>
      </c>
      <c r="G351" s="122"/>
      <c r="H351" s="179" t="str">
        <f>work!L351</f>
        <v>20160808</v>
      </c>
      <c r="I351" s="121">
        <f t="shared" si="8"/>
        <v>197373</v>
      </c>
      <c r="J351" s="121">
        <f t="shared" si="9"/>
        <v>139504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2780137</v>
      </c>
      <c r="F352" s="178">
        <f>work!I352+work!J352</f>
        <v>11222392</v>
      </c>
      <c r="G352" s="122"/>
      <c r="H352" s="179" t="str">
        <f>work!L352</f>
        <v>20160907</v>
      </c>
      <c r="I352" s="121">
        <f aca="true" t="shared" si="10" ref="I352:I415">E352</f>
        <v>2780137</v>
      </c>
      <c r="J352" s="121">
        <f aca="true" t="shared" si="11" ref="J352:J415">F352</f>
        <v>11222392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9500</v>
      </c>
      <c r="F353" s="178">
        <f>work!I353+work!J353</f>
        <v>0</v>
      </c>
      <c r="G353" s="122"/>
      <c r="H353" s="179" t="str">
        <f>work!L353</f>
        <v>20160808</v>
      </c>
      <c r="I353" s="121">
        <f t="shared" si="10"/>
        <v>9500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94992</v>
      </c>
      <c r="F354" s="178">
        <f>work!I354+work!J354</f>
        <v>207500</v>
      </c>
      <c r="G354" s="122"/>
      <c r="H354" s="179" t="str">
        <f>work!L354</f>
        <v>20160913</v>
      </c>
      <c r="I354" s="121">
        <f t="shared" si="10"/>
        <v>94992</v>
      </c>
      <c r="J354" s="121">
        <f t="shared" si="11"/>
        <v>207500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761195</v>
      </c>
      <c r="F355" s="178">
        <f>work!I355+work!J355</f>
        <v>188405</v>
      </c>
      <c r="G355" s="122"/>
      <c r="H355" s="179" t="str">
        <f>work!L355</f>
        <v>20160808</v>
      </c>
      <c r="I355" s="121">
        <f t="shared" si="10"/>
        <v>761195</v>
      </c>
      <c r="J355" s="121">
        <f t="shared" si="11"/>
        <v>188405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187846</v>
      </c>
      <c r="F356" s="178">
        <f>work!I356+work!J356</f>
        <v>8894</v>
      </c>
      <c r="G356" s="122"/>
      <c r="H356" s="179" t="str">
        <f>work!L356</f>
        <v>20160808</v>
      </c>
      <c r="I356" s="121">
        <f t="shared" si="10"/>
        <v>187846</v>
      </c>
      <c r="J356" s="121">
        <f t="shared" si="11"/>
        <v>8894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114321</v>
      </c>
      <c r="F357" s="178">
        <f>work!I357+work!J357</f>
        <v>81500</v>
      </c>
      <c r="G357" s="122"/>
      <c r="H357" s="179" t="str">
        <f>work!L357</f>
        <v>20160907</v>
      </c>
      <c r="I357" s="121">
        <f t="shared" si="10"/>
        <v>114321</v>
      </c>
      <c r="J357" s="121">
        <f t="shared" si="11"/>
        <v>81500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 t="e">
        <f>work!G358+work!H358</f>
        <v>#VALUE!</v>
      </c>
      <c r="F358" s="178" t="e">
        <f>work!I358+work!J358</f>
        <v>#VALUE!</v>
      </c>
      <c r="G358" s="122"/>
      <c r="H358" s="179" t="str">
        <f>work!L358</f>
        <v>No report</v>
      </c>
      <c r="I358" s="121" t="e">
        <f t="shared" si="10"/>
        <v>#VALUE!</v>
      </c>
      <c r="J358" s="121" t="e">
        <f t="shared" si="11"/>
        <v>#VALUE!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227457</v>
      </c>
      <c r="F359" s="178">
        <f>work!I359+work!J359</f>
        <v>649883</v>
      </c>
      <c r="G359" s="122"/>
      <c r="H359" s="179" t="str">
        <f>work!L359</f>
        <v>20160808</v>
      </c>
      <c r="I359" s="121">
        <f t="shared" si="10"/>
        <v>227457</v>
      </c>
      <c r="J359" s="121">
        <f t="shared" si="11"/>
        <v>649883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1484918</v>
      </c>
      <c r="F360" s="178">
        <f>work!I360+work!J360</f>
        <v>165436</v>
      </c>
      <c r="G360" s="122"/>
      <c r="H360" s="179" t="str">
        <f>work!L360</f>
        <v>20160808</v>
      </c>
      <c r="I360" s="121">
        <f t="shared" si="10"/>
        <v>1484918</v>
      </c>
      <c r="J360" s="121">
        <f t="shared" si="11"/>
        <v>165436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622117</v>
      </c>
      <c r="F361" s="178">
        <f>work!I361+work!J361</f>
        <v>403550</v>
      </c>
      <c r="G361" s="122"/>
      <c r="H361" s="179" t="str">
        <f>work!L361</f>
        <v>20160808</v>
      </c>
      <c r="I361" s="121">
        <f t="shared" si="10"/>
        <v>622117</v>
      </c>
      <c r="J361" s="121">
        <f t="shared" si="11"/>
        <v>403550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147485</v>
      </c>
      <c r="F362" s="178">
        <f>work!I362+work!J362</f>
        <v>0</v>
      </c>
      <c r="G362" s="122"/>
      <c r="H362" s="179" t="str">
        <f>work!L362</f>
        <v>20160907</v>
      </c>
      <c r="I362" s="121">
        <f t="shared" si="10"/>
        <v>147485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272527</v>
      </c>
      <c r="F363" s="178">
        <f>work!I363+work!J363</f>
        <v>301264</v>
      </c>
      <c r="G363" s="122"/>
      <c r="H363" s="179" t="str">
        <f>work!L363</f>
        <v>20160808</v>
      </c>
      <c r="I363" s="121">
        <f t="shared" si="10"/>
        <v>272527</v>
      </c>
      <c r="J363" s="121">
        <f t="shared" si="11"/>
        <v>301264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51623</v>
      </c>
      <c r="F364" s="178">
        <f>work!I364+work!J364</f>
        <v>4248</v>
      </c>
      <c r="G364" s="122"/>
      <c r="H364" s="179" t="str">
        <f>work!L364</f>
        <v>20160907</v>
      </c>
      <c r="I364" s="121">
        <f t="shared" si="10"/>
        <v>51623</v>
      </c>
      <c r="J364" s="121">
        <f t="shared" si="11"/>
        <v>4248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283908</v>
      </c>
      <c r="F365" s="178">
        <f>work!I365+work!J365</f>
        <v>0</v>
      </c>
      <c r="G365" s="122"/>
      <c r="H365" s="179" t="str">
        <f>work!L365</f>
        <v>20160808</v>
      </c>
      <c r="I365" s="121">
        <f t="shared" si="10"/>
        <v>283908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6300</v>
      </c>
      <c r="F366" s="178">
        <f>work!I366+work!J366</f>
        <v>50000</v>
      </c>
      <c r="G366" s="122"/>
      <c r="H366" s="179" t="str">
        <f>work!L366</f>
        <v>20160907</v>
      </c>
      <c r="I366" s="121">
        <f t="shared" si="10"/>
        <v>6300</v>
      </c>
      <c r="J366" s="121">
        <f t="shared" si="11"/>
        <v>50000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111052</v>
      </c>
      <c r="F367" s="178">
        <f>work!I367+work!J367</f>
        <v>414508</v>
      </c>
      <c r="G367" s="122"/>
      <c r="H367" s="179" t="str">
        <f>work!L367</f>
        <v>20160808</v>
      </c>
      <c r="I367" s="121">
        <f t="shared" si="10"/>
        <v>111052</v>
      </c>
      <c r="J367" s="121">
        <f t="shared" si="11"/>
        <v>414508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2185908</v>
      </c>
      <c r="F368" s="178">
        <f>work!I368+work!J368</f>
        <v>5560580</v>
      </c>
      <c r="G368" s="122"/>
      <c r="H368" s="179" t="str">
        <f>work!L368</f>
        <v>20160808</v>
      </c>
      <c r="I368" s="121">
        <f t="shared" si="10"/>
        <v>2185908</v>
      </c>
      <c r="J368" s="121">
        <f t="shared" si="11"/>
        <v>5560580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520930</v>
      </c>
      <c r="F369" s="178">
        <f>work!I369+work!J369</f>
        <v>0</v>
      </c>
      <c r="G369" s="122"/>
      <c r="H369" s="179" t="str">
        <f>work!L369</f>
        <v>20160907</v>
      </c>
      <c r="I369" s="121">
        <f t="shared" si="10"/>
        <v>520930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1046916</v>
      </c>
      <c r="F370" s="178">
        <f>work!I370+work!J370</f>
        <v>1286191</v>
      </c>
      <c r="G370" s="122"/>
      <c r="H370" s="179" t="str">
        <f>work!L370</f>
        <v>20160808</v>
      </c>
      <c r="I370" s="121">
        <f t="shared" si="10"/>
        <v>1046916</v>
      </c>
      <c r="J370" s="121">
        <f t="shared" si="11"/>
        <v>1286191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3138385</v>
      </c>
      <c r="F371" s="178">
        <f>work!I371+work!J371</f>
        <v>994114</v>
      </c>
      <c r="G371" s="122"/>
      <c r="H371" s="179" t="str">
        <f>work!L371</f>
        <v>20160808</v>
      </c>
      <c r="I371" s="121">
        <f t="shared" si="10"/>
        <v>3138385</v>
      </c>
      <c r="J371" s="121">
        <f t="shared" si="11"/>
        <v>994114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298450</v>
      </c>
      <c r="F372" s="178">
        <f>work!I372+work!J372</f>
        <v>97000</v>
      </c>
      <c r="G372" s="122"/>
      <c r="H372" s="179" t="str">
        <f>work!L372</f>
        <v>20160907</v>
      </c>
      <c r="I372" s="121">
        <f t="shared" si="10"/>
        <v>298450</v>
      </c>
      <c r="J372" s="121">
        <f t="shared" si="11"/>
        <v>97000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15592</v>
      </c>
      <c r="F373" s="178">
        <f>work!I373+work!J373</f>
        <v>800</v>
      </c>
      <c r="G373" s="122"/>
      <c r="H373" s="179" t="str">
        <f>work!L373</f>
        <v>20160913</v>
      </c>
      <c r="I373" s="121">
        <f t="shared" si="10"/>
        <v>15592</v>
      </c>
      <c r="J373" s="121">
        <f t="shared" si="11"/>
        <v>800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241909</v>
      </c>
      <c r="F374" s="178">
        <f>work!I374+work!J374</f>
        <v>142941</v>
      </c>
      <c r="G374" s="122"/>
      <c r="H374" s="179" t="str">
        <f>work!L374</f>
        <v>20160913</v>
      </c>
      <c r="I374" s="121">
        <f t="shared" si="10"/>
        <v>241909</v>
      </c>
      <c r="J374" s="121">
        <f t="shared" si="11"/>
        <v>142941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421814</v>
      </c>
      <c r="F375" s="178">
        <f>work!I375+work!J375</f>
        <v>0</v>
      </c>
      <c r="G375" s="122"/>
      <c r="H375" s="179" t="str">
        <f>work!L375</f>
        <v>20160808</v>
      </c>
      <c r="I375" s="121">
        <f t="shared" si="10"/>
        <v>421814</v>
      </c>
      <c r="J375" s="121">
        <f t="shared" si="11"/>
        <v>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62300</v>
      </c>
      <c r="F376" s="178">
        <f>work!I376+work!J376</f>
        <v>0</v>
      </c>
      <c r="G376" s="122"/>
      <c r="H376" s="179" t="str">
        <f>work!L376</f>
        <v>20160907</v>
      </c>
      <c r="I376" s="121">
        <f t="shared" si="10"/>
        <v>62300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3973630</v>
      </c>
      <c r="F377" s="178">
        <f>work!I377+work!J377</f>
        <v>359245</v>
      </c>
      <c r="G377" s="122"/>
      <c r="H377" s="179" t="str">
        <f>work!L377</f>
        <v>20160808</v>
      </c>
      <c r="I377" s="121">
        <f t="shared" si="10"/>
        <v>3973630</v>
      </c>
      <c r="J377" s="121">
        <f t="shared" si="11"/>
        <v>359245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2319386</v>
      </c>
      <c r="F378" s="178">
        <f>work!I378+work!J378</f>
        <v>1641572</v>
      </c>
      <c r="G378" s="122"/>
      <c r="H378" s="179" t="str">
        <f>work!L378</f>
        <v>20160808</v>
      </c>
      <c r="I378" s="121">
        <f t="shared" si="10"/>
        <v>2319386</v>
      </c>
      <c r="J378" s="121">
        <f t="shared" si="11"/>
        <v>1641572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582278</v>
      </c>
      <c r="F379" s="178">
        <f>work!I379+work!J379</f>
        <v>93850</v>
      </c>
      <c r="G379" s="122"/>
      <c r="H379" s="179" t="str">
        <f>work!L379</f>
        <v>20160913</v>
      </c>
      <c r="I379" s="121">
        <f t="shared" si="10"/>
        <v>582278</v>
      </c>
      <c r="J379" s="121">
        <f t="shared" si="11"/>
        <v>93850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1397331</v>
      </c>
      <c r="F380" s="178">
        <f>work!I380+work!J380</f>
        <v>2166631</v>
      </c>
      <c r="G380" s="122"/>
      <c r="H380" s="179" t="str">
        <f>work!L380</f>
        <v>20160808</v>
      </c>
      <c r="I380" s="121">
        <f t="shared" si="10"/>
        <v>1397331</v>
      </c>
      <c r="J380" s="121">
        <f t="shared" si="11"/>
        <v>2166631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492591</v>
      </c>
      <c r="F381" s="178">
        <f>work!I381+work!J381</f>
        <v>70615</v>
      </c>
      <c r="G381" s="122"/>
      <c r="H381" s="179" t="str">
        <f>work!L381</f>
        <v>20160808</v>
      </c>
      <c r="I381" s="121">
        <f t="shared" si="10"/>
        <v>492591</v>
      </c>
      <c r="J381" s="121">
        <f t="shared" si="11"/>
        <v>70615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714359</v>
      </c>
      <c r="F382" s="178">
        <f>work!I382+work!J382</f>
        <v>332002</v>
      </c>
      <c r="G382" s="122"/>
      <c r="H382" s="179" t="str">
        <f>work!L382</f>
        <v>20160808</v>
      </c>
      <c r="I382" s="121">
        <f t="shared" si="10"/>
        <v>714359</v>
      </c>
      <c r="J382" s="121">
        <f t="shared" si="11"/>
        <v>332002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8214461</v>
      </c>
      <c r="F383" s="178">
        <f>work!I383+work!J383</f>
        <v>1165247</v>
      </c>
      <c r="G383" s="122"/>
      <c r="H383" s="179" t="str">
        <f>work!L383</f>
        <v>20160808</v>
      </c>
      <c r="I383" s="121">
        <f t="shared" si="10"/>
        <v>8214461</v>
      </c>
      <c r="J383" s="121">
        <f t="shared" si="11"/>
        <v>1165247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922964</v>
      </c>
      <c r="F384" s="178">
        <f>work!I384+work!J384</f>
        <v>164615</v>
      </c>
      <c r="G384" s="122"/>
      <c r="H384" s="179" t="str">
        <f>work!L384</f>
        <v>20160907</v>
      </c>
      <c r="I384" s="121">
        <f t="shared" si="10"/>
        <v>922964</v>
      </c>
      <c r="J384" s="121">
        <f t="shared" si="11"/>
        <v>164615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1049669</v>
      </c>
      <c r="F385" s="178">
        <f>work!I385+work!J385</f>
        <v>1500</v>
      </c>
      <c r="G385" s="122"/>
      <c r="H385" s="179" t="str">
        <f>work!L385</f>
        <v>20160913</v>
      </c>
      <c r="I385" s="121">
        <f t="shared" si="10"/>
        <v>1049669</v>
      </c>
      <c r="J385" s="121">
        <f t="shared" si="11"/>
        <v>1500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2543236</v>
      </c>
      <c r="F386" s="178">
        <f>work!I386+work!J386</f>
        <v>3170829</v>
      </c>
      <c r="G386" s="122"/>
      <c r="H386" s="179" t="str">
        <f>work!L386</f>
        <v>20160808</v>
      </c>
      <c r="I386" s="121">
        <f t="shared" si="10"/>
        <v>2543236</v>
      </c>
      <c r="J386" s="121">
        <f t="shared" si="11"/>
        <v>3170829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74023</v>
      </c>
      <c r="F387" s="178">
        <f>work!I387+work!J387</f>
        <v>186642</v>
      </c>
      <c r="G387" s="122"/>
      <c r="H387" s="179" t="str">
        <f>work!L387</f>
        <v>20160907</v>
      </c>
      <c r="I387" s="121">
        <f t="shared" si="10"/>
        <v>74023</v>
      </c>
      <c r="J387" s="121">
        <f t="shared" si="11"/>
        <v>186642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391964</v>
      </c>
      <c r="F388" s="178">
        <f>work!I388+work!J388</f>
        <v>606225</v>
      </c>
      <c r="G388" s="122"/>
      <c r="H388" s="179" t="str">
        <f>work!L388</f>
        <v>20160808</v>
      </c>
      <c r="I388" s="121">
        <f t="shared" si="10"/>
        <v>391964</v>
      </c>
      <c r="J388" s="121">
        <f t="shared" si="11"/>
        <v>606225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1628201</v>
      </c>
      <c r="F389" s="178">
        <f>work!I389+work!J389</f>
        <v>545981</v>
      </c>
      <c r="G389" s="122"/>
      <c r="H389" s="179" t="str">
        <f>work!L389</f>
        <v>20160808</v>
      </c>
      <c r="I389" s="121">
        <f t="shared" si="10"/>
        <v>1628201</v>
      </c>
      <c r="J389" s="121">
        <f t="shared" si="11"/>
        <v>545981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493695</v>
      </c>
      <c r="F390" s="178">
        <f>work!I390+work!J390</f>
        <v>24900</v>
      </c>
      <c r="G390" s="122"/>
      <c r="H390" s="179" t="str">
        <f>work!L390</f>
        <v>20160808</v>
      </c>
      <c r="I390" s="121">
        <f t="shared" si="10"/>
        <v>493695</v>
      </c>
      <c r="J390" s="121">
        <f t="shared" si="11"/>
        <v>24900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369557</v>
      </c>
      <c r="F391" s="178">
        <f>work!I391+work!J391</f>
        <v>429000</v>
      </c>
      <c r="G391" s="122"/>
      <c r="H391" s="179" t="str">
        <f>work!L391</f>
        <v>20160808</v>
      </c>
      <c r="I391" s="121">
        <f t="shared" si="10"/>
        <v>369557</v>
      </c>
      <c r="J391" s="121">
        <f t="shared" si="11"/>
        <v>429000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478798</v>
      </c>
      <c r="F392" s="178">
        <f>work!I392+work!J392</f>
        <v>362404</v>
      </c>
      <c r="G392" s="122"/>
      <c r="H392" s="179" t="str">
        <f>work!L392</f>
        <v>20160808</v>
      </c>
      <c r="I392" s="121">
        <f t="shared" si="10"/>
        <v>478798</v>
      </c>
      <c r="J392" s="121">
        <f t="shared" si="11"/>
        <v>362404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25350</v>
      </c>
      <c r="F393" s="178">
        <f>work!I393+work!J393</f>
        <v>0</v>
      </c>
      <c r="G393" s="122"/>
      <c r="H393" s="179" t="str">
        <f>work!L393</f>
        <v>20160808</v>
      </c>
      <c r="I393" s="121">
        <f t="shared" si="10"/>
        <v>25350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4023279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4023279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157164</v>
      </c>
      <c r="F395" s="178">
        <f>work!I395+work!J395</f>
        <v>9500</v>
      </c>
      <c r="G395" s="122"/>
      <c r="H395" s="179" t="str">
        <f>work!L395</f>
        <v>20160907</v>
      </c>
      <c r="I395" s="121">
        <f t="shared" si="10"/>
        <v>157164</v>
      </c>
      <c r="J395" s="121">
        <f t="shared" si="11"/>
        <v>9500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885819</v>
      </c>
      <c r="F396" s="178">
        <f>work!I396+work!J396</f>
        <v>46350</v>
      </c>
      <c r="G396" s="122"/>
      <c r="H396" s="179" t="str">
        <f>work!L396</f>
        <v>20160808</v>
      </c>
      <c r="I396" s="121">
        <f t="shared" si="10"/>
        <v>885819</v>
      </c>
      <c r="J396" s="121">
        <f t="shared" si="11"/>
        <v>46350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657592</v>
      </c>
      <c r="F397" s="178">
        <f>work!I397+work!J397</f>
        <v>407649</v>
      </c>
      <c r="G397" s="122"/>
      <c r="H397" s="179" t="str">
        <f>work!L397</f>
        <v>20160907</v>
      </c>
      <c r="I397" s="121">
        <f t="shared" si="10"/>
        <v>657592</v>
      </c>
      <c r="J397" s="121">
        <f t="shared" si="11"/>
        <v>407649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17180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17180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38431</v>
      </c>
      <c r="F399" s="178">
        <f>work!I399+work!J399</f>
        <v>32400</v>
      </c>
      <c r="G399" s="122"/>
      <c r="H399" s="179" t="str">
        <f>work!L399</f>
        <v>20160907</v>
      </c>
      <c r="I399" s="121">
        <f t="shared" si="10"/>
        <v>38431</v>
      </c>
      <c r="J399" s="121">
        <f t="shared" si="11"/>
        <v>32400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1584008</v>
      </c>
      <c r="F400" s="178">
        <f>work!I400+work!J400</f>
        <v>112975</v>
      </c>
      <c r="G400" s="122"/>
      <c r="H400" s="179" t="str">
        <f>work!L400</f>
        <v>20160808</v>
      </c>
      <c r="I400" s="121">
        <f t="shared" si="10"/>
        <v>1584008</v>
      </c>
      <c r="J400" s="121">
        <f t="shared" si="11"/>
        <v>112975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172050</v>
      </c>
      <c r="F401" s="178">
        <f>work!I401+work!J401</f>
        <v>106434</v>
      </c>
      <c r="G401" s="122"/>
      <c r="H401" s="179" t="str">
        <f>work!L401</f>
        <v>20160808</v>
      </c>
      <c r="I401" s="121">
        <f t="shared" si="10"/>
        <v>172050</v>
      </c>
      <c r="J401" s="121">
        <f t="shared" si="11"/>
        <v>106434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984482</v>
      </c>
      <c r="F402" s="178">
        <f>work!I402+work!J402</f>
        <v>1145</v>
      </c>
      <c r="G402" s="122"/>
      <c r="H402" s="179" t="str">
        <f>work!L402</f>
        <v>20160808</v>
      </c>
      <c r="I402" s="121">
        <f t="shared" si="10"/>
        <v>984482</v>
      </c>
      <c r="J402" s="121">
        <f t="shared" si="11"/>
        <v>1145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708340</v>
      </c>
      <c r="F403" s="178">
        <f>work!I403+work!J403</f>
        <v>288870</v>
      </c>
      <c r="G403" s="122"/>
      <c r="H403" s="179" t="str">
        <f>work!L403</f>
        <v>20160808</v>
      </c>
      <c r="I403" s="121">
        <f t="shared" si="10"/>
        <v>708340</v>
      </c>
      <c r="J403" s="121">
        <f t="shared" si="11"/>
        <v>288870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1079490</v>
      </c>
      <c r="F404" s="178">
        <f>work!I404+work!J404</f>
        <v>341739</v>
      </c>
      <c r="G404" s="122"/>
      <c r="H404" s="179" t="str">
        <f>work!L404</f>
        <v>20160808</v>
      </c>
      <c r="I404" s="121">
        <f t="shared" si="10"/>
        <v>1079490</v>
      </c>
      <c r="J404" s="121">
        <f t="shared" si="11"/>
        <v>341739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370919</v>
      </c>
      <c r="F405" s="178">
        <f>work!I405+work!J405</f>
        <v>815715</v>
      </c>
      <c r="G405" s="120"/>
      <c r="H405" s="179" t="str">
        <f>work!L405</f>
        <v>20160808</v>
      </c>
      <c r="I405" s="121">
        <f t="shared" si="10"/>
        <v>370919</v>
      </c>
      <c r="J405" s="121">
        <f t="shared" si="11"/>
        <v>815715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242044</v>
      </c>
      <c r="F406" s="178">
        <f>work!I406+work!J406</f>
        <v>29450</v>
      </c>
      <c r="G406" s="122"/>
      <c r="H406" s="179" t="str">
        <f>work!L406</f>
        <v>20160907</v>
      </c>
      <c r="I406" s="121">
        <f t="shared" si="10"/>
        <v>242044</v>
      </c>
      <c r="J406" s="121">
        <f t="shared" si="11"/>
        <v>29450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201704</v>
      </c>
      <c r="F407" s="178">
        <f>work!I407+work!J407</f>
        <v>5774</v>
      </c>
      <c r="G407" s="122"/>
      <c r="H407" s="179" t="str">
        <f>work!L407</f>
        <v>20160808</v>
      </c>
      <c r="I407" s="121">
        <f t="shared" si="10"/>
        <v>201704</v>
      </c>
      <c r="J407" s="121">
        <f t="shared" si="11"/>
        <v>5774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90227</v>
      </c>
      <c r="F408" s="178">
        <f>work!I408+work!J408</f>
        <v>222795</v>
      </c>
      <c r="G408" s="122"/>
      <c r="H408" s="179" t="str">
        <f>work!L408</f>
        <v>20160808</v>
      </c>
      <c r="I408" s="121">
        <f t="shared" si="10"/>
        <v>90227</v>
      </c>
      <c r="J408" s="121">
        <f t="shared" si="11"/>
        <v>222795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1485479</v>
      </c>
      <c r="F409" s="178">
        <f>work!I409+work!J409</f>
        <v>175490</v>
      </c>
      <c r="G409" s="122"/>
      <c r="H409" s="179" t="str">
        <f>work!L409</f>
        <v>20160808</v>
      </c>
      <c r="I409" s="121">
        <f t="shared" si="10"/>
        <v>1485479</v>
      </c>
      <c r="J409" s="121">
        <f t="shared" si="11"/>
        <v>175490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4950220</v>
      </c>
      <c r="F410" s="178">
        <f>work!I410+work!J410</f>
        <v>365825</v>
      </c>
      <c r="G410" s="122"/>
      <c r="H410" s="179" t="str">
        <f>work!L410</f>
        <v>20160808</v>
      </c>
      <c r="I410" s="121">
        <f t="shared" si="10"/>
        <v>4950220</v>
      </c>
      <c r="J410" s="121">
        <f t="shared" si="11"/>
        <v>365825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 t="e">
        <f>work!G411+work!H411</f>
        <v>#VALUE!</v>
      </c>
      <c r="F411" s="178" t="e">
        <f>work!I411+work!J411</f>
        <v>#VALUE!</v>
      </c>
      <c r="G411" s="122"/>
      <c r="H411" s="179" t="str">
        <f>work!L411</f>
        <v>No report</v>
      </c>
      <c r="I411" s="121" t="e">
        <f t="shared" si="10"/>
        <v>#VALUE!</v>
      </c>
      <c r="J411" s="121" t="e">
        <f t="shared" si="11"/>
        <v>#VALUE!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544418</v>
      </c>
      <c r="F412" s="178">
        <f>work!I412+work!J412</f>
        <v>255095</v>
      </c>
      <c r="G412" s="122"/>
      <c r="H412" s="179" t="str">
        <f>work!L412</f>
        <v>20160808</v>
      </c>
      <c r="I412" s="121">
        <f t="shared" si="10"/>
        <v>544418</v>
      </c>
      <c r="J412" s="121">
        <f t="shared" si="11"/>
        <v>255095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1123383</v>
      </c>
      <c r="F413" s="178">
        <f>work!I413+work!J413</f>
        <v>2018401</v>
      </c>
      <c r="G413" s="122"/>
      <c r="H413" s="179" t="s">
        <v>9</v>
      </c>
      <c r="I413" s="121">
        <f t="shared" si="10"/>
        <v>1123383</v>
      </c>
      <c r="J413" s="121">
        <f t="shared" si="11"/>
        <v>2018401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511492</v>
      </c>
      <c r="F414" s="178">
        <f>work!I414+work!J414</f>
        <v>2227832</v>
      </c>
      <c r="G414" s="122"/>
      <c r="H414" s="179" t="str">
        <f>work!L414</f>
        <v>20160808</v>
      </c>
      <c r="I414" s="121">
        <f t="shared" si="10"/>
        <v>511492</v>
      </c>
      <c r="J414" s="121">
        <f t="shared" si="11"/>
        <v>2227832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430220</v>
      </c>
      <c r="F415" s="178">
        <f>work!I415+work!J415</f>
        <v>2735400</v>
      </c>
      <c r="G415" s="122"/>
      <c r="H415" s="179" t="str">
        <f>work!L415</f>
        <v>20160907</v>
      </c>
      <c r="I415" s="121">
        <f t="shared" si="10"/>
        <v>430220</v>
      </c>
      <c r="J415" s="121">
        <f t="shared" si="11"/>
        <v>2735400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740087</v>
      </c>
      <c r="F416" s="178">
        <f>work!I416+work!J416</f>
        <v>2204993</v>
      </c>
      <c r="G416" s="120"/>
      <c r="H416" s="179" t="str">
        <f>work!L416</f>
        <v>20160808</v>
      </c>
      <c r="I416" s="121">
        <f aca="true" t="shared" si="12" ref="I416:I479">E416</f>
        <v>740087</v>
      </c>
      <c r="J416" s="121">
        <f aca="true" t="shared" si="13" ref="J416:J479">F416</f>
        <v>2204993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576122</v>
      </c>
      <c r="F417" s="178">
        <f>work!I417+work!J417</f>
        <v>1775310</v>
      </c>
      <c r="G417" s="122"/>
      <c r="H417" s="179" t="str">
        <f>work!L417</f>
        <v>20160907</v>
      </c>
      <c r="I417" s="121">
        <f t="shared" si="12"/>
        <v>576122</v>
      </c>
      <c r="J417" s="121">
        <f t="shared" si="13"/>
        <v>1775310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1802979</v>
      </c>
      <c r="F418" s="178">
        <f>work!I418+work!J418</f>
        <v>1801</v>
      </c>
      <c r="G418" s="122"/>
      <c r="H418" s="179" t="str">
        <f>work!L418</f>
        <v>20160907</v>
      </c>
      <c r="I418" s="121">
        <f t="shared" si="12"/>
        <v>1802979</v>
      </c>
      <c r="J418" s="121">
        <f t="shared" si="13"/>
        <v>1801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740792</v>
      </c>
      <c r="F419" s="178">
        <f>work!I419+work!J419</f>
        <v>58874</v>
      </c>
      <c r="G419" s="122"/>
      <c r="H419" s="179" t="str">
        <f>work!L419</f>
        <v>20160907</v>
      </c>
      <c r="I419" s="121">
        <f t="shared" si="12"/>
        <v>740792</v>
      </c>
      <c r="J419" s="121">
        <f t="shared" si="13"/>
        <v>58874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374123</v>
      </c>
      <c r="F420" s="178">
        <f>work!I420+work!J420</f>
        <v>8500</v>
      </c>
      <c r="G420" s="122"/>
      <c r="H420" s="179" t="str">
        <f>work!L420</f>
        <v>20160808</v>
      </c>
      <c r="I420" s="121">
        <f t="shared" si="12"/>
        <v>374123</v>
      </c>
      <c r="J420" s="121">
        <f t="shared" si="13"/>
        <v>8500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117360</v>
      </c>
      <c r="F421" s="178">
        <f>work!I421+work!J421</f>
        <v>5000</v>
      </c>
      <c r="G421" s="122"/>
      <c r="H421" s="179" t="str">
        <f>work!L421</f>
        <v>20160907</v>
      </c>
      <c r="I421" s="121">
        <f t="shared" si="12"/>
        <v>117360</v>
      </c>
      <c r="J421" s="121">
        <f t="shared" si="13"/>
        <v>5000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9472216</v>
      </c>
      <c r="F422" s="178">
        <f>work!I422+work!J422</f>
        <v>4089194</v>
      </c>
      <c r="G422" s="122"/>
      <c r="H422" s="179" t="str">
        <f>work!L422</f>
        <v>20160808</v>
      </c>
      <c r="I422" s="121">
        <f t="shared" si="12"/>
        <v>9472216</v>
      </c>
      <c r="J422" s="121">
        <f t="shared" si="13"/>
        <v>4089194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173879</v>
      </c>
      <c r="F423" s="178">
        <f>work!I423+work!J423</f>
        <v>1863619</v>
      </c>
      <c r="G423" s="122"/>
      <c r="H423" s="179" t="str">
        <f>work!L423</f>
        <v>20160808</v>
      </c>
      <c r="I423" s="121">
        <f t="shared" si="12"/>
        <v>173879</v>
      </c>
      <c r="J423" s="121">
        <f t="shared" si="13"/>
        <v>1863619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396585</v>
      </c>
      <c r="F424" s="178">
        <f>work!I424+work!J424</f>
        <v>7548</v>
      </c>
      <c r="G424" s="122"/>
      <c r="H424" s="179" t="str">
        <f>work!L424</f>
        <v>20160808</v>
      </c>
      <c r="I424" s="121">
        <f t="shared" si="12"/>
        <v>396585</v>
      </c>
      <c r="J424" s="121">
        <f t="shared" si="13"/>
        <v>7548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36300</v>
      </c>
      <c r="F425" s="178">
        <f>work!I425+work!J425</f>
        <v>0</v>
      </c>
      <c r="G425" s="122"/>
      <c r="H425" s="179" t="str">
        <f>work!L425</f>
        <v>20160808</v>
      </c>
      <c r="I425" s="121">
        <f t="shared" si="12"/>
        <v>36300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672232</v>
      </c>
      <c r="F426" s="178">
        <f>work!I426+work!J426</f>
        <v>670708</v>
      </c>
      <c r="G426" s="122"/>
      <c r="H426" s="179" t="str">
        <f>work!L426</f>
        <v>20160808</v>
      </c>
      <c r="I426" s="121">
        <f t="shared" si="12"/>
        <v>672232</v>
      </c>
      <c r="J426" s="121">
        <f t="shared" si="13"/>
        <v>670708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2149987</v>
      </c>
      <c r="F427" s="178">
        <f>work!I427+work!J427</f>
        <v>7028273</v>
      </c>
      <c r="G427" s="122"/>
      <c r="H427" s="179" t="str">
        <f>work!L427</f>
        <v>20160808</v>
      </c>
      <c r="I427" s="121">
        <f t="shared" si="12"/>
        <v>2149987</v>
      </c>
      <c r="J427" s="121">
        <f t="shared" si="13"/>
        <v>7028273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399414</v>
      </c>
      <c r="F428" s="178">
        <f>work!I428+work!J428</f>
        <v>174000</v>
      </c>
      <c r="G428" s="122"/>
      <c r="H428" s="179" t="str">
        <f>work!L428</f>
        <v>20160907</v>
      </c>
      <c r="I428" s="121">
        <f t="shared" si="12"/>
        <v>399414</v>
      </c>
      <c r="J428" s="121">
        <f t="shared" si="13"/>
        <v>174000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1357680</v>
      </c>
      <c r="F429" s="178">
        <f>work!I429+work!J429</f>
        <v>2860237</v>
      </c>
      <c r="G429" s="122"/>
      <c r="H429" s="179" t="str">
        <f>work!L429</f>
        <v>20160808</v>
      </c>
      <c r="I429" s="121">
        <f t="shared" si="12"/>
        <v>1357680</v>
      </c>
      <c r="J429" s="121">
        <f t="shared" si="13"/>
        <v>2860237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259139</v>
      </c>
      <c r="F430" s="178">
        <f>work!I430+work!J430</f>
        <v>1000</v>
      </c>
      <c r="G430" s="122"/>
      <c r="H430" s="179" t="str">
        <f>work!L430</f>
        <v>20160808</v>
      </c>
      <c r="I430" s="121">
        <f t="shared" si="12"/>
        <v>259139</v>
      </c>
      <c r="J430" s="121">
        <f t="shared" si="13"/>
        <v>1000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20150</v>
      </c>
      <c r="F431" s="178">
        <f>work!I431+work!J431</f>
        <v>148476</v>
      </c>
      <c r="G431" s="122"/>
      <c r="H431" s="179" t="str">
        <f>work!L431</f>
        <v>20160808</v>
      </c>
      <c r="I431" s="121">
        <f t="shared" si="12"/>
        <v>20150</v>
      </c>
      <c r="J431" s="121">
        <f t="shared" si="13"/>
        <v>148476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2543539</v>
      </c>
      <c r="F432" s="178">
        <f>work!I432+work!J432</f>
        <v>740894</v>
      </c>
      <c r="G432" s="122"/>
      <c r="H432" s="179" t="str">
        <f>work!L432</f>
        <v>20160808</v>
      </c>
      <c r="I432" s="121">
        <f t="shared" si="12"/>
        <v>2543539</v>
      </c>
      <c r="J432" s="121">
        <f t="shared" si="13"/>
        <v>740894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44307</v>
      </c>
      <c r="F433" s="178">
        <f>work!I433+work!J433</f>
        <v>86524</v>
      </c>
      <c r="G433" s="122"/>
      <c r="H433" s="179" t="str">
        <f>work!L433</f>
        <v>20160808</v>
      </c>
      <c r="I433" s="121">
        <f t="shared" si="12"/>
        <v>44307</v>
      </c>
      <c r="J433" s="121">
        <f t="shared" si="13"/>
        <v>86524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2023065</v>
      </c>
      <c r="F434" s="178">
        <f>work!I434+work!J434</f>
        <v>7270071</v>
      </c>
      <c r="G434" s="122"/>
      <c r="H434" s="179" t="str">
        <f>work!L434</f>
        <v>20160808</v>
      </c>
      <c r="I434" s="121">
        <f t="shared" si="12"/>
        <v>2023065</v>
      </c>
      <c r="J434" s="121">
        <f t="shared" si="13"/>
        <v>7270071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586958</v>
      </c>
      <c r="F435" s="178">
        <f>work!I435+work!J435</f>
        <v>597850</v>
      </c>
      <c r="G435" s="122"/>
      <c r="H435" s="179" t="str">
        <f>work!L435</f>
        <v>20160907</v>
      </c>
      <c r="I435" s="121">
        <f t="shared" si="12"/>
        <v>586958</v>
      </c>
      <c r="J435" s="121">
        <f t="shared" si="13"/>
        <v>597850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1224219</v>
      </c>
      <c r="F436" s="178">
        <f>work!I436+work!J436</f>
        <v>523707</v>
      </c>
      <c r="G436" s="122"/>
      <c r="H436" s="179" t="str">
        <f>work!L436</f>
        <v>20160907</v>
      </c>
      <c r="I436" s="121">
        <f t="shared" si="12"/>
        <v>1224219</v>
      </c>
      <c r="J436" s="121">
        <f t="shared" si="13"/>
        <v>523707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3821870</v>
      </c>
      <c r="F437" s="178">
        <f>work!I437+work!J437</f>
        <v>0</v>
      </c>
      <c r="G437" s="122"/>
      <c r="H437" s="179" t="str">
        <f>work!L437</f>
        <v>20160808</v>
      </c>
      <c r="I437" s="121">
        <f t="shared" si="12"/>
        <v>3821870</v>
      </c>
      <c r="J437" s="121">
        <f t="shared" si="13"/>
        <v>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36725</v>
      </c>
      <c r="F438" s="178">
        <f>work!I438+work!J438</f>
        <v>145937</v>
      </c>
      <c r="G438" s="122"/>
      <c r="H438" s="179" t="str">
        <f>work!L438</f>
        <v>20160808</v>
      </c>
      <c r="I438" s="121">
        <f t="shared" si="12"/>
        <v>36725</v>
      </c>
      <c r="J438" s="121">
        <f t="shared" si="13"/>
        <v>145937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156425</v>
      </c>
      <c r="F439" s="178">
        <f>work!I439+work!J439</f>
        <v>1549600</v>
      </c>
      <c r="G439" s="122"/>
      <c r="H439" s="179" t="str">
        <f>work!L439</f>
        <v>20160808</v>
      </c>
      <c r="I439" s="121">
        <f t="shared" si="12"/>
        <v>156425</v>
      </c>
      <c r="J439" s="121">
        <f t="shared" si="13"/>
        <v>1549600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1015417</v>
      </c>
      <c r="F440" s="178">
        <f>work!I440+work!J440</f>
        <v>276009</v>
      </c>
      <c r="G440" s="122"/>
      <c r="H440" s="179" t="str">
        <f>work!L440</f>
        <v>20160907</v>
      </c>
      <c r="I440" s="121">
        <f t="shared" si="12"/>
        <v>1015417</v>
      </c>
      <c r="J440" s="121">
        <f t="shared" si="13"/>
        <v>276009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1267057</v>
      </c>
      <c r="F441" s="178">
        <f>work!I441+work!J441</f>
        <v>1276462</v>
      </c>
      <c r="G441" s="122"/>
      <c r="H441" s="179" t="str">
        <f>work!L441</f>
        <v>20160808</v>
      </c>
      <c r="I441" s="121">
        <f t="shared" si="12"/>
        <v>1267057</v>
      </c>
      <c r="J441" s="121">
        <f t="shared" si="13"/>
        <v>1276462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41150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41150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1670562</v>
      </c>
      <c r="F443" s="178">
        <f>work!I443+work!J443</f>
        <v>56900</v>
      </c>
      <c r="G443" s="122"/>
      <c r="H443" s="179" t="str">
        <f>work!L443</f>
        <v>20160907</v>
      </c>
      <c r="I443" s="121">
        <f t="shared" si="12"/>
        <v>1670562</v>
      </c>
      <c r="J443" s="121">
        <f t="shared" si="13"/>
        <v>56900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134309</v>
      </c>
      <c r="F444" s="178">
        <f>work!I444+work!J444</f>
        <v>0</v>
      </c>
      <c r="G444" s="122"/>
      <c r="H444" s="179" t="str">
        <f>work!L444</f>
        <v>20160907</v>
      </c>
      <c r="I444" s="121">
        <f t="shared" si="12"/>
        <v>134309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59775</v>
      </c>
      <c r="F445" s="178">
        <f>work!I445+work!J445</f>
        <v>0</v>
      </c>
      <c r="G445" s="122"/>
      <c r="H445" s="179" t="str">
        <f>work!L445</f>
        <v>20160808</v>
      </c>
      <c r="I445" s="121">
        <f t="shared" si="12"/>
        <v>59775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257646</v>
      </c>
      <c r="F446" s="178">
        <f>work!I446+work!J446</f>
        <v>950</v>
      </c>
      <c r="G446" s="122"/>
      <c r="H446" s="179" t="str">
        <f>work!L446</f>
        <v>20160808</v>
      </c>
      <c r="I446" s="121">
        <f t="shared" si="12"/>
        <v>257646</v>
      </c>
      <c r="J446" s="121">
        <f t="shared" si="13"/>
        <v>950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747100</v>
      </c>
      <c r="F447" s="178">
        <f>work!I447+work!J447</f>
        <v>100</v>
      </c>
      <c r="G447" s="122"/>
      <c r="H447" s="179" t="str">
        <f>work!L447</f>
        <v>20160808</v>
      </c>
      <c r="I447" s="121">
        <f t="shared" si="12"/>
        <v>747100</v>
      </c>
      <c r="J447" s="121">
        <f t="shared" si="13"/>
        <v>100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570934</v>
      </c>
      <c r="F448" s="178">
        <f>work!I448+work!J448</f>
        <v>5025</v>
      </c>
      <c r="G448" s="122"/>
      <c r="H448" s="179" t="str">
        <f>work!L448</f>
        <v>20160808</v>
      </c>
      <c r="I448" s="121">
        <f t="shared" si="12"/>
        <v>570934</v>
      </c>
      <c r="J448" s="121">
        <f t="shared" si="13"/>
        <v>5025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2516141</v>
      </c>
      <c r="F449" s="178">
        <f>work!I449+work!J449</f>
        <v>233690</v>
      </c>
      <c r="G449" s="122"/>
      <c r="H449" s="179" t="str">
        <f>work!L449</f>
        <v>20160907</v>
      </c>
      <c r="I449" s="121">
        <f t="shared" si="12"/>
        <v>2516141</v>
      </c>
      <c r="J449" s="121">
        <f t="shared" si="13"/>
        <v>233690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6122602</v>
      </c>
      <c r="F450" s="178">
        <f>work!I450+work!J450</f>
        <v>654265</v>
      </c>
      <c r="G450" s="122"/>
      <c r="H450" s="179" t="str">
        <f>work!L450</f>
        <v>20160907</v>
      </c>
      <c r="I450" s="121">
        <f t="shared" si="12"/>
        <v>6122602</v>
      </c>
      <c r="J450" s="121">
        <f t="shared" si="13"/>
        <v>654265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8108122</v>
      </c>
      <c r="F451" s="178">
        <f>work!I451+work!J451</f>
        <v>3098796</v>
      </c>
      <c r="G451" s="122"/>
      <c r="H451" s="179" t="str">
        <f>work!L451</f>
        <v>20160907</v>
      </c>
      <c r="I451" s="121">
        <f t="shared" si="12"/>
        <v>8108122</v>
      </c>
      <c r="J451" s="121">
        <f t="shared" si="13"/>
        <v>3098796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291407</v>
      </c>
      <c r="F452" s="178">
        <f>work!I452+work!J452</f>
        <v>40785</v>
      </c>
      <c r="G452" s="122"/>
      <c r="H452" s="179" t="str">
        <f>work!L452</f>
        <v>20160808</v>
      </c>
      <c r="I452" s="121">
        <f t="shared" si="12"/>
        <v>291407</v>
      </c>
      <c r="J452" s="121">
        <f t="shared" si="13"/>
        <v>40785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1025675</v>
      </c>
      <c r="F453" s="178">
        <f>work!I453+work!J453</f>
        <v>0</v>
      </c>
      <c r="G453" s="122"/>
      <c r="H453" s="179" t="str">
        <f>work!L453</f>
        <v>20160808</v>
      </c>
      <c r="I453" s="121">
        <f t="shared" si="12"/>
        <v>1025675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207123</v>
      </c>
      <c r="F454" s="178">
        <f>work!I454+work!J454</f>
        <v>200</v>
      </c>
      <c r="G454" s="122"/>
      <c r="H454" s="179" t="str">
        <f>work!L454</f>
        <v>20160808</v>
      </c>
      <c r="I454" s="121">
        <f t="shared" si="12"/>
        <v>207123</v>
      </c>
      <c r="J454" s="121">
        <f t="shared" si="13"/>
        <v>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4216275</v>
      </c>
      <c r="F455" s="178">
        <f>work!I455+work!J455</f>
        <v>1020727</v>
      </c>
      <c r="G455" s="122"/>
      <c r="H455" s="179" t="str">
        <f>work!L455</f>
        <v>20160808</v>
      </c>
      <c r="I455" s="121">
        <f t="shared" si="12"/>
        <v>4216275</v>
      </c>
      <c r="J455" s="121">
        <f t="shared" si="13"/>
        <v>1020727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1842760</v>
      </c>
      <c r="F456" s="178">
        <f>work!I456+work!J456</f>
        <v>326837</v>
      </c>
      <c r="G456" s="122"/>
      <c r="H456" s="179" t="str">
        <f>work!L456</f>
        <v>20160913</v>
      </c>
      <c r="I456" s="121">
        <f t="shared" si="12"/>
        <v>1842760</v>
      </c>
      <c r="J456" s="121">
        <f t="shared" si="13"/>
        <v>326837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63575</v>
      </c>
      <c r="F457" s="178">
        <f>work!I457+work!J457</f>
        <v>3500</v>
      </c>
      <c r="G457" s="122"/>
      <c r="H457" s="179" t="str">
        <f>work!L457</f>
        <v>20160907</v>
      </c>
      <c r="I457" s="121">
        <f t="shared" si="12"/>
        <v>63575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15940256</v>
      </c>
      <c r="F458" s="178">
        <f>work!I458+work!J458</f>
        <v>3802565</v>
      </c>
      <c r="G458" s="122"/>
      <c r="H458" s="179" t="str">
        <f>work!L458</f>
        <v>20160808</v>
      </c>
      <c r="I458" s="121">
        <f t="shared" si="12"/>
        <v>15940256</v>
      </c>
      <c r="J458" s="121">
        <f t="shared" si="13"/>
        <v>3802565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595562</v>
      </c>
      <c r="F459" s="178">
        <f>work!I459+work!J459</f>
        <v>45500</v>
      </c>
      <c r="G459" s="122"/>
      <c r="H459" s="179" t="str">
        <f>work!L459</f>
        <v>20160808</v>
      </c>
      <c r="I459" s="121">
        <f t="shared" si="12"/>
        <v>595562</v>
      </c>
      <c r="J459" s="121">
        <f t="shared" si="13"/>
        <v>45500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2682463</v>
      </c>
      <c r="F460" s="178">
        <f>work!I460+work!J460</f>
        <v>1079572</v>
      </c>
      <c r="G460" s="122"/>
      <c r="H460" s="179" t="str">
        <f>work!L460</f>
        <v>20160808</v>
      </c>
      <c r="I460" s="121">
        <f t="shared" si="12"/>
        <v>2682463</v>
      </c>
      <c r="J460" s="121">
        <f t="shared" si="13"/>
        <v>1079572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3958545</v>
      </c>
      <c r="F461" s="178">
        <f>work!I461+work!J461</f>
        <v>0</v>
      </c>
      <c r="G461" s="122"/>
      <c r="H461" s="179" t="str">
        <f>work!L461</f>
        <v>20160808</v>
      </c>
      <c r="I461" s="121">
        <f t="shared" si="12"/>
        <v>3958545</v>
      </c>
      <c r="J461" s="121">
        <f t="shared" si="13"/>
        <v>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3468288</v>
      </c>
      <c r="F462" s="178">
        <f>work!I462+work!J462</f>
        <v>435889</v>
      </c>
      <c r="G462" s="122"/>
      <c r="H462" s="179" t="str">
        <f>work!L462</f>
        <v>20160907</v>
      </c>
      <c r="I462" s="121">
        <f t="shared" si="12"/>
        <v>3468288</v>
      </c>
      <c r="J462" s="121">
        <f t="shared" si="13"/>
        <v>435889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3272553</v>
      </c>
      <c r="F463" s="178">
        <f>work!I463+work!J463</f>
        <v>69660</v>
      </c>
      <c r="G463" s="122"/>
      <c r="H463" s="179" t="str">
        <f>work!L463</f>
        <v>20160808</v>
      </c>
      <c r="I463" s="121">
        <f t="shared" si="12"/>
        <v>3272553</v>
      </c>
      <c r="J463" s="121">
        <f t="shared" si="13"/>
        <v>69660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424142</v>
      </c>
      <c r="F464" s="178">
        <f>work!I464+work!J464</f>
        <v>523447</v>
      </c>
      <c r="G464" s="122"/>
      <c r="H464" s="179" t="str">
        <f>work!L464</f>
        <v>20160808</v>
      </c>
      <c r="I464" s="121">
        <f t="shared" si="12"/>
        <v>424142</v>
      </c>
      <c r="J464" s="121">
        <f t="shared" si="13"/>
        <v>523447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165165</v>
      </c>
      <c r="F465" s="178">
        <f>work!I465+work!J465</f>
        <v>0</v>
      </c>
      <c r="G465" s="122"/>
      <c r="H465" s="179" t="str">
        <f>work!L465</f>
        <v>20160907</v>
      </c>
      <c r="I465" s="121">
        <f t="shared" si="12"/>
        <v>165165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394100</v>
      </c>
      <c r="F466" s="178">
        <f>work!I466+work!J466</f>
        <v>0</v>
      </c>
      <c r="G466" s="120"/>
      <c r="H466" s="179" t="str">
        <f>work!L466</f>
        <v>20160907</v>
      </c>
      <c r="I466" s="121">
        <f t="shared" si="12"/>
        <v>394100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135716</v>
      </c>
      <c r="F467" s="178">
        <f>work!I467+work!J467</f>
        <v>53100</v>
      </c>
      <c r="G467" s="122"/>
      <c r="H467" s="179" t="str">
        <f>work!L467</f>
        <v>20160808</v>
      </c>
      <c r="I467" s="121">
        <f t="shared" si="12"/>
        <v>135716</v>
      </c>
      <c r="J467" s="121">
        <f t="shared" si="13"/>
        <v>53100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1085977</v>
      </c>
      <c r="F468" s="178">
        <f>work!I468+work!J468</f>
        <v>602901</v>
      </c>
      <c r="G468" s="122"/>
      <c r="H468" s="179" t="str">
        <f>work!L468</f>
        <v>20160808</v>
      </c>
      <c r="I468" s="121">
        <f t="shared" si="12"/>
        <v>1085977</v>
      </c>
      <c r="J468" s="121">
        <f t="shared" si="13"/>
        <v>602901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1007103</v>
      </c>
      <c r="F469" s="178">
        <f>work!I469+work!J469</f>
        <v>241179</v>
      </c>
      <c r="G469" s="122"/>
      <c r="H469" s="179" t="str">
        <f>work!L469</f>
        <v>20160808</v>
      </c>
      <c r="I469" s="121">
        <f t="shared" si="12"/>
        <v>1007103</v>
      </c>
      <c r="J469" s="121">
        <f t="shared" si="13"/>
        <v>241179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177640</v>
      </c>
      <c r="F470" s="178">
        <f>work!I470+work!J470</f>
        <v>19500</v>
      </c>
      <c r="G470" s="122"/>
      <c r="H470" s="179" t="str">
        <f>work!L470</f>
        <v>20160907</v>
      </c>
      <c r="I470" s="121">
        <f t="shared" si="12"/>
        <v>177640</v>
      </c>
      <c r="J470" s="121">
        <f t="shared" si="13"/>
        <v>19500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300081</v>
      </c>
      <c r="F471" s="178">
        <f>work!I471+work!J471</f>
        <v>0</v>
      </c>
      <c r="G471" s="122"/>
      <c r="H471" s="179" t="str">
        <f>work!L471</f>
        <v>20160808</v>
      </c>
      <c r="I471" s="121">
        <f t="shared" si="12"/>
        <v>300081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1107701</v>
      </c>
      <c r="F472" s="178">
        <f>work!I472+work!J472</f>
        <v>500</v>
      </c>
      <c r="G472" s="122"/>
      <c r="H472" s="179" t="str">
        <f>work!L472</f>
        <v>20160907</v>
      </c>
      <c r="I472" s="121">
        <f t="shared" si="12"/>
        <v>1107701</v>
      </c>
      <c r="J472" s="121">
        <f t="shared" si="13"/>
        <v>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58454</v>
      </c>
      <c r="F473" s="178">
        <f>work!I473+work!J473</f>
        <v>677500</v>
      </c>
      <c r="G473" s="122"/>
      <c r="H473" s="179" t="str">
        <f>work!L473</f>
        <v>20160808</v>
      </c>
      <c r="I473" s="121">
        <f t="shared" si="12"/>
        <v>58454</v>
      </c>
      <c r="J473" s="121">
        <f t="shared" si="13"/>
        <v>677500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4383589</v>
      </c>
      <c r="F474" s="178">
        <f>work!I474+work!J474</f>
        <v>3543020</v>
      </c>
      <c r="G474" s="122"/>
      <c r="H474" s="179" t="str">
        <f>work!L474</f>
        <v>20160808</v>
      </c>
      <c r="I474" s="121">
        <f t="shared" si="12"/>
        <v>4383589</v>
      </c>
      <c r="J474" s="121">
        <f t="shared" si="13"/>
        <v>3543020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190781</v>
      </c>
      <c r="F475" s="178">
        <f>work!I475+work!J475</f>
        <v>1000</v>
      </c>
      <c r="G475" s="122"/>
      <c r="H475" s="179" t="str">
        <f>work!L475</f>
        <v>20160808</v>
      </c>
      <c r="I475" s="121">
        <f t="shared" si="12"/>
        <v>190781</v>
      </c>
      <c r="J475" s="121">
        <f t="shared" si="13"/>
        <v>1000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139234</v>
      </c>
      <c r="F476" s="178">
        <f>work!I476+work!J476</f>
        <v>2520</v>
      </c>
      <c r="G476" s="122"/>
      <c r="H476" s="179" t="str">
        <f>work!L476</f>
        <v>20160808</v>
      </c>
      <c r="I476" s="121">
        <f t="shared" si="12"/>
        <v>139234</v>
      </c>
      <c r="J476" s="121">
        <f t="shared" si="13"/>
        <v>2520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1167793</v>
      </c>
      <c r="F477" s="178">
        <f>work!I477+work!J477</f>
        <v>248040</v>
      </c>
      <c r="G477" s="122"/>
      <c r="H477" s="179" t="str">
        <f>work!L477</f>
        <v>20160808</v>
      </c>
      <c r="I477" s="121">
        <f t="shared" si="12"/>
        <v>1167793</v>
      </c>
      <c r="J477" s="121">
        <f t="shared" si="13"/>
        <v>248040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228767</v>
      </c>
      <c r="F478" s="178">
        <f>work!I478+work!J478</f>
        <v>4550</v>
      </c>
      <c r="G478" s="122"/>
      <c r="H478" s="179" t="str">
        <f>work!L478</f>
        <v>20160808</v>
      </c>
      <c r="I478" s="121">
        <f t="shared" si="12"/>
        <v>228767</v>
      </c>
      <c r="J478" s="121">
        <f t="shared" si="13"/>
        <v>4550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2871325</v>
      </c>
      <c r="F479" s="178">
        <f>work!I479+work!J479</f>
        <v>3085124</v>
      </c>
      <c r="G479" s="122"/>
      <c r="H479" s="179" t="str">
        <f>work!L479</f>
        <v>20160808</v>
      </c>
      <c r="I479" s="121">
        <f t="shared" si="12"/>
        <v>2871325</v>
      </c>
      <c r="J479" s="121">
        <f t="shared" si="13"/>
        <v>3085124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141032</v>
      </c>
      <c r="F480" s="178">
        <f>work!I480+work!J480</f>
        <v>0</v>
      </c>
      <c r="G480" s="122"/>
      <c r="H480" s="179" t="str">
        <f>work!L480</f>
        <v>20160907</v>
      </c>
      <c r="I480" s="121">
        <f aca="true" t="shared" si="14" ref="I480:I543">E480</f>
        <v>141032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494515</v>
      </c>
      <c r="F481" s="178">
        <f>work!I481+work!J481</f>
        <v>16500</v>
      </c>
      <c r="G481" s="122"/>
      <c r="H481" s="179" t="str">
        <f>work!L481</f>
        <v>20160808</v>
      </c>
      <c r="I481" s="121">
        <f t="shared" si="14"/>
        <v>494515</v>
      </c>
      <c r="J481" s="121">
        <f t="shared" si="15"/>
        <v>16500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236490</v>
      </c>
      <c r="F482" s="178">
        <f>work!I482+work!J482</f>
        <v>859710</v>
      </c>
      <c r="G482" s="122"/>
      <c r="H482" s="179" t="str">
        <f>work!L482</f>
        <v>20160907</v>
      </c>
      <c r="I482" s="121">
        <f t="shared" si="14"/>
        <v>236490</v>
      </c>
      <c r="J482" s="121">
        <f t="shared" si="15"/>
        <v>859710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231593</v>
      </c>
      <c r="F483" s="178">
        <f>work!I483+work!J483</f>
        <v>394000</v>
      </c>
      <c r="G483" s="122"/>
      <c r="H483" s="179" t="str">
        <f>work!L483</f>
        <v>20160808</v>
      </c>
      <c r="I483" s="121">
        <f t="shared" si="14"/>
        <v>231593</v>
      </c>
      <c r="J483" s="121">
        <f t="shared" si="15"/>
        <v>394000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1070994</v>
      </c>
      <c r="F484" s="178">
        <f>work!I484+work!J484</f>
        <v>491399</v>
      </c>
      <c r="G484" s="122"/>
      <c r="H484" s="179" t="str">
        <f>work!L484</f>
        <v>20160808</v>
      </c>
      <c r="I484" s="121">
        <f t="shared" si="14"/>
        <v>1070994</v>
      </c>
      <c r="J484" s="121">
        <f t="shared" si="15"/>
        <v>491399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1190862</v>
      </c>
      <c r="F485" s="178">
        <f>work!I485+work!J485</f>
        <v>446410</v>
      </c>
      <c r="G485" s="122"/>
      <c r="H485" s="179" t="str">
        <f>work!L485</f>
        <v>20160907</v>
      </c>
      <c r="I485" s="121">
        <f t="shared" si="14"/>
        <v>1190862</v>
      </c>
      <c r="J485" s="121">
        <f t="shared" si="15"/>
        <v>446410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204507</v>
      </c>
      <c r="F486" s="178">
        <f>work!I486+work!J486</f>
        <v>5000</v>
      </c>
      <c r="G486" s="122"/>
      <c r="H486" s="179" t="str">
        <f>work!L486</f>
        <v>20160907</v>
      </c>
      <c r="I486" s="121">
        <f t="shared" si="14"/>
        <v>204507</v>
      </c>
      <c r="J486" s="121">
        <f t="shared" si="15"/>
        <v>5000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67283</v>
      </c>
      <c r="F487" s="178">
        <f>work!I487+work!J487</f>
        <v>0</v>
      </c>
      <c r="G487" s="122"/>
      <c r="H487" s="179" t="str">
        <f>work!L487</f>
        <v>20160808</v>
      </c>
      <c r="I487" s="121">
        <f t="shared" si="14"/>
        <v>67283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485149</v>
      </c>
      <c r="F488" s="178">
        <f>work!I488+work!J488</f>
        <v>27820</v>
      </c>
      <c r="G488" s="122"/>
      <c r="H488" s="179" t="str">
        <f>work!L488</f>
        <v>20160808</v>
      </c>
      <c r="I488" s="121">
        <f t="shared" si="14"/>
        <v>485149</v>
      </c>
      <c r="J488" s="121">
        <f t="shared" si="15"/>
        <v>27820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290213</v>
      </c>
      <c r="F489" s="178">
        <f>work!I489+work!J489</f>
        <v>643550</v>
      </c>
      <c r="G489" s="122"/>
      <c r="H489" s="179" t="str">
        <f>work!L489</f>
        <v>20160808</v>
      </c>
      <c r="I489" s="121">
        <f t="shared" si="14"/>
        <v>290213</v>
      </c>
      <c r="J489" s="121">
        <f t="shared" si="15"/>
        <v>643550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332759</v>
      </c>
      <c r="F490" s="178">
        <f>work!I490+work!J490</f>
        <v>796200</v>
      </c>
      <c r="G490" s="122"/>
      <c r="H490" s="179" t="str">
        <f>work!L490</f>
        <v>20160808</v>
      </c>
      <c r="I490" s="121">
        <f t="shared" si="14"/>
        <v>332759</v>
      </c>
      <c r="J490" s="121">
        <f t="shared" si="15"/>
        <v>796200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1078613</v>
      </c>
      <c r="F491" s="178">
        <f>work!I491+work!J491</f>
        <v>34678774</v>
      </c>
      <c r="G491" s="122"/>
      <c r="H491" s="179" t="str">
        <f>work!L491</f>
        <v>20160808</v>
      </c>
      <c r="I491" s="121">
        <f t="shared" si="14"/>
        <v>1078613</v>
      </c>
      <c r="J491" s="121">
        <f t="shared" si="15"/>
        <v>34678774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1582724</v>
      </c>
      <c r="F492" s="178">
        <f>work!I492+work!J492</f>
        <v>126205</v>
      </c>
      <c r="G492" s="122"/>
      <c r="H492" s="179" t="str">
        <f>work!L492</f>
        <v>20160913</v>
      </c>
      <c r="I492" s="121">
        <f t="shared" si="14"/>
        <v>1582724</v>
      </c>
      <c r="J492" s="121">
        <f t="shared" si="15"/>
        <v>126205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144926</v>
      </c>
      <c r="F493" s="178">
        <f>work!I493+work!J493</f>
        <v>856750</v>
      </c>
      <c r="G493" s="122"/>
      <c r="H493" s="179" t="str">
        <f>work!L493</f>
        <v>20160808</v>
      </c>
      <c r="I493" s="121">
        <f t="shared" si="14"/>
        <v>144926</v>
      </c>
      <c r="J493" s="121">
        <f t="shared" si="15"/>
        <v>856750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126561</v>
      </c>
      <c r="F494" s="178">
        <f>work!I494+work!J494</f>
        <v>219730</v>
      </c>
      <c r="G494" s="122"/>
      <c r="H494" s="179" t="str">
        <f>work!L494</f>
        <v>20160808</v>
      </c>
      <c r="I494" s="121">
        <f t="shared" si="14"/>
        <v>126561</v>
      </c>
      <c r="J494" s="121">
        <f t="shared" si="15"/>
        <v>219730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40232</v>
      </c>
      <c r="F495" s="178">
        <f>work!I495+work!J495</f>
        <v>78359</v>
      </c>
      <c r="G495" s="122"/>
      <c r="H495" s="179" t="str">
        <f>work!L495</f>
        <v>20160907</v>
      </c>
      <c r="I495" s="121">
        <f t="shared" si="14"/>
        <v>40232</v>
      </c>
      <c r="J495" s="121">
        <f t="shared" si="15"/>
        <v>78359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4450</v>
      </c>
      <c r="F496" s="178">
        <f>work!I496+work!J496</f>
        <v>27754</v>
      </c>
      <c r="G496" s="122"/>
      <c r="H496" s="179" t="str">
        <f>work!L496</f>
        <v>20160907</v>
      </c>
      <c r="I496" s="121">
        <f t="shared" si="14"/>
        <v>4450</v>
      </c>
      <c r="J496" s="121">
        <f t="shared" si="15"/>
        <v>27754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45267</v>
      </c>
      <c r="F497" s="178">
        <f>work!I497+work!J497</f>
        <v>10660</v>
      </c>
      <c r="G497" s="122"/>
      <c r="H497" s="179" t="str">
        <f>work!L497</f>
        <v>20160907</v>
      </c>
      <c r="I497" s="121">
        <f t="shared" si="14"/>
        <v>45267</v>
      </c>
      <c r="J497" s="121">
        <f t="shared" si="15"/>
        <v>10660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156980</v>
      </c>
      <c r="F498" s="178">
        <f>work!I498+work!J498</f>
        <v>56001</v>
      </c>
      <c r="G498" s="122"/>
      <c r="H498" s="179" t="str">
        <f>work!L498</f>
        <v>20160907</v>
      </c>
      <c r="I498" s="121">
        <f t="shared" si="14"/>
        <v>156980</v>
      </c>
      <c r="J498" s="121">
        <f t="shared" si="15"/>
        <v>56001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9994</v>
      </c>
      <c r="F499" s="178">
        <f>work!I499+work!J499</f>
        <v>800</v>
      </c>
      <c r="G499" s="122"/>
      <c r="H499" s="179" t="str">
        <f>work!L499</f>
        <v>20160907</v>
      </c>
      <c r="I499" s="121">
        <f t="shared" si="14"/>
        <v>9994</v>
      </c>
      <c r="J499" s="121">
        <f t="shared" si="15"/>
        <v>800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19097</v>
      </c>
      <c r="F500" s="178">
        <f>work!I500+work!J500</f>
        <v>79100</v>
      </c>
      <c r="G500" s="122"/>
      <c r="H500" s="179" t="str">
        <f>work!L500</f>
        <v>20160907</v>
      </c>
      <c r="I500" s="121">
        <f t="shared" si="14"/>
        <v>19097</v>
      </c>
      <c r="J500" s="121">
        <f t="shared" si="15"/>
        <v>79100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342062</v>
      </c>
      <c r="F501" s="178">
        <f>work!I501+work!J501</f>
        <v>219770</v>
      </c>
      <c r="G501" s="122"/>
      <c r="H501" s="179" t="str">
        <f>work!L501</f>
        <v>20160907</v>
      </c>
      <c r="I501" s="121">
        <f t="shared" si="14"/>
        <v>342062</v>
      </c>
      <c r="J501" s="121">
        <f t="shared" si="15"/>
        <v>219770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96399</v>
      </c>
      <c r="F502" s="178">
        <f>work!I502+work!J502</f>
        <v>219683</v>
      </c>
      <c r="G502" s="122"/>
      <c r="H502" s="179" t="s">
        <v>9</v>
      </c>
      <c r="I502" s="121">
        <f t="shared" si="14"/>
        <v>96399</v>
      </c>
      <c r="J502" s="121">
        <f t="shared" si="15"/>
        <v>219683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50577</v>
      </c>
      <c r="F503" s="178">
        <f>work!I503+work!J503</f>
        <v>219098</v>
      </c>
      <c r="G503" s="122"/>
      <c r="H503" s="179" t="str">
        <f>work!L503</f>
        <v>20160907</v>
      </c>
      <c r="I503" s="121">
        <f t="shared" si="14"/>
        <v>50577</v>
      </c>
      <c r="J503" s="121">
        <f t="shared" si="15"/>
        <v>219098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107623</v>
      </c>
      <c r="F504" s="178">
        <f>work!I504+work!J504</f>
        <v>27705</v>
      </c>
      <c r="G504" s="122"/>
      <c r="H504" s="179" t="str">
        <f>work!L504</f>
        <v>20160907</v>
      </c>
      <c r="I504" s="121">
        <f t="shared" si="14"/>
        <v>107623</v>
      </c>
      <c r="J504" s="121">
        <f t="shared" si="15"/>
        <v>27705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28671</v>
      </c>
      <c r="F505" s="178">
        <f>work!I505+work!J505</f>
        <v>35300</v>
      </c>
      <c r="G505" s="122"/>
      <c r="H505" s="179" t="str">
        <f>work!L505</f>
        <v>20160907</v>
      </c>
      <c r="I505" s="121">
        <f t="shared" si="14"/>
        <v>28671</v>
      </c>
      <c r="J505" s="121">
        <f t="shared" si="15"/>
        <v>35300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118788</v>
      </c>
      <c r="F506" s="178">
        <f>work!I506+work!J506</f>
        <v>1039300</v>
      </c>
      <c r="G506" s="122"/>
      <c r="H506" s="179" t="str">
        <f>work!L506</f>
        <v>20160808</v>
      </c>
      <c r="I506" s="121">
        <f t="shared" si="14"/>
        <v>118788</v>
      </c>
      <c r="J506" s="121">
        <f t="shared" si="15"/>
        <v>1039300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72750</v>
      </c>
      <c r="F507" s="178">
        <f>work!I507+work!J507</f>
        <v>56304</v>
      </c>
      <c r="G507" s="122"/>
      <c r="H507" s="179" t="str">
        <f>work!L507</f>
        <v>20160907</v>
      </c>
      <c r="I507" s="121">
        <f t="shared" si="14"/>
        <v>72750</v>
      </c>
      <c r="J507" s="121">
        <f t="shared" si="15"/>
        <v>56304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101925</v>
      </c>
      <c r="F508" s="178">
        <f>work!I508+work!J508</f>
        <v>516853</v>
      </c>
      <c r="G508" s="122"/>
      <c r="H508" s="179" t="str">
        <f>work!L508</f>
        <v>20160907</v>
      </c>
      <c r="I508" s="121">
        <f t="shared" si="14"/>
        <v>101925</v>
      </c>
      <c r="J508" s="121">
        <f t="shared" si="15"/>
        <v>516853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5106306</v>
      </c>
      <c r="F509" s="178">
        <f>work!I509+work!J509</f>
        <v>1120950</v>
      </c>
      <c r="G509" s="122"/>
      <c r="H509" s="179" t="str">
        <f>work!L509</f>
        <v>20160808</v>
      </c>
      <c r="I509" s="121">
        <f t="shared" si="14"/>
        <v>5106306</v>
      </c>
      <c r="J509" s="121">
        <f t="shared" si="15"/>
        <v>1120950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1924176</v>
      </c>
      <c r="F510" s="178">
        <f>work!I510+work!J510</f>
        <v>156118</v>
      </c>
      <c r="G510" s="122"/>
      <c r="H510" s="179" t="str">
        <f>work!L510</f>
        <v>20160808</v>
      </c>
      <c r="I510" s="121">
        <f t="shared" si="14"/>
        <v>1924176</v>
      </c>
      <c r="J510" s="121">
        <f t="shared" si="15"/>
        <v>156118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1518949</v>
      </c>
      <c r="F511" s="178">
        <f>work!I511+work!J511</f>
        <v>2195900</v>
      </c>
      <c r="G511" s="122"/>
      <c r="H511" s="179" t="str">
        <f>work!L511</f>
        <v>20160808</v>
      </c>
      <c r="I511" s="121">
        <f t="shared" si="14"/>
        <v>1518949</v>
      </c>
      <c r="J511" s="121">
        <f t="shared" si="15"/>
        <v>2195900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1626027</v>
      </c>
      <c r="F513" s="178">
        <f>work!I513+work!J513</f>
        <v>1786522</v>
      </c>
      <c r="G513" s="122"/>
      <c r="H513" s="179" t="str">
        <f>work!L513</f>
        <v>20160808</v>
      </c>
      <c r="I513" s="121">
        <f t="shared" si="14"/>
        <v>1626027</v>
      </c>
      <c r="J513" s="121">
        <f t="shared" si="15"/>
        <v>1786522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2935341</v>
      </c>
      <c r="F514" s="178">
        <f>work!I514+work!J514</f>
        <v>21489268</v>
      </c>
      <c r="G514" s="122"/>
      <c r="H514" s="179" t="str">
        <f>work!L514</f>
        <v>20160907</v>
      </c>
      <c r="I514" s="121">
        <f t="shared" si="14"/>
        <v>2935341</v>
      </c>
      <c r="J514" s="121">
        <f t="shared" si="15"/>
        <v>21489268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89695</v>
      </c>
      <c r="F515" s="178">
        <f>work!I515+work!J515</f>
        <v>0</v>
      </c>
      <c r="G515" s="122"/>
      <c r="H515" s="179" t="str">
        <f>work!L515</f>
        <v>20160907</v>
      </c>
      <c r="I515" s="121">
        <f t="shared" si="14"/>
        <v>89695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2417413</v>
      </c>
      <c r="F516" s="178">
        <f>work!I516+work!J516</f>
        <v>2112182</v>
      </c>
      <c r="G516" s="122"/>
      <c r="H516" s="179" t="str">
        <f>work!L516</f>
        <v>20160808</v>
      </c>
      <c r="I516" s="121">
        <f t="shared" si="14"/>
        <v>2417413</v>
      </c>
      <c r="J516" s="121">
        <f t="shared" si="15"/>
        <v>2112182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287091</v>
      </c>
      <c r="F517" s="178">
        <f>work!I517+work!J517</f>
        <v>30673</v>
      </c>
      <c r="G517" s="122"/>
      <c r="H517" s="179" t="str">
        <f>work!L517</f>
        <v>20160808</v>
      </c>
      <c r="I517" s="121">
        <f t="shared" si="14"/>
        <v>287091</v>
      </c>
      <c r="J517" s="121">
        <f t="shared" si="15"/>
        <v>30673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1718850</v>
      </c>
      <c r="F518" s="178">
        <f>work!I518+work!J518</f>
        <v>41345</v>
      </c>
      <c r="G518" s="122"/>
      <c r="H518" s="179" t="str">
        <f>work!L518</f>
        <v>20160808</v>
      </c>
      <c r="I518" s="121">
        <f t="shared" si="14"/>
        <v>1718850</v>
      </c>
      <c r="J518" s="121">
        <f t="shared" si="15"/>
        <v>41345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715719</v>
      </c>
      <c r="F519" s="178">
        <f>work!I519+work!J519</f>
        <v>142073</v>
      </c>
      <c r="G519" s="122"/>
      <c r="H519" s="179" t="str">
        <f>work!L519</f>
        <v>20160808</v>
      </c>
      <c r="I519" s="121">
        <f t="shared" si="14"/>
        <v>715719</v>
      </c>
      <c r="J519" s="121">
        <f t="shared" si="15"/>
        <v>142073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17850</v>
      </c>
      <c r="F520" s="178">
        <f>work!I520+work!J520</f>
        <v>0</v>
      </c>
      <c r="G520" s="122"/>
      <c r="H520" s="179" t="str">
        <f>work!L520</f>
        <v>20160808</v>
      </c>
      <c r="I520" s="121">
        <f t="shared" si="14"/>
        <v>17850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1141626</v>
      </c>
      <c r="F521" s="178">
        <f>work!I521+work!J521</f>
        <v>1661398</v>
      </c>
      <c r="G521" s="122"/>
      <c r="H521" s="179" t="str">
        <f>work!L521</f>
        <v>20160808</v>
      </c>
      <c r="I521" s="121">
        <f t="shared" si="14"/>
        <v>1141626</v>
      </c>
      <c r="J521" s="121">
        <f t="shared" si="15"/>
        <v>1661398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535658</v>
      </c>
      <c r="F522" s="178">
        <f>work!I522+work!J522</f>
        <v>2500600</v>
      </c>
      <c r="G522" s="122"/>
      <c r="H522" s="179" t="str">
        <f>work!L522</f>
        <v>20160907</v>
      </c>
      <c r="I522" s="121">
        <f t="shared" si="14"/>
        <v>535658</v>
      </c>
      <c r="J522" s="121">
        <f t="shared" si="15"/>
        <v>2500600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801653</v>
      </c>
      <c r="F523" s="178">
        <f>work!I523+work!J523</f>
        <v>62670</v>
      </c>
      <c r="G523" s="122"/>
      <c r="H523" s="179" t="str">
        <f>work!L523</f>
        <v>20160907</v>
      </c>
      <c r="I523" s="121">
        <f t="shared" si="14"/>
        <v>801653</v>
      </c>
      <c r="J523" s="121">
        <f t="shared" si="15"/>
        <v>62670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537762</v>
      </c>
      <c r="F524" s="178">
        <f>work!I524+work!J524</f>
        <v>881191</v>
      </c>
      <c r="G524" s="122"/>
      <c r="H524" s="179" t="str">
        <f>work!L524</f>
        <v>20160907</v>
      </c>
      <c r="I524" s="121">
        <f t="shared" si="14"/>
        <v>537762</v>
      </c>
      <c r="J524" s="121">
        <f t="shared" si="15"/>
        <v>881191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5450</v>
      </c>
      <c r="F525" s="178">
        <f>work!I525+work!J525</f>
        <v>0</v>
      </c>
      <c r="G525" s="122"/>
      <c r="H525" s="179" t="str">
        <f>work!L525</f>
        <v>20160808</v>
      </c>
      <c r="I525" s="121">
        <f t="shared" si="14"/>
        <v>5450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227788</v>
      </c>
      <c r="F526" s="178">
        <f>work!I526+work!J526</f>
        <v>672596</v>
      </c>
      <c r="G526" s="122"/>
      <c r="H526" s="179" t="str">
        <f>work!L526</f>
        <v>20160808</v>
      </c>
      <c r="I526" s="121">
        <f t="shared" si="14"/>
        <v>227788</v>
      </c>
      <c r="J526" s="121">
        <f t="shared" si="15"/>
        <v>672596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196340</v>
      </c>
      <c r="F527" s="178">
        <f>work!I527+work!J527</f>
        <v>32500</v>
      </c>
      <c r="G527" s="122"/>
      <c r="H527" s="179" t="str">
        <f>work!L527</f>
        <v>20160907</v>
      </c>
      <c r="I527" s="121">
        <f t="shared" si="14"/>
        <v>196340</v>
      </c>
      <c r="J527" s="121">
        <f t="shared" si="15"/>
        <v>32500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6492007</v>
      </c>
      <c r="F528" s="178">
        <f>work!I528+work!J528</f>
        <v>896257</v>
      </c>
      <c r="G528" s="122"/>
      <c r="H528" s="179" t="str">
        <f>work!L528</f>
        <v>20160808</v>
      </c>
      <c r="I528" s="121">
        <f t="shared" si="14"/>
        <v>6492007</v>
      </c>
      <c r="J528" s="121">
        <f t="shared" si="15"/>
        <v>896257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1185712</v>
      </c>
      <c r="F529" s="178">
        <f>work!I529+work!J529</f>
        <v>125653</v>
      </c>
      <c r="G529" s="122"/>
      <c r="H529" s="179" t="str">
        <f>work!L529</f>
        <v>20160808</v>
      </c>
      <c r="I529" s="121">
        <f t="shared" si="14"/>
        <v>1185712</v>
      </c>
      <c r="J529" s="121">
        <f t="shared" si="15"/>
        <v>125653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123178</v>
      </c>
      <c r="F531" s="178">
        <f>work!I531+work!J531</f>
        <v>7020</v>
      </c>
      <c r="G531" s="122"/>
      <c r="H531" s="179" t="str">
        <f>work!L531</f>
        <v>20160808</v>
      </c>
      <c r="I531" s="121">
        <f t="shared" si="14"/>
        <v>123178</v>
      </c>
      <c r="J531" s="121">
        <f t="shared" si="15"/>
        <v>7020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89054</v>
      </c>
      <c r="F532" s="178">
        <f>work!I532+work!J532</f>
        <v>5500</v>
      </c>
      <c r="G532" s="122"/>
      <c r="H532" s="179" t="str">
        <f>work!L532</f>
        <v>20160808</v>
      </c>
      <c r="I532" s="121">
        <f t="shared" si="14"/>
        <v>89054</v>
      </c>
      <c r="J532" s="121">
        <f t="shared" si="15"/>
        <v>5500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184329</v>
      </c>
      <c r="F533" s="178">
        <f>work!I533+work!J533</f>
        <v>53879</v>
      </c>
      <c r="G533" s="122"/>
      <c r="H533" s="179" t="str">
        <f>work!L533</f>
        <v>20160913</v>
      </c>
      <c r="I533" s="121">
        <f t="shared" si="14"/>
        <v>184329</v>
      </c>
      <c r="J533" s="121">
        <f t="shared" si="15"/>
        <v>53879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218774</v>
      </c>
      <c r="F534" s="178">
        <f>work!I534+work!J534</f>
        <v>48940</v>
      </c>
      <c r="G534" s="122"/>
      <c r="H534" s="179" t="str">
        <f>work!L534</f>
        <v>20160808</v>
      </c>
      <c r="I534" s="121">
        <f t="shared" si="14"/>
        <v>218774</v>
      </c>
      <c r="J534" s="121">
        <f t="shared" si="15"/>
        <v>48940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90248</v>
      </c>
      <c r="F535" s="178">
        <f>work!I535+work!J535</f>
        <v>7025</v>
      </c>
      <c r="G535" s="122"/>
      <c r="H535" s="179" t="str">
        <f>work!L535</f>
        <v>20160808</v>
      </c>
      <c r="I535" s="121">
        <f t="shared" si="14"/>
        <v>90248</v>
      </c>
      <c r="J535" s="121">
        <f t="shared" si="15"/>
        <v>7025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36451</v>
      </c>
      <c r="F536" s="178">
        <f>work!I536+work!J536</f>
        <v>9000</v>
      </c>
      <c r="G536" s="122"/>
      <c r="H536" s="179" t="str">
        <f>work!L536</f>
        <v>20160808</v>
      </c>
      <c r="I536" s="121">
        <f t="shared" si="14"/>
        <v>36451</v>
      </c>
      <c r="J536" s="121">
        <f t="shared" si="15"/>
        <v>9000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32246</v>
      </c>
      <c r="F537" s="178">
        <f>work!I537+work!J537</f>
        <v>101</v>
      </c>
      <c r="G537" s="122"/>
      <c r="H537" s="179" t="str">
        <f>work!L537</f>
        <v>20160808</v>
      </c>
      <c r="I537" s="121">
        <f t="shared" si="14"/>
        <v>32246</v>
      </c>
      <c r="J537" s="121">
        <f t="shared" si="15"/>
        <v>101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67953</v>
      </c>
      <c r="F538" s="178">
        <f>work!I538+work!J538</f>
        <v>81850</v>
      </c>
      <c r="G538" s="122"/>
      <c r="H538" s="179" t="str">
        <f>work!L538</f>
        <v>20160808</v>
      </c>
      <c r="I538" s="121">
        <f t="shared" si="14"/>
        <v>67953</v>
      </c>
      <c r="J538" s="121">
        <f t="shared" si="15"/>
        <v>81850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100483</v>
      </c>
      <c r="F539" s="178">
        <f>work!I539+work!J539</f>
        <v>189500</v>
      </c>
      <c r="G539" s="122"/>
      <c r="H539" s="179" t="str">
        <f>work!L539</f>
        <v>20160808</v>
      </c>
      <c r="I539" s="121">
        <f t="shared" si="14"/>
        <v>100483</v>
      </c>
      <c r="J539" s="121">
        <f t="shared" si="15"/>
        <v>189500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315720</v>
      </c>
      <c r="F540" s="178">
        <f>work!I540+work!J540</f>
        <v>192184</v>
      </c>
      <c r="G540" s="122"/>
      <c r="H540" s="179" t="str">
        <f>work!L540</f>
        <v>20160808</v>
      </c>
      <c r="I540" s="121">
        <f t="shared" si="14"/>
        <v>315720</v>
      </c>
      <c r="J540" s="121">
        <f t="shared" si="15"/>
        <v>192184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 t="e">
        <f>work!G541+work!H541</f>
        <v>#VALUE!</v>
      </c>
      <c r="F541" s="178" t="e">
        <f>work!I541+work!J541</f>
        <v>#VALUE!</v>
      </c>
      <c r="G541" s="122"/>
      <c r="H541" s="179" t="str">
        <f>work!L541</f>
        <v>No report</v>
      </c>
      <c r="I541" s="121" t="e">
        <f t="shared" si="14"/>
        <v>#VALUE!</v>
      </c>
      <c r="J541" s="121" t="e">
        <f t="shared" si="15"/>
        <v>#VALUE!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33454</v>
      </c>
      <c r="F542" s="178">
        <f>work!I542+work!J542</f>
        <v>1300</v>
      </c>
      <c r="G542" s="122"/>
      <c r="H542" s="179" t="str">
        <f>work!L542</f>
        <v>20160808</v>
      </c>
      <c r="I542" s="121">
        <f t="shared" si="14"/>
        <v>33454</v>
      </c>
      <c r="J542" s="121">
        <f t="shared" si="15"/>
        <v>1300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105800</v>
      </c>
      <c r="F543" s="178">
        <f>work!I543+work!J543</f>
        <v>162759</v>
      </c>
      <c r="G543" s="122"/>
      <c r="H543" s="179" t="str">
        <f>work!L543</f>
        <v>20160808</v>
      </c>
      <c r="I543" s="121">
        <f t="shared" si="14"/>
        <v>105800</v>
      </c>
      <c r="J543" s="121">
        <f t="shared" si="15"/>
        <v>162759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114822</v>
      </c>
      <c r="F544" s="178">
        <f>work!I544+work!J544</f>
        <v>41700</v>
      </c>
      <c r="G544" s="122"/>
      <c r="H544" s="179" t="str">
        <f>work!L544</f>
        <v>20160808</v>
      </c>
      <c r="I544" s="121">
        <f aca="true" t="shared" si="16" ref="I544:I598">E544</f>
        <v>114822</v>
      </c>
      <c r="J544" s="121">
        <f aca="true" t="shared" si="17" ref="J544:J598">F544</f>
        <v>41700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76574</v>
      </c>
      <c r="F545" s="178">
        <f>work!I545+work!J545</f>
        <v>15400</v>
      </c>
      <c r="G545" s="122"/>
      <c r="H545" s="179" t="str">
        <f>work!L545</f>
        <v>20160808</v>
      </c>
      <c r="I545" s="121">
        <f t="shared" si="16"/>
        <v>76574</v>
      </c>
      <c r="J545" s="121">
        <f t="shared" si="17"/>
        <v>15400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50750</v>
      </c>
      <c r="F546" s="178">
        <f>work!I546+work!J546</f>
        <v>0</v>
      </c>
      <c r="G546" s="122"/>
      <c r="H546" s="179" t="str">
        <f>work!L546</f>
        <v>20160808</v>
      </c>
      <c r="I546" s="121">
        <f t="shared" si="16"/>
        <v>50750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974499</v>
      </c>
      <c r="F547" s="178">
        <f>work!I547+work!J547</f>
        <v>2577401</v>
      </c>
      <c r="G547" s="122"/>
      <c r="H547" s="179" t="str">
        <f>work!L547</f>
        <v>20160808</v>
      </c>
      <c r="I547" s="121">
        <f t="shared" si="16"/>
        <v>974499</v>
      </c>
      <c r="J547" s="121">
        <f t="shared" si="17"/>
        <v>2577401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107767</v>
      </c>
      <c r="F548" s="178">
        <f>work!I548+work!J548</f>
        <v>0</v>
      </c>
      <c r="G548" s="122"/>
      <c r="H548" s="179" t="str">
        <f>work!L548</f>
        <v>20160808</v>
      </c>
      <c r="I548" s="121">
        <f t="shared" si="16"/>
        <v>107767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189096</v>
      </c>
      <c r="F549" s="178">
        <f>work!I549+work!J549</f>
        <v>57348</v>
      </c>
      <c r="G549" s="122"/>
      <c r="H549" s="179" t="str">
        <f>work!L549</f>
        <v>20160808</v>
      </c>
      <c r="I549" s="121">
        <f t="shared" si="16"/>
        <v>189096</v>
      </c>
      <c r="J549" s="121">
        <f t="shared" si="17"/>
        <v>57348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23421</v>
      </c>
      <c r="F550" s="178">
        <f>work!I550+work!J550</f>
        <v>351</v>
      </c>
      <c r="G550" s="122"/>
      <c r="H550" s="179" t="str">
        <f>work!L550</f>
        <v>20160808</v>
      </c>
      <c r="I550" s="121">
        <f t="shared" si="16"/>
        <v>23421</v>
      </c>
      <c r="J550" s="121">
        <f t="shared" si="17"/>
        <v>351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774869</v>
      </c>
      <c r="F551" s="178">
        <f>work!I551+work!J551</f>
        <v>88343</v>
      </c>
      <c r="G551" s="122"/>
      <c r="H551" s="179" t="str">
        <f>work!L551</f>
        <v>20160808</v>
      </c>
      <c r="I551" s="121">
        <f t="shared" si="16"/>
        <v>774869</v>
      </c>
      <c r="J551" s="121">
        <f t="shared" si="17"/>
        <v>88343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230944</v>
      </c>
      <c r="F553" s="178">
        <f>work!I553+work!J553</f>
        <v>42045</v>
      </c>
      <c r="G553" s="122"/>
      <c r="H553" s="179" t="str">
        <f>work!L553</f>
        <v>20160808</v>
      </c>
      <c r="I553" s="121">
        <f t="shared" si="16"/>
        <v>230944</v>
      </c>
      <c r="J553" s="121">
        <f t="shared" si="17"/>
        <v>42045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2010767</v>
      </c>
      <c r="F554" s="178">
        <f>work!I554+work!J554</f>
        <v>374109</v>
      </c>
      <c r="G554" s="122"/>
      <c r="H554" s="179" t="str">
        <f>work!L554</f>
        <v>20160808</v>
      </c>
      <c r="I554" s="121">
        <f t="shared" si="16"/>
        <v>2010767</v>
      </c>
      <c r="J554" s="121">
        <f t="shared" si="17"/>
        <v>374109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765186</v>
      </c>
      <c r="F555" s="178">
        <f>work!I555+work!J555</f>
        <v>163230</v>
      </c>
      <c r="G555" s="122"/>
      <c r="H555" s="179" t="str">
        <f>work!L555</f>
        <v>20160907</v>
      </c>
      <c r="I555" s="121">
        <f t="shared" si="16"/>
        <v>765186</v>
      </c>
      <c r="J555" s="121">
        <f t="shared" si="17"/>
        <v>163230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1349026</v>
      </c>
      <c r="F556" s="178">
        <f>work!I556+work!J556</f>
        <v>272461</v>
      </c>
      <c r="G556" s="122"/>
      <c r="H556" s="179" t="str">
        <f>work!L556</f>
        <v>20160808</v>
      </c>
      <c r="I556" s="121">
        <f t="shared" si="16"/>
        <v>1349026</v>
      </c>
      <c r="J556" s="121">
        <f t="shared" si="17"/>
        <v>272461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1996509</v>
      </c>
      <c r="F557" s="178">
        <f>work!I557+work!J557</f>
        <v>11168655</v>
      </c>
      <c r="G557" s="122"/>
      <c r="H557" s="179" t="s">
        <v>9</v>
      </c>
      <c r="I557" s="121">
        <f t="shared" si="16"/>
        <v>1996509</v>
      </c>
      <c r="J557" s="121">
        <f t="shared" si="17"/>
        <v>11168655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255603</v>
      </c>
      <c r="F558" s="178">
        <f>work!I558+work!J558</f>
        <v>23300</v>
      </c>
      <c r="G558" s="122"/>
      <c r="H558" s="179" t="str">
        <f>work!L558</f>
        <v>20160808</v>
      </c>
      <c r="I558" s="121">
        <f t="shared" si="16"/>
        <v>255603</v>
      </c>
      <c r="J558" s="121">
        <f t="shared" si="17"/>
        <v>23300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70394</v>
      </c>
      <c r="F559" s="178">
        <f>work!I559+work!J559</f>
        <v>61101</v>
      </c>
      <c r="G559" s="122"/>
      <c r="H559" s="179" t="str">
        <f>work!L559</f>
        <v>20160808</v>
      </c>
      <c r="I559" s="121">
        <f t="shared" si="16"/>
        <v>70394</v>
      </c>
      <c r="J559" s="121">
        <f t="shared" si="17"/>
        <v>61101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291552</v>
      </c>
      <c r="F560" s="178">
        <f>work!I560+work!J560</f>
        <v>59000</v>
      </c>
      <c r="G560" s="122"/>
      <c r="H560" s="179" t="str">
        <f>work!L560</f>
        <v>20160913</v>
      </c>
      <c r="I560" s="121">
        <f t="shared" si="16"/>
        <v>291552</v>
      </c>
      <c r="J560" s="121">
        <f t="shared" si="17"/>
        <v>59000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206545</v>
      </c>
      <c r="F561" s="178">
        <f>work!I561+work!J561</f>
        <v>114750</v>
      </c>
      <c r="G561" s="122"/>
      <c r="H561" s="179" t="str">
        <f>work!L561</f>
        <v>20160808</v>
      </c>
      <c r="I561" s="121">
        <f t="shared" si="16"/>
        <v>206545</v>
      </c>
      <c r="J561" s="121">
        <f t="shared" si="17"/>
        <v>114750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1067624</v>
      </c>
      <c r="F562" s="178">
        <f>work!I562+work!J562</f>
        <v>2034485</v>
      </c>
      <c r="G562" s="122"/>
      <c r="H562" s="179" t="str">
        <f>work!L562</f>
        <v>20160808</v>
      </c>
      <c r="I562" s="121">
        <f t="shared" si="16"/>
        <v>1067624</v>
      </c>
      <c r="J562" s="121">
        <f t="shared" si="17"/>
        <v>2034485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624160</v>
      </c>
      <c r="F563" s="178">
        <f>work!I563+work!J563</f>
        <v>37550</v>
      </c>
      <c r="G563" s="122"/>
      <c r="H563" s="179" t="str">
        <f>work!L563</f>
        <v>20160808</v>
      </c>
      <c r="I563" s="121">
        <f t="shared" si="16"/>
        <v>624160</v>
      </c>
      <c r="J563" s="121">
        <f t="shared" si="17"/>
        <v>37550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1306200</v>
      </c>
      <c r="F564" s="178">
        <f>work!I564+work!J564</f>
        <v>4514142</v>
      </c>
      <c r="G564" s="122"/>
      <c r="H564" s="179" t="str">
        <f>work!L564</f>
        <v>20160907</v>
      </c>
      <c r="I564" s="121">
        <f t="shared" si="16"/>
        <v>1306200</v>
      </c>
      <c r="J564" s="121">
        <f t="shared" si="17"/>
        <v>4514142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443781</v>
      </c>
      <c r="F565" s="178">
        <f>work!I565+work!J565</f>
        <v>2062270</v>
      </c>
      <c r="G565" s="122"/>
      <c r="H565" s="179" t="str">
        <f>work!L565</f>
        <v>20160808</v>
      </c>
      <c r="I565" s="121">
        <f t="shared" si="16"/>
        <v>443781</v>
      </c>
      <c r="J565" s="121">
        <f t="shared" si="17"/>
        <v>2062270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34500</v>
      </c>
      <c r="F566" s="178">
        <f>work!I566+work!J566</f>
        <v>1225811</v>
      </c>
      <c r="G566" s="122"/>
      <c r="H566" s="179" t="str">
        <f>work!L566</f>
        <v>20160808</v>
      </c>
      <c r="I566" s="121">
        <f t="shared" si="16"/>
        <v>34500</v>
      </c>
      <c r="J566" s="121">
        <f t="shared" si="17"/>
        <v>1225811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2287229</v>
      </c>
      <c r="F567" s="178">
        <f>work!I567+work!J567</f>
        <v>144007</v>
      </c>
      <c r="G567" s="122"/>
      <c r="H567" s="179" t="str">
        <f>work!L567</f>
        <v>20160808</v>
      </c>
      <c r="I567" s="121">
        <f t="shared" si="16"/>
        <v>2287229</v>
      </c>
      <c r="J567" s="121">
        <f t="shared" si="17"/>
        <v>144007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177662</v>
      </c>
      <c r="F568" s="178">
        <f>work!I568+work!J568</f>
        <v>18675</v>
      </c>
      <c r="G568" s="122"/>
      <c r="H568" s="179" t="str">
        <f>work!L568</f>
        <v>20160808</v>
      </c>
      <c r="I568" s="121">
        <f t="shared" si="16"/>
        <v>177662</v>
      </c>
      <c r="J568" s="121">
        <f t="shared" si="17"/>
        <v>18675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3919707</v>
      </c>
      <c r="F569" s="178">
        <f>work!I569+work!J569</f>
        <v>1561374</v>
      </c>
      <c r="G569" s="122"/>
      <c r="H569" s="179" t="str">
        <f>work!L569</f>
        <v>20160907</v>
      </c>
      <c r="I569" s="121">
        <f t="shared" si="16"/>
        <v>3919707</v>
      </c>
      <c r="J569" s="121">
        <f t="shared" si="17"/>
        <v>1561374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542520</v>
      </c>
      <c r="F570" s="178">
        <f>work!I570+work!J570</f>
        <v>2956057</v>
      </c>
      <c r="G570" s="122"/>
      <c r="H570" s="179" t="str">
        <f>work!L570</f>
        <v>20160808</v>
      </c>
      <c r="I570" s="121">
        <f t="shared" si="16"/>
        <v>542520</v>
      </c>
      <c r="J570" s="121">
        <f t="shared" si="17"/>
        <v>2956057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2566390</v>
      </c>
      <c r="F571" s="178">
        <f>work!I571+work!J571</f>
        <v>4394906</v>
      </c>
      <c r="G571" s="122"/>
      <c r="H571" s="179" t="str">
        <f>work!L571</f>
        <v>20160808</v>
      </c>
      <c r="I571" s="121">
        <f t="shared" si="16"/>
        <v>2566390</v>
      </c>
      <c r="J571" s="121">
        <f t="shared" si="17"/>
        <v>4394906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4028150</v>
      </c>
      <c r="F572" s="178">
        <f>work!I572+work!J572</f>
        <v>1442750</v>
      </c>
      <c r="G572" s="122"/>
      <c r="H572" s="179" t="str">
        <f>work!L572</f>
        <v>20160808</v>
      </c>
      <c r="I572" s="121">
        <f t="shared" si="16"/>
        <v>4028150</v>
      </c>
      <c r="J572" s="121">
        <f t="shared" si="17"/>
        <v>1442750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1888321</v>
      </c>
      <c r="F573" s="178">
        <f>work!I573+work!J573</f>
        <v>1231476</v>
      </c>
      <c r="G573" s="122"/>
      <c r="H573" s="179" t="str">
        <f>work!L573</f>
        <v>20160808</v>
      </c>
      <c r="I573" s="121">
        <f t="shared" si="16"/>
        <v>1888321</v>
      </c>
      <c r="J573" s="121">
        <f t="shared" si="17"/>
        <v>1231476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19800</v>
      </c>
      <c r="F574" s="178">
        <f>work!I574+work!J574</f>
        <v>0</v>
      </c>
      <c r="G574" s="122"/>
      <c r="H574" s="179" t="str">
        <f>work!L574</f>
        <v>20160907</v>
      </c>
      <c r="I574" s="121">
        <f t="shared" si="16"/>
        <v>19800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946602</v>
      </c>
      <c r="F575" s="178">
        <f>work!I575+work!J575</f>
        <v>11700</v>
      </c>
      <c r="G575" s="122"/>
      <c r="H575" s="179" t="str">
        <f>work!L575</f>
        <v>20160808</v>
      </c>
      <c r="I575" s="121">
        <f t="shared" si="16"/>
        <v>946602</v>
      </c>
      <c r="J575" s="121">
        <f t="shared" si="17"/>
        <v>11700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45468</v>
      </c>
      <c r="F576" s="178">
        <f>work!I576+work!J576</f>
        <v>54100</v>
      </c>
      <c r="G576" s="122"/>
      <c r="H576" s="179" t="str">
        <f>work!L576</f>
        <v>20160907</v>
      </c>
      <c r="I576" s="121">
        <f t="shared" si="16"/>
        <v>45468</v>
      </c>
      <c r="J576" s="121">
        <f t="shared" si="17"/>
        <v>54100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9294</v>
      </c>
      <c r="F577" s="178">
        <f>work!I577+work!J577</f>
        <v>1000</v>
      </c>
      <c r="G577" s="122"/>
      <c r="H577" s="179" t="str">
        <f>work!L577</f>
        <v>20160907</v>
      </c>
      <c r="I577" s="121">
        <f t="shared" si="16"/>
        <v>9294</v>
      </c>
      <c r="J577" s="121">
        <f t="shared" si="17"/>
        <v>1000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218872</v>
      </c>
      <c r="F578" s="178">
        <f>work!I578+work!J578</f>
        <v>78400</v>
      </c>
      <c r="G578" s="122"/>
      <c r="H578" s="179" t="str">
        <f>work!L578</f>
        <v>20160907</v>
      </c>
      <c r="I578" s="121">
        <f t="shared" si="16"/>
        <v>218872</v>
      </c>
      <c r="J578" s="121">
        <f t="shared" si="17"/>
        <v>78400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14150</v>
      </c>
      <c r="F579" s="178">
        <f>work!I579+work!J579</f>
        <v>26500</v>
      </c>
      <c r="G579" s="122"/>
      <c r="H579" s="179" t="str">
        <f>work!L579</f>
        <v>20160808</v>
      </c>
      <c r="I579" s="121">
        <f t="shared" si="16"/>
        <v>14150</v>
      </c>
      <c r="J579" s="121">
        <f t="shared" si="17"/>
        <v>26500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54865</v>
      </c>
      <c r="F580" s="178">
        <f>work!I580+work!J580</f>
        <v>20531</v>
      </c>
      <c r="G580" s="122"/>
      <c r="H580" s="179" t="str">
        <f>work!L580</f>
        <v>20160913</v>
      </c>
      <c r="I580" s="121">
        <f t="shared" si="16"/>
        <v>54865</v>
      </c>
      <c r="J580" s="121">
        <f t="shared" si="17"/>
        <v>20531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40660</v>
      </c>
      <c r="F581" s="178">
        <f>work!I581+work!J581</f>
        <v>63540</v>
      </c>
      <c r="G581" s="122"/>
      <c r="H581" s="179" t="str">
        <f>work!L581</f>
        <v>20160808</v>
      </c>
      <c r="I581" s="121">
        <f t="shared" si="16"/>
        <v>40660</v>
      </c>
      <c r="J581" s="121">
        <f t="shared" si="17"/>
        <v>63540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14506</v>
      </c>
      <c r="F582" s="178">
        <f>work!I582+work!J582</f>
        <v>159159</v>
      </c>
      <c r="G582" s="122"/>
      <c r="H582" s="179" t="str">
        <f>work!L582</f>
        <v>20160907</v>
      </c>
      <c r="I582" s="121">
        <f t="shared" si="16"/>
        <v>14506</v>
      </c>
      <c r="J582" s="121">
        <f t="shared" si="17"/>
        <v>159159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8009</v>
      </c>
      <c r="F583" s="178">
        <f>work!I583+work!J583</f>
        <v>0</v>
      </c>
      <c r="G583" s="122"/>
      <c r="H583" s="179" t="str">
        <f>work!L583</f>
        <v>20160808</v>
      </c>
      <c r="I583" s="121">
        <f t="shared" si="16"/>
        <v>8009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21032</v>
      </c>
      <c r="F584" s="178">
        <f>work!I584+work!J584</f>
        <v>8000</v>
      </c>
      <c r="G584" s="122"/>
      <c r="H584" s="179" t="str">
        <f>work!L584</f>
        <v>20160808</v>
      </c>
      <c r="I584" s="121">
        <f t="shared" si="16"/>
        <v>21032</v>
      </c>
      <c r="J584" s="121">
        <f t="shared" si="17"/>
        <v>8000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63661</v>
      </c>
      <c r="F585" s="178">
        <f>work!I585+work!J585</f>
        <v>76200</v>
      </c>
      <c r="G585" s="122"/>
      <c r="H585" s="179" t="str">
        <f>work!L585</f>
        <v>20160913</v>
      </c>
      <c r="I585" s="121">
        <f t="shared" si="16"/>
        <v>63661</v>
      </c>
      <c r="J585" s="121">
        <f t="shared" si="17"/>
        <v>76200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184377</v>
      </c>
      <c r="F586" s="178">
        <f>work!I586+work!J586</f>
        <v>40800</v>
      </c>
      <c r="G586" s="122"/>
      <c r="H586" s="179" t="str">
        <f>work!L586</f>
        <v>20160808</v>
      </c>
      <c r="I586" s="121">
        <f t="shared" si="16"/>
        <v>184377</v>
      </c>
      <c r="J586" s="121">
        <f t="shared" si="17"/>
        <v>40800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45715</v>
      </c>
      <c r="F587" s="178">
        <f>work!I587+work!J587</f>
        <v>58100</v>
      </c>
      <c r="G587" s="122"/>
      <c r="H587" s="179" t="str">
        <f>work!L587</f>
        <v>20160808</v>
      </c>
      <c r="I587" s="121">
        <f t="shared" si="16"/>
        <v>45715</v>
      </c>
      <c r="J587" s="121">
        <f t="shared" si="17"/>
        <v>58100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54627</v>
      </c>
      <c r="F588" s="178">
        <f>work!I588+work!J588</f>
        <v>8750</v>
      </c>
      <c r="G588" s="122"/>
      <c r="H588" s="179" t="str">
        <f>work!L588</f>
        <v>20160808</v>
      </c>
      <c r="I588" s="121">
        <f t="shared" si="16"/>
        <v>54627</v>
      </c>
      <c r="J588" s="121">
        <f t="shared" si="17"/>
        <v>8750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32200</v>
      </c>
      <c r="F589" s="178">
        <f>work!I589+work!J589</f>
        <v>1169890</v>
      </c>
      <c r="G589" s="122"/>
      <c r="H589" s="179" t="str">
        <f>work!L589</f>
        <v>20160907</v>
      </c>
      <c r="I589" s="121">
        <f t="shared" si="16"/>
        <v>32200</v>
      </c>
      <c r="J589" s="121">
        <f t="shared" si="17"/>
        <v>1169890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237530</v>
      </c>
      <c r="F590" s="178">
        <f>work!I590+work!J590</f>
        <v>619010</v>
      </c>
      <c r="G590" s="122"/>
      <c r="H590" s="179" t="str">
        <f>work!L590</f>
        <v>20160808</v>
      </c>
      <c r="I590" s="121">
        <f t="shared" si="16"/>
        <v>237530</v>
      </c>
      <c r="J590" s="121">
        <f t="shared" si="17"/>
        <v>619010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54226</v>
      </c>
      <c r="F591" s="178">
        <f>work!I591+work!J591</f>
        <v>9140</v>
      </c>
      <c r="G591" s="122"/>
      <c r="H591" s="179" t="str">
        <f>work!L591</f>
        <v>20160808</v>
      </c>
      <c r="I591" s="121">
        <f t="shared" si="16"/>
        <v>54226</v>
      </c>
      <c r="J591" s="121">
        <f t="shared" si="17"/>
        <v>9140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158208</v>
      </c>
      <c r="F593" s="178">
        <f>work!I593+work!J593</f>
        <v>4108310</v>
      </c>
      <c r="G593" s="122"/>
      <c r="H593" s="179" t="str">
        <f>work!L593</f>
        <v>20160808</v>
      </c>
      <c r="I593" s="121">
        <f t="shared" si="16"/>
        <v>158208</v>
      </c>
      <c r="J593" s="121">
        <f t="shared" si="17"/>
        <v>4108310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44900</v>
      </c>
      <c r="F594" s="178">
        <f>work!I594+work!J594</f>
        <v>26430</v>
      </c>
      <c r="G594" s="122"/>
      <c r="H594" s="179" t="str">
        <f>work!L594</f>
        <v>20160907</v>
      </c>
      <c r="I594" s="121">
        <f t="shared" si="16"/>
        <v>44900</v>
      </c>
      <c r="J594" s="121">
        <f t="shared" si="17"/>
        <v>26430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150286</v>
      </c>
      <c r="F595" s="178">
        <f>work!I595+work!J595</f>
        <v>192401</v>
      </c>
      <c r="G595" s="122"/>
      <c r="H595" s="179" t="str">
        <f>work!L595</f>
        <v>20160907</v>
      </c>
      <c r="I595" s="121">
        <f t="shared" si="16"/>
        <v>150286</v>
      </c>
      <c r="J595" s="121">
        <f t="shared" si="17"/>
        <v>192401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286914</v>
      </c>
      <c r="F596" s="178">
        <f>work!I596+work!J596</f>
        <v>460303</v>
      </c>
      <c r="G596" s="122"/>
      <c r="H596" s="179" t="str">
        <f>work!L596</f>
        <v>20160907</v>
      </c>
      <c r="I596" s="121">
        <f t="shared" si="16"/>
        <v>286914</v>
      </c>
      <c r="J596" s="121">
        <f t="shared" si="17"/>
        <v>460303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96800</v>
      </c>
      <c r="F597" s="178">
        <f>work!I597+work!J597</f>
        <v>72000</v>
      </c>
      <c r="G597" s="122"/>
      <c r="H597" s="179" t="str">
        <f>work!L597</f>
        <v>20160913</v>
      </c>
      <c r="I597" s="121">
        <f t="shared" si="16"/>
        <v>96800</v>
      </c>
      <c r="J597" s="121">
        <f t="shared" si="17"/>
        <v>72000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43986</v>
      </c>
      <c r="F598" s="178">
        <f>work!I598+work!J598</f>
        <v>19357217</v>
      </c>
      <c r="G598" s="122"/>
      <c r="H598" s="179" t="str">
        <f>work!L598</f>
        <v>20160808</v>
      </c>
      <c r="I598" s="121">
        <f t="shared" si="16"/>
        <v>43986</v>
      </c>
      <c r="J598" s="121">
        <f t="shared" si="17"/>
        <v>19357217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January-July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9/13/16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9/13/16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1104627372</v>
      </c>
      <c r="D8" s="44">
        <f>SUM(top_20_ytd!D7+top_20_ytd!E7)</f>
        <v>952485641</v>
      </c>
      <c r="E8" s="44">
        <f>SUM(top_20_ytd!F7+top_20_ytd!G7)</f>
        <v>152141731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1104627372</v>
      </c>
      <c r="P8" s="166">
        <f t="shared" si="3"/>
        <v>952485641</v>
      </c>
      <c r="Q8" s="213">
        <f t="shared" si="4"/>
        <v>152141731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280576540</v>
      </c>
      <c r="D9" s="46">
        <f>SUM(top_20_ytd!D8+top_20_ytd!E8)</f>
        <v>259361936</v>
      </c>
      <c r="E9" s="46">
        <f>SUM(top_20_ytd!F8+top_20_ytd!G8)</f>
        <v>21214604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280576540</v>
      </c>
      <c r="P9" s="121">
        <f t="shared" si="3"/>
        <v>259361936</v>
      </c>
      <c r="Q9" s="186">
        <f t="shared" si="4"/>
        <v>21214604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271729609</v>
      </c>
      <c r="D10" s="46">
        <f>SUM(top_20_ytd!D9+top_20_ytd!E9)</f>
        <v>38465620</v>
      </c>
      <c r="E10" s="46">
        <f>SUM(top_20_ytd!F9+top_20_ytd!G9)</f>
        <v>233263989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271729609</v>
      </c>
      <c r="P10" s="121">
        <f t="shared" si="3"/>
        <v>38465620</v>
      </c>
      <c r="Q10" s="186">
        <f t="shared" si="4"/>
        <v>233263989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176971503</v>
      </c>
      <c r="D11" s="46">
        <f>SUM(top_20_ytd!D10+top_20_ytd!E10)</f>
        <v>115178287</v>
      </c>
      <c r="E11" s="46">
        <f>SUM(top_20_ytd!F10+top_20_ytd!G10)</f>
        <v>61793216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176971503</v>
      </c>
      <c r="P11" s="121">
        <f t="shared" si="3"/>
        <v>115178287</v>
      </c>
      <c r="Q11" s="186">
        <f t="shared" si="4"/>
        <v>61793216</v>
      </c>
      <c r="R11" s="211"/>
    </row>
    <row r="12" spans="1:18" ht="15">
      <c r="A12" s="18" t="str">
        <f>top_20_ytd!A11</f>
        <v>Toms River Township</v>
      </c>
      <c r="B12" s="18" t="str">
        <f>top_20_ytd!B11</f>
        <v>Ocean</v>
      </c>
      <c r="C12" s="46">
        <f t="shared" si="5"/>
        <v>120849633</v>
      </c>
      <c r="D12" s="46">
        <f>SUM(top_20_ytd!D11+top_20_ytd!E11)</f>
        <v>89635071</v>
      </c>
      <c r="E12" s="46">
        <f>SUM(top_20_ytd!F11+top_20_ytd!G11)</f>
        <v>31214562</v>
      </c>
      <c r="F12" s="76"/>
      <c r="G12" s="46"/>
      <c r="K12" s="138"/>
      <c r="L12" s="119">
        <v>5</v>
      </c>
      <c r="M12" s="120" t="str">
        <f t="shared" si="0"/>
        <v>Toms River Township</v>
      </c>
      <c r="N12" s="120" t="str">
        <f t="shared" si="1"/>
        <v>Ocean</v>
      </c>
      <c r="O12" s="121">
        <f t="shared" si="2"/>
        <v>120849633</v>
      </c>
      <c r="P12" s="121">
        <f t="shared" si="3"/>
        <v>89635071</v>
      </c>
      <c r="Q12" s="186">
        <f t="shared" si="4"/>
        <v>31214562</v>
      </c>
      <c r="R12" s="211"/>
    </row>
    <row r="13" spans="1:18" ht="15">
      <c r="A13" s="18" t="str">
        <f>top_20_ytd!A12</f>
        <v>Princeton (1114)</v>
      </c>
      <c r="B13" s="18" t="str">
        <f>top_20_ytd!B12</f>
        <v>Mercer</v>
      </c>
      <c r="C13" s="46">
        <f t="shared" si="5"/>
        <v>119124346</v>
      </c>
      <c r="D13" s="46">
        <f>SUM(top_20_ytd!D12+top_20_ytd!E12)</f>
        <v>30072543</v>
      </c>
      <c r="E13" s="46">
        <f>SUM(top_20_ytd!F12+top_20_ytd!G12)</f>
        <v>89051803</v>
      </c>
      <c r="F13" s="76"/>
      <c r="G13" s="46"/>
      <c r="K13" s="138"/>
      <c r="L13" s="119">
        <v>6</v>
      </c>
      <c r="M13" s="120" t="str">
        <f t="shared" si="0"/>
        <v>Princeton (1114)</v>
      </c>
      <c r="N13" s="120" t="str">
        <f t="shared" si="1"/>
        <v>Mercer</v>
      </c>
      <c r="O13" s="121">
        <f t="shared" si="2"/>
        <v>119124346</v>
      </c>
      <c r="P13" s="121">
        <f t="shared" si="3"/>
        <v>30072543</v>
      </c>
      <c r="Q13" s="186">
        <f t="shared" si="4"/>
        <v>89051803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114159580</v>
      </c>
      <c r="D14" s="46">
        <f>SUM(top_20_ytd!D13+top_20_ytd!E13)</f>
        <v>72156629</v>
      </c>
      <c r="E14" s="46">
        <f>SUM(top_20_ytd!F13+top_20_ytd!G13)</f>
        <v>42002951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114159580</v>
      </c>
      <c r="P14" s="121">
        <f t="shared" si="3"/>
        <v>72156629</v>
      </c>
      <c r="Q14" s="186">
        <f t="shared" si="4"/>
        <v>42002951</v>
      </c>
      <c r="R14" s="211"/>
    </row>
    <row r="15" spans="1:18" ht="15">
      <c r="A15" s="18" t="str">
        <f>top_20_ytd!A14</f>
        <v>Harrison Town</v>
      </c>
      <c r="B15" s="18" t="str">
        <f>top_20_ytd!B14</f>
        <v>Hudson</v>
      </c>
      <c r="C15" s="46">
        <f t="shared" si="5"/>
        <v>111254759</v>
      </c>
      <c r="D15" s="46">
        <f>SUM(top_20_ytd!D14+top_20_ytd!E14)</f>
        <v>109674881</v>
      </c>
      <c r="E15" s="46">
        <f>SUM(top_20_ytd!F14+top_20_ytd!G14)</f>
        <v>1579878</v>
      </c>
      <c r="F15" s="76"/>
      <c r="G15" s="46"/>
      <c r="K15" s="138"/>
      <c r="L15" s="119">
        <v>8</v>
      </c>
      <c r="M15" s="120" t="str">
        <f t="shared" si="0"/>
        <v>Harrison Town</v>
      </c>
      <c r="N15" s="120" t="str">
        <f t="shared" si="1"/>
        <v>Hudson</v>
      </c>
      <c r="O15" s="121">
        <f t="shared" si="2"/>
        <v>111254759</v>
      </c>
      <c r="P15" s="121">
        <f t="shared" si="3"/>
        <v>109674881</v>
      </c>
      <c r="Q15" s="186">
        <f t="shared" si="4"/>
        <v>1579878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108280694</v>
      </c>
      <c r="D16" s="46">
        <f>SUM(top_20_ytd!D15+top_20_ytd!E15)</f>
        <v>13192592</v>
      </c>
      <c r="E16" s="46">
        <f>SUM(top_20_ytd!F15+top_20_ytd!G15)</f>
        <v>95088102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108280694</v>
      </c>
      <c r="P16" s="121">
        <f t="shared" si="3"/>
        <v>13192592</v>
      </c>
      <c r="Q16" s="186">
        <f t="shared" si="4"/>
        <v>95088102</v>
      </c>
      <c r="R16" s="211"/>
    </row>
    <row r="17" spans="1:18" ht="15">
      <c r="A17" s="18" t="str">
        <f>top_20_ytd!A16</f>
        <v>South Brunswick Township</v>
      </c>
      <c r="B17" s="18" t="str">
        <f>top_20_ytd!B16</f>
        <v>Middlesex</v>
      </c>
      <c r="C17" s="46">
        <f t="shared" si="5"/>
        <v>105422377</v>
      </c>
      <c r="D17" s="46">
        <f>SUM(top_20_ytd!D16+top_20_ytd!E16)</f>
        <v>40533778</v>
      </c>
      <c r="E17" s="46">
        <f>SUM(top_20_ytd!F16+top_20_ytd!G16)</f>
        <v>64888599</v>
      </c>
      <c r="G17" s="46"/>
      <c r="K17" s="138"/>
      <c r="L17" s="119">
        <v>10</v>
      </c>
      <c r="M17" s="120" t="str">
        <f t="shared" si="0"/>
        <v>South Brunswick Township</v>
      </c>
      <c r="N17" s="120" t="str">
        <f t="shared" si="1"/>
        <v>Middlesex</v>
      </c>
      <c r="O17" s="121">
        <f t="shared" si="2"/>
        <v>105422377</v>
      </c>
      <c r="P17" s="121">
        <f t="shared" si="3"/>
        <v>40533778</v>
      </c>
      <c r="Q17" s="186">
        <f t="shared" si="4"/>
        <v>64888599</v>
      </c>
      <c r="R17" s="211"/>
    </row>
    <row r="18" spans="1:18" ht="15">
      <c r="A18" s="18" t="str">
        <f>top_20_ytd!A17</f>
        <v>Lawrence Township</v>
      </c>
      <c r="B18" s="18" t="str">
        <f>top_20_ytd!B17</f>
        <v>Mercer</v>
      </c>
      <c r="C18" s="46">
        <f t="shared" si="5"/>
        <v>101235031</v>
      </c>
      <c r="D18" s="46">
        <f>SUM(top_20_ytd!D17+top_20_ytd!E17)</f>
        <v>16613669</v>
      </c>
      <c r="E18" s="46">
        <f>SUM(top_20_ytd!F17+top_20_ytd!G17)</f>
        <v>84621362</v>
      </c>
      <c r="G18" s="46"/>
      <c r="K18" s="138"/>
      <c r="L18" s="119">
        <v>11</v>
      </c>
      <c r="M18" s="120" t="str">
        <f t="shared" si="0"/>
        <v>Lawrence Township</v>
      </c>
      <c r="N18" s="120" t="str">
        <f t="shared" si="1"/>
        <v>Mercer</v>
      </c>
      <c r="O18" s="121">
        <f t="shared" si="2"/>
        <v>101235031</v>
      </c>
      <c r="P18" s="121">
        <f t="shared" si="3"/>
        <v>16613669</v>
      </c>
      <c r="Q18" s="186">
        <f t="shared" si="4"/>
        <v>84621362</v>
      </c>
      <c r="R18" s="211"/>
    </row>
    <row r="19" spans="1:18" ht="15">
      <c r="A19" s="18" t="str">
        <f>top_20_ytd!A18</f>
        <v>Edison Township</v>
      </c>
      <c r="B19" s="18" t="str">
        <f>top_20_ytd!B18</f>
        <v>Middlesex</v>
      </c>
      <c r="C19" s="46">
        <f t="shared" si="5"/>
        <v>100136232</v>
      </c>
      <c r="D19" s="46">
        <f>SUM(top_20_ytd!D18+top_20_ytd!E18)</f>
        <v>26195939</v>
      </c>
      <c r="E19" s="46">
        <f>SUM(top_20_ytd!F18+top_20_ytd!G18)</f>
        <v>73940293</v>
      </c>
      <c r="G19" s="46"/>
      <c r="K19" s="138"/>
      <c r="L19" s="119">
        <v>12</v>
      </c>
      <c r="M19" s="120" t="str">
        <f t="shared" si="0"/>
        <v>Edison Township</v>
      </c>
      <c r="N19" s="120" t="str">
        <f t="shared" si="1"/>
        <v>Middlesex</v>
      </c>
      <c r="O19" s="121">
        <f t="shared" si="2"/>
        <v>100136232</v>
      </c>
      <c r="P19" s="121">
        <f t="shared" si="3"/>
        <v>26195939</v>
      </c>
      <c r="Q19" s="186">
        <f t="shared" si="4"/>
        <v>73940293</v>
      </c>
      <c r="R19" s="211"/>
    </row>
    <row r="20" spans="1:18" ht="15">
      <c r="A20" s="18" t="str">
        <f>top_20_ytd!A19</f>
        <v>Franklin Township</v>
      </c>
      <c r="B20" s="18" t="str">
        <f>top_20_ytd!B19</f>
        <v>Somerset</v>
      </c>
      <c r="C20" s="46">
        <f t="shared" si="5"/>
        <v>96123580</v>
      </c>
      <c r="D20" s="46">
        <f>SUM(top_20_ytd!D19+top_20_ytd!E19)</f>
        <v>46827369</v>
      </c>
      <c r="E20" s="46">
        <f>SUM(top_20_ytd!F19+top_20_ytd!G19)</f>
        <v>49296211</v>
      </c>
      <c r="G20" s="46"/>
      <c r="K20" s="138"/>
      <c r="L20" s="119">
        <v>13</v>
      </c>
      <c r="M20" s="120" t="str">
        <f t="shared" si="0"/>
        <v>Franklin Township</v>
      </c>
      <c r="N20" s="120" t="str">
        <f t="shared" si="1"/>
        <v>Somerset</v>
      </c>
      <c r="O20" s="121">
        <f t="shared" si="2"/>
        <v>96123580</v>
      </c>
      <c r="P20" s="121">
        <f t="shared" si="3"/>
        <v>46827369</v>
      </c>
      <c r="Q20" s="186">
        <f t="shared" si="4"/>
        <v>49296211</v>
      </c>
      <c r="R20" s="211"/>
    </row>
    <row r="21" spans="1:18" ht="15">
      <c r="A21" s="18" t="str">
        <f>top_20_ytd!A20</f>
        <v>Livingston Township</v>
      </c>
      <c r="B21" s="18" t="str">
        <f>top_20_ytd!B20</f>
        <v>Essex</v>
      </c>
      <c r="C21" s="46">
        <f t="shared" si="5"/>
        <v>95796870</v>
      </c>
      <c r="D21" s="46">
        <f>SUM(top_20_ytd!D20+top_20_ytd!E20)</f>
        <v>43451107</v>
      </c>
      <c r="E21" s="46">
        <f>SUM(top_20_ytd!F20+top_20_ytd!G20)</f>
        <v>52345763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95796870</v>
      </c>
      <c r="P21" s="121">
        <f t="shared" si="3"/>
        <v>43451107</v>
      </c>
      <c r="Q21" s="186">
        <f t="shared" si="4"/>
        <v>52345763</v>
      </c>
      <c r="R21" s="211"/>
    </row>
    <row r="22" spans="1:18" ht="15">
      <c r="A22" s="18" t="str">
        <f>top_20_ytd!A21</f>
        <v>Neptune Township</v>
      </c>
      <c r="B22" s="18" t="str">
        <f>top_20_ytd!B21</f>
        <v>Monmouth</v>
      </c>
      <c r="C22" s="46">
        <f t="shared" si="5"/>
        <v>95546025</v>
      </c>
      <c r="D22" s="46">
        <f>SUM(top_20_ytd!D21+top_20_ytd!E21)</f>
        <v>17506185</v>
      </c>
      <c r="E22" s="46">
        <f>SUM(top_20_ytd!F21+top_20_ytd!G21)</f>
        <v>78039840</v>
      </c>
      <c r="G22" s="46"/>
      <c r="K22" s="138"/>
      <c r="L22" s="119">
        <v>15</v>
      </c>
      <c r="M22" s="120" t="str">
        <f t="shared" si="0"/>
        <v>Neptune Township</v>
      </c>
      <c r="N22" s="120" t="str">
        <f t="shared" si="1"/>
        <v>Monmouth</v>
      </c>
      <c r="O22" s="121">
        <f t="shared" si="2"/>
        <v>95546025</v>
      </c>
      <c r="P22" s="121">
        <f t="shared" si="3"/>
        <v>17506185</v>
      </c>
      <c r="Q22" s="186">
        <f t="shared" si="4"/>
        <v>78039840</v>
      </c>
      <c r="R22" s="211"/>
    </row>
    <row r="23" spans="1:18" ht="15">
      <c r="A23" s="18" t="str">
        <f>top_20_ytd!A22</f>
        <v>Cherry Hill Township</v>
      </c>
      <c r="B23" s="18" t="str">
        <f>top_20_ytd!B22</f>
        <v>Camden</v>
      </c>
      <c r="C23" s="46">
        <f t="shared" si="5"/>
        <v>94190408</v>
      </c>
      <c r="D23" s="46">
        <f>SUM(top_20_ytd!D22+top_20_ytd!E22)</f>
        <v>20396378</v>
      </c>
      <c r="E23" s="46">
        <f>SUM(top_20_ytd!F22+top_20_ytd!G22)</f>
        <v>73794030</v>
      </c>
      <c r="G23" s="46"/>
      <c r="K23" s="138"/>
      <c r="L23" s="119">
        <v>16</v>
      </c>
      <c r="M23" s="120" t="str">
        <f t="shared" si="0"/>
        <v>Cherry Hill Township</v>
      </c>
      <c r="N23" s="120" t="str">
        <f t="shared" si="1"/>
        <v>Camden</v>
      </c>
      <c r="O23" s="121">
        <f t="shared" si="2"/>
        <v>94190408</v>
      </c>
      <c r="P23" s="121">
        <f t="shared" si="3"/>
        <v>20396378</v>
      </c>
      <c r="Q23" s="186">
        <f t="shared" si="4"/>
        <v>73794030</v>
      </c>
      <c r="R23" s="211"/>
    </row>
    <row r="24" spans="1:18" ht="15">
      <c r="A24" s="18" t="str">
        <f>top_20_ytd!A23</f>
        <v>Elizabeth City</v>
      </c>
      <c r="B24" s="18" t="str">
        <f>top_20_ytd!B23</f>
        <v>Union</v>
      </c>
      <c r="C24" s="46">
        <f t="shared" si="5"/>
        <v>89065731</v>
      </c>
      <c r="D24" s="46">
        <f>SUM(top_20_ytd!D23+top_20_ytd!E23)</f>
        <v>21455594</v>
      </c>
      <c r="E24" s="46">
        <f>SUM(top_20_ytd!F23+top_20_ytd!G23)</f>
        <v>67610137</v>
      </c>
      <c r="G24" s="46"/>
      <c r="K24" s="138"/>
      <c r="L24" s="119">
        <v>17</v>
      </c>
      <c r="M24" s="120" t="str">
        <f t="shared" si="0"/>
        <v>Elizabeth City</v>
      </c>
      <c r="N24" s="120" t="str">
        <f t="shared" si="1"/>
        <v>Union</v>
      </c>
      <c r="O24" s="121">
        <f t="shared" si="2"/>
        <v>89065731</v>
      </c>
      <c r="P24" s="121">
        <f t="shared" si="3"/>
        <v>21455594</v>
      </c>
      <c r="Q24" s="186">
        <f t="shared" si="4"/>
        <v>67610137</v>
      </c>
      <c r="R24" s="211"/>
    </row>
    <row r="25" spans="1:18" ht="15">
      <c r="A25" s="18" t="str">
        <f>top_20_ytd!A24</f>
        <v>Secaucus Town</v>
      </c>
      <c r="B25" s="18" t="str">
        <f>top_20_ytd!B24</f>
        <v>Hudson</v>
      </c>
      <c r="C25" s="46">
        <f t="shared" si="5"/>
        <v>88665674</v>
      </c>
      <c r="D25" s="46">
        <f>SUM(top_20_ytd!D24+top_20_ytd!E24)</f>
        <v>6737173</v>
      </c>
      <c r="E25" s="46">
        <f>SUM(top_20_ytd!F24+top_20_ytd!G24)</f>
        <v>81928501</v>
      </c>
      <c r="G25" s="46"/>
      <c r="K25" s="138"/>
      <c r="L25" s="119">
        <v>18</v>
      </c>
      <c r="M25" s="120" t="str">
        <f t="shared" si="0"/>
        <v>Secaucus Town</v>
      </c>
      <c r="N25" s="120" t="str">
        <f t="shared" si="1"/>
        <v>Hudson</v>
      </c>
      <c r="O25" s="121">
        <f t="shared" si="2"/>
        <v>88665674</v>
      </c>
      <c r="P25" s="121">
        <f t="shared" si="3"/>
        <v>6737173</v>
      </c>
      <c r="Q25" s="186">
        <f t="shared" si="4"/>
        <v>81928501</v>
      </c>
      <c r="R25" s="211"/>
    </row>
    <row r="26" spans="1:18" ht="15">
      <c r="A26" s="18" t="str">
        <f>top_20_ytd!A25</f>
        <v>Wayne Township</v>
      </c>
      <c r="B26" s="18" t="str">
        <f>top_20_ytd!B25</f>
        <v>Passaic</v>
      </c>
      <c r="C26" s="46">
        <f t="shared" si="5"/>
        <v>82284018</v>
      </c>
      <c r="D26" s="46">
        <f>SUM(top_20_ytd!D25+top_20_ytd!E25)</f>
        <v>13296002</v>
      </c>
      <c r="E26" s="46">
        <f>SUM(top_20_ytd!F25+top_20_ytd!G25)</f>
        <v>68988016</v>
      </c>
      <c r="G26" s="46"/>
      <c r="K26" s="138"/>
      <c r="L26" s="119">
        <v>19</v>
      </c>
      <c r="M26" s="120" t="str">
        <f t="shared" si="0"/>
        <v>Wayne Township</v>
      </c>
      <c r="N26" s="120" t="str">
        <f t="shared" si="1"/>
        <v>Passaic</v>
      </c>
      <c r="O26" s="121">
        <f t="shared" si="2"/>
        <v>82284018</v>
      </c>
      <c r="P26" s="121">
        <f t="shared" si="3"/>
        <v>13296002</v>
      </c>
      <c r="Q26" s="186">
        <f t="shared" si="4"/>
        <v>68988016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80350983</v>
      </c>
      <c r="D27" s="46">
        <f>SUM(top_20_ytd!D26+top_20_ytd!E26)</f>
        <v>4212195</v>
      </c>
      <c r="E27" s="46">
        <f>SUM(top_20_ytd!F26+top_20_ytd!G26)</f>
        <v>76138788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80350983</v>
      </c>
      <c r="P27" s="121">
        <f t="shared" si="3"/>
        <v>4212195</v>
      </c>
      <c r="Q27" s="186">
        <f t="shared" si="4"/>
        <v>76138788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3436390965</v>
      </c>
      <c r="D29" s="49">
        <f>SUM(D8:D27)</f>
        <v>1937448589</v>
      </c>
      <c r="E29" s="49">
        <f>SUM(E8:E27)</f>
        <v>1498942376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3436390965</v>
      </c>
      <c r="P29" s="121">
        <f t="shared" si="6"/>
        <v>1937448589</v>
      </c>
      <c r="Q29" s="186">
        <f t="shared" si="6"/>
        <v>1498942376</v>
      </c>
      <c r="R29" s="211"/>
    </row>
    <row r="30" spans="1:18" ht="15">
      <c r="A30" s="18" t="s">
        <v>6</v>
      </c>
      <c r="C30" s="52">
        <f>D30+E30</f>
        <v>10222795558</v>
      </c>
      <c r="D30" s="27">
        <f>SUM(top_20_ytd!D28:E28)</f>
        <v>5557232826</v>
      </c>
      <c r="E30" s="27">
        <f>SUM(top_20_ytd!F28:G28)</f>
        <v>4665562732</v>
      </c>
      <c r="K30" s="138"/>
      <c r="L30" s="122"/>
      <c r="M30" s="120" t="str">
        <f>A30</f>
        <v>New Jersey</v>
      </c>
      <c r="N30" s="120"/>
      <c r="O30" s="123">
        <f t="shared" si="6"/>
        <v>10222795558</v>
      </c>
      <c r="P30" s="123">
        <f t="shared" si="6"/>
        <v>5557232826</v>
      </c>
      <c r="Q30" s="215">
        <f t="shared" si="6"/>
        <v>4665562732</v>
      </c>
      <c r="R30" s="211"/>
    </row>
    <row r="31" spans="1:18" ht="15">
      <c r="A31" s="18" t="s">
        <v>12</v>
      </c>
      <c r="C31" s="42">
        <f>C29/C30</f>
        <v>0.33614982765754337</v>
      </c>
      <c r="D31" s="42">
        <f>D29/D30</f>
        <v>0.3486354899394312</v>
      </c>
      <c r="E31" s="42">
        <f>E29/E30</f>
        <v>0.3212779383972497</v>
      </c>
      <c r="K31" s="138"/>
      <c r="L31" s="122"/>
      <c r="M31" s="120" t="str">
        <f>A31</f>
        <v>Top as a % of New Jersey</v>
      </c>
      <c r="N31" s="120"/>
      <c r="O31" s="124">
        <f>O29/O30</f>
        <v>0.33614982765754337</v>
      </c>
      <c r="P31" s="124">
        <f>P29/P30</f>
        <v>0.3486354899394312</v>
      </c>
      <c r="Q31" s="216">
        <f>Q29/Q30</f>
        <v>0.3212779383972497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292432974</v>
      </c>
      <c r="D35" s="46">
        <f>SUM(top_20_ytd!D32+top_20_ytd!E32)</f>
        <v>1132239</v>
      </c>
      <c r="E35" s="46">
        <f>SUM(top_20_ytd!F32+top_20_ytd!G32)</f>
        <v>291300735</v>
      </c>
      <c r="K35" s="138"/>
      <c r="L35" s="51"/>
      <c r="M35" s="17" t="str">
        <f>A35</f>
        <v>State Buildings</v>
      </c>
      <c r="N35" s="51"/>
      <c r="O35" s="39">
        <f>P35+Q35</f>
        <v>292432974</v>
      </c>
      <c r="P35" s="39">
        <f>D35</f>
        <v>1132239</v>
      </c>
      <c r="Q35" s="39">
        <f>E35</f>
        <v>291300735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July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9/13/16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9/13/16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7" t="s">
        <v>1014</v>
      </c>
      <c r="B8" s="18" t="str">
        <f>top_20!B7</f>
        <v>Hudson</v>
      </c>
      <c r="C8" s="66">
        <f>D8+E8</f>
        <v>302638097</v>
      </c>
      <c r="D8" s="44">
        <f>SUM(top_20!D7+top_20!E7)</f>
        <v>292552721</v>
      </c>
      <c r="E8" s="44">
        <f>SUM(top_20!F7+top_20!G7)</f>
        <v>10085376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302638097</v>
      </c>
      <c r="P8" s="166">
        <f t="shared" si="3"/>
        <v>292552721</v>
      </c>
      <c r="Q8" s="166">
        <f t="shared" si="4"/>
        <v>10085376</v>
      </c>
      <c r="R8" s="211"/>
    </row>
    <row r="9" spans="1:18" ht="15">
      <c r="A9" s="17" t="s">
        <v>382</v>
      </c>
      <c r="B9" s="18" t="str">
        <f>top_20!B8</f>
        <v>Essex</v>
      </c>
      <c r="C9" s="49">
        <f aca="true" t="shared" si="5" ref="C9:C26">D9+E9</f>
        <v>59955103</v>
      </c>
      <c r="D9" s="46">
        <f>SUM(top_20!D8+top_20!E8)</f>
        <v>7736887</v>
      </c>
      <c r="E9" s="46">
        <f>SUM(top_20!F8+top_20!G8)</f>
        <v>52218216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Essex</v>
      </c>
      <c r="O9" s="121">
        <f t="shared" si="2"/>
        <v>59955103</v>
      </c>
      <c r="P9" s="121">
        <f t="shared" si="3"/>
        <v>7736887</v>
      </c>
      <c r="Q9" s="121">
        <f t="shared" si="4"/>
        <v>52218216</v>
      </c>
      <c r="R9" s="211"/>
    </row>
    <row r="10" spans="1:18" ht="15">
      <c r="A10" s="17" t="s">
        <v>901</v>
      </c>
      <c r="B10" s="18" t="str">
        <f>top_20!B9</f>
        <v>Bergen</v>
      </c>
      <c r="C10" s="49">
        <f t="shared" si="5"/>
        <v>56968766</v>
      </c>
      <c r="D10" s="46">
        <f>SUM(top_20!D9+top_20!E9)</f>
        <v>758325</v>
      </c>
      <c r="E10" s="46">
        <f>SUM(top_20!F9+top_20!G9)</f>
        <v>56210441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Bergen</v>
      </c>
      <c r="O10" s="121">
        <f t="shared" si="2"/>
        <v>56968766</v>
      </c>
      <c r="P10" s="121">
        <f t="shared" si="3"/>
        <v>758325</v>
      </c>
      <c r="Q10" s="121">
        <f t="shared" si="4"/>
        <v>56210441</v>
      </c>
      <c r="R10" s="211"/>
    </row>
    <row r="11" spans="1:18" ht="15">
      <c r="A11" s="17" t="s">
        <v>1008</v>
      </c>
      <c r="B11" s="18" t="str">
        <f>top_20!B10</f>
        <v>Passaic</v>
      </c>
      <c r="C11" s="49">
        <f t="shared" si="5"/>
        <v>35757387</v>
      </c>
      <c r="D11" s="46">
        <f>SUM(top_20!D10+top_20!E10)</f>
        <v>1078613</v>
      </c>
      <c r="E11" s="46">
        <f>SUM(top_20!F10+top_20!G10)</f>
        <v>34678774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Passaic</v>
      </c>
      <c r="O11" s="121">
        <f t="shared" si="2"/>
        <v>35757387</v>
      </c>
      <c r="P11" s="121">
        <f t="shared" si="3"/>
        <v>1078613</v>
      </c>
      <c r="Q11" s="121">
        <f t="shared" si="4"/>
        <v>34678774</v>
      </c>
      <c r="R11" s="211"/>
    </row>
    <row r="12" spans="1:18" ht="15">
      <c r="A12" s="17" t="s">
        <v>1473</v>
      </c>
      <c r="B12" s="18" t="str">
        <f>top_20!B11</f>
        <v>Gloucester</v>
      </c>
      <c r="C12" s="49">
        <f t="shared" si="5"/>
        <v>27068837</v>
      </c>
      <c r="D12" s="46">
        <f>SUM(top_20!D11+top_20!E11)</f>
        <v>439831</v>
      </c>
      <c r="E12" s="46">
        <f>SUM(top_20!F11+top_20!G11)</f>
        <v>26629006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Gloucester</v>
      </c>
      <c r="O12" s="121">
        <f t="shared" si="2"/>
        <v>27068837</v>
      </c>
      <c r="P12" s="121">
        <f t="shared" si="3"/>
        <v>439831</v>
      </c>
      <c r="Q12" s="121">
        <f t="shared" si="4"/>
        <v>26629006</v>
      </c>
      <c r="R12" s="211"/>
    </row>
    <row r="13" spans="1:18" ht="15">
      <c r="A13" s="17" t="s">
        <v>2283</v>
      </c>
      <c r="B13" s="18" t="str">
        <f>top_20!B12</f>
        <v>Somerset</v>
      </c>
      <c r="C13" s="49">
        <f t="shared" si="5"/>
        <v>24424609</v>
      </c>
      <c r="D13" s="46">
        <f>SUM(top_20!D12+top_20!E12)</f>
        <v>2935341</v>
      </c>
      <c r="E13" s="46">
        <f>SUM(top_20!F12+top_20!G12)</f>
        <v>21489268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Somerset</v>
      </c>
      <c r="O13" s="121">
        <f t="shared" si="2"/>
        <v>24424609</v>
      </c>
      <c r="P13" s="121">
        <f t="shared" si="3"/>
        <v>2935341</v>
      </c>
      <c r="Q13" s="121">
        <f t="shared" si="4"/>
        <v>21489268</v>
      </c>
      <c r="R13" s="211"/>
    </row>
    <row r="14" spans="1:18" ht="15">
      <c r="A14" s="17" t="s">
        <v>1115</v>
      </c>
      <c r="B14" s="18" t="str">
        <f>top_20!B13</f>
        <v>Ocean</v>
      </c>
      <c r="C14" s="49">
        <f t="shared" si="5"/>
        <v>19742821</v>
      </c>
      <c r="D14" s="46">
        <f>SUM(top_20!D13+top_20!E13)</f>
        <v>15940256</v>
      </c>
      <c r="E14" s="46">
        <f>SUM(top_20!F13+top_20!G13)</f>
        <v>3802565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19742821</v>
      </c>
      <c r="P14" s="121">
        <f t="shared" si="3"/>
        <v>15940256</v>
      </c>
      <c r="Q14" s="121">
        <f t="shared" si="4"/>
        <v>3802565</v>
      </c>
      <c r="R14" s="211"/>
    </row>
    <row r="15" spans="1:18" ht="15">
      <c r="A15" s="17" t="s">
        <v>1023</v>
      </c>
      <c r="B15" s="18" t="str">
        <f>top_20!B14</f>
        <v>Mercer</v>
      </c>
      <c r="C15" s="49">
        <f t="shared" si="5"/>
        <v>16170846</v>
      </c>
      <c r="D15" s="46">
        <f>SUM(top_20!D14+top_20!E14)</f>
        <v>13276687</v>
      </c>
      <c r="E15" s="46">
        <f>SUM(top_20!F14+top_20!G14)</f>
        <v>2894159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Mercer</v>
      </c>
      <c r="O15" s="121">
        <f t="shared" si="2"/>
        <v>16170846</v>
      </c>
      <c r="P15" s="121">
        <f t="shared" si="3"/>
        <v>13276687</v>
      </c>
      <c r="Q15" s="121">
        <f t="shared" si="4"/>
        <v>2894159</v>
      </c>
      <c r="R15" s="211"/>
    </row>
    <row r="16" spans="1:18" ht="15">
      <c r="A16" s="17" t="s">
        <v>1330</v>
      </c>
      <c r="B16" s="18" t="str">
        <f>top_20!B15</f>
        <v>Atlantic</v>
      </c>
      <c r="C16" s="49">
        <f t="shared" si="5"/>
        <v>15910729</v>
      </c>
      <c r="D16" s="46">
        <f>SUM(top_20!D15+top_20!E15)</f>
        <v>15534786</v>
      </c>
      <c r="E16" s="46">
        <f>SUM(top_20!F15+top_20!G15)</f>
        <v>375943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Atlantic</v>
      </c>
      <c r="O16" s="121">
        <f t="shared" si="2"/>
        <v>15910729</v>
      </c>
      <c r="P16" s="121">
        <f t="shared" si="3"/>
        <v>15534786</v>
      </c>
      <c r="Q16" s="121">
        <f t="shared" si="4"/>
        <v>375943</v>
      </c>
      <c r="R16" s="211"/>
    </row>
    <row r="17" spans="1:18" ht="15">
      <c r="A17" s="17" t="s">
        <v>1544</v>
      </c>
      <c r="B17" s="18" t="str">
        <f>top_20!B16</f>
        <v>Middlesex</v>
      </c>
      <c r="C17" s="49">
        <f t="shared" si="5"/>
        <v>15386575</v>
      </c>
      <c r="D17" s="46">
        <f>SUM(top_20!D16+top_20!E16)</f>
        <v>164666</v>
      </c>
      <c r="E17" s="46">
        <f>SUM(top_20!F16+top_20!G16)</f>
        <v>15221909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Middlesex</v>
      </c>
      <c r="O17" s="121">
        <f t="shared" si="2"/>
        <v>15386575</v>
      </c>
      <c r="P17" s="121">
        <f t="shared" si="3"/>
        <v>164666</v>
      </c>
      <c r="Q17" s="121">
        <f t="shared" si="4"/>
        <v>15221909</v>
      </c>
      <c r="R17" s="211"/>
    </row>
    <row r="18" spans="1:18" ht="15">
      <c r="A18" s="17" t="s">
        <v>683</v>
      </c>
      <c r="B18" s="18" t="str">
        <f>top_20!B17</f>
        <v>Middlesex</v>
      </c>
      <c r="C18" s="49">
        <f t="shared" si="5"/>
        <v>14002529</v>
      </c>
      <c r="D18" s="46">
        <f>SUM(top_20!D17+top_20!E17)</f>
        <v>2780137</v>
      </c>
      <c r="E18" s="46">
        <f>SUM(top_20!F17+top_20!G17)</f>
        <v>11222392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Middlesex</v>
      </c>
      <c r="O18" s="121">
        <f t="shared" si="2"/>
        <v>14002529</v>
      </c>
      <c r="P18" s="121">
        <f t="shared" si="3"/>
        <v>2780137</v>
      </c>
      <c r="Q18" s="121">
        <f t="shared" si="4"/>
        <v>11222392</v>
      </c>
      <c r="R18" s="211"/>
    </row>
    <row r="19" spans="1:18" ht="15">
      <c r="A19" s="17" t="s">
        <v>1029</v>
      </c>
      <c r="B19" s="18" t="str">
        <f>top_20!B18</f>
        <v>Morris</v>
      </c>
      <c r="C19" s="49">
        <f t="shared" si="5"/>
        <v>13561410</v>
      </c>
      <c r="D19" s="46">
        <f>SUM(top_20!D18+top_20!E18)</f>
        <v>9472216</v>
      </c>
      <c r="E19" s="46">
        <f>SUM(top_20!F18+top_20!G18)</f>
        <v>4089194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Morris</v>
      </c>
      <c r="O19" s="121">
        <f t="shared" si="2"/>
        <v>13561410</v>
      </c>
      <c r="P19" s="121">
        <f t="shared" si="3"/>
        <v>9472216</v>
      </c>
      <c r="Q19" s="121">
        <f t="shared" si="4"/>
        <v>4089194</v>
      </c>
      <c r="R19" s="211"/>
    </row>
    <row r="20" spans="1:18" ht="15">
      <c r="A20" s="17" t="s">
        <v>1458</v>
      </c>
      <c r="B20" s="18" t="str">
        <f>top_20!B19</f>
        <v>Union</v>
      </c>
      <c r="C20" s="49">
        <f t="shared" si="5"/>
        <v>13165164</v>
      </c>
      <c r="D20" s="46">
        <f>SUM(top_20!D19+top_20!E19)</f>
        <v>1996509</v>
      </c>
      <c r="E20" s="46">
        <f>SUM(top_20!F19+top_20!G19)</f>
        <v>11168655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Union</v>
      </c>
      <c r="O20" s="121">
        <f t="shared" si="2"/>
        <v>13165164</v>
      </c>
      <c r="P20" s="121">
        <f t="shared" si="3"/>
        <v>1996509</v>
      </c>
      <c r="Q20" s="121">
        <f t="shared" si="4"/>
        <v>11168655</v>
      </c>
      <c r="R20" s="211"/>
    </row>
    <row r="21" spans="1:18" ht="15">
      <c r="A21" s="17" t="s">
        <v>1419</v>
      </c>
      <c r="B21" s="18" t="str">
        <f>top_20!B20</f>
        <v>Bergen</v>
      </c>
      <c r="C21" s="49">
        <f t="shared" si="5"/>
        <v>12006485</v>
      </c>
      <c r="D21" s="46">
        <f>SUM(top_20!D20+top_20!E20)</f>
        <v>197752</v>
      </c>
      <c r="E21" s="46">
        <f>SUM(top_20!F20+top_20!G20)</f>
        <v>11808733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Bergen</v>
      </c>
      <c r="O21" s="121">
        <f t="shared" si="2"/>
        <v>12006485</v>
      </c>
      <c r="P21" s="121">
        <f t="shared" si="3"/>
        <v>197752</v>
      </c>
      <c r="Q21" s="121">
        <f t="shared" si="4"/>
        <v>11808733</v>
      </c>
      <c r="R21" s="211"/>
    </row>
    <row r="22" spans="1:18" ht="15">
      <c r="A22" s="17" t="s">
        <v>1686</v>
      </c>
      <c r="B22" s="18" t="str">
        <f>top_20!B21</f>
        <v>Mercer</v>
      </c>
      <c r="C22" s="49">
        <f t="shared" si="5"/>
        <v>11882479</v>
      </c>
      <c r="D22" s="46">
        <f>SUM(top_20!D21+top_20!E21)</f>
        <v>2040960</v>
      </c>
      <c r="E22" s="46">
        <f>SUM(top_20!F21+top_20!G21)</f>
        <v>9841519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Mercer</v>
      </c>
      <c r="O22" s="121">
        <f t="shared" si="2"/>
        <v>11882479</v>
      </c>
      <c r="P22" s="121">
        <f t="shared" si="3"/>
        <v>2040960</v>
      </c>
      <c r="Q22" s="121">
        <f t="shared" si="4"/>
        <v>9841519</v>
      </c>
      <c r="R22" s="211"/>
    </row>
    <row r="23" spans="1:18" ht="15">
      <c r="A23" s="17" t="s">
        <v>1169</v>
      </c>
      <c r="B23" s="18" t="str">
        <f>top_20!B22</f>
        <v>Bergen</v>
      </c>
      <c r="C23" s="49">
        <f t="shared" si="5"/>
        <v>11839011</v>
      </c>
      <c r="D23" s="46">
        <f>SUM(top_20!D22+top_20!E22)</f>
        <v>751851</v>
      </c>
      <c r="E23" s="46">
        <f>SUM(top_20!F22+top_20!G22)</f>
        <v>11087160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Bergen</v>
      </c>
      <c r="O23" s="121">
        <f t="shared" si="2"/>
        <v>11839011</v>
      </c>
      <c r="P23" s="121">
        <f t="shared" si="3"/>
        <v>751851</v>
      </c>
      <c r="Q23" s="121">
        <f t="shared" si="4"/>
        <v>11087160</v>
      </c>
      <c r="R23" s="211"/>
    </row>
    <row r="24" spans="1:18" ht="15">
      <c r="A24" s="17" t="s">
        <v>1215</v>
      </c>
      <c r="B24" s="18" t="str">
        <f>top_20!B23</f>
        <v>Ocean</v>
      </c>
      <c r="C24" s="49">
        <f>D24+E24</f>
        <v>11206918</v>
      </c>
      <c r="D24" s="46">
        <f>SUM(top_20!D23+top_20!E23)</f>
        <v>8108122</v>
      </c>
      <c r="E24" s="46">
        <f>SUM(top_20!F23+top_20!G23)</f>
        <v>3098796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Ocean</v>
      </c>
      <c r="O24" s="121">
        <f t="shared" si="2"/>
        <v>11206918</v>
      </c>
      <c r="P24" s="121">
        <f t="shared" si="3"/>
        <v>8108122</v>
      </c>
      <c r="Q24" s="121">
        <f t="shared" si="4"/>
        <v>3098796</v>
      </c>
      <c r="R24" s="211"/>
    </row>
    <row r="25" spans="1:18" ht="15">
      <c r="A25" s="17" t="s">
        <v>889</v>
      </c>
      <c r="B25" s="18" t="str">
        <f>top_20!B24</f>
        <v>Hudson</v>
      </c>
      <c r="C25" s="49">
        <f t="shared" si="5"/>
        <v>11022512</v>
      </c>
      <c r="D25" s="46">
        <f>SUM(top_20!D24+top_20!E24)</f>
        <v>9529192</v>
      </c>
      <c r="E25" s="46">
        <f>SUM(top_20!F24+top_20!G24)</f>
        <v>1493320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Hudson</v>
      </c>
      <c r="O25" s="121">
        <f t="shared" si="2"/>
        <v>11022512</v>
      </c>
      <c r="P25" s="121">
        <f t="shared" si="3"/>
        <v>9529192</v>
      </c>
      <c r="Q25" s="121">
        <f t="shared" si="4"/>
        <v>1493320</v>
      </c>
      <c r="R25" s="211"/>
    </row>
    <row r="26" spans="1:18" ht="15">
      <c r="A26" s="17" t="s">
        <v>940</v>
      </c>
      <c r="B26" s="18" t="str">
        <f>top_20!B25</f>
        <v>Gloucester</v>
      </c>
      <c r="C26" s="49">
        <f t="shared" si="5"/>
        <v>9701638</v>
      </c>
      <c r="D26" s="46">
        <f>SUM(top_20!D25+top_20!E25)</f>
        <v>617126</v>
      </c>
      <c r="E26" s="46">
        <f>SUM(top_20!F25+top_20!G25)</f>
        <v>9084512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Gloucester</v>
      </c>
      <c r="O26" s="121">
        <f t="shared" si="2"/>
        <v>9701638</v>
      </c>
      <c r="P26" s="121">
        <f t="shared" si="3"/>
        <v>617126</v>
      </c>
      <c r="Q26" s="121">
        <f t="shared" si="4"/>
        <v>9084512</v>
      </c>
      <c r="R26" s="211"/>
    </row>
    <row r="27" spans="1:18" ht="15">
      <c r="A27" s="17" t="s">
        <v>141</v>
      </c>
      <c r="B27" s="18" t="str">
        <f>top_20!B26</f>
        <v>Monmouth</v>
      </c>
      <c r="C27" s="49">
        <f>D27+E27</f>
        <v>9379708</v>
      </c>
      <c r="D27" s="46">
        <f>SUM(top_20!D26+top_20!E26)</f>
        <v>8214461</v>
      </c>
      <c r="E27" s="46">
        <f>SUM(top_20!F26+top_20!G26)</f>
        <v>1165247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Monmouth</v>
      </c>
      <c r="O27" s="121">
        <f t="shared" si="2"/>
        <v>9379708</v>
      </c>
      <c r="P27" s="121">
        <f t="shared" si="3"/>
        <v>8214461</v>
      </c>
      <c r="Q27" s="121">
        <f t="shared" si="4"/>
        <v>1165247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682411916</v>
      </c>
      <c r="D29" s="46">
        <f>SUM(top_20!D27+top_20!E27)</f>
        <v>394126439</v>
      </c>
      <c r="E29" s="46">
        <f>SUM(top_20!F27+top_20!G27)</f>
        <v>297665185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682411916</v>
      </c>
      <c r="P29" s="121">
        <f t="shared" si="6"/>
        <v>394126439</v>
      </c>
      <c r="Q29" s="121">
        <f t="shared" si="6"/>
        <v>297665185</v>
      </c>
      <c r="R29" s="211"/>
    </row>
    <row r="30" spans="1:18" ht="15">
      <c r="A30" s="18" t="s">
        <v>6</v>
      </c>
      <c r="C30" s="45">
        <f>(top_20!C28)</f>
        <v>1462671665</v>
      </c>
      <c r="D30" s="27">
        <f>SUM(top_20!D28:E28)</f>
        <v>827297935</v>
      </c>
      <c r="E30" s="27">
        <f>SUM(top_20!F28:G28)</f>
        <v>635373730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1462671665</v>
      </c>
      <c r="P30" s="123">
        <f t="shared" si="6"/>
        <v>827297935</v>
      </c>
      <c r="Q30" s="123">
        <f t="shared" si="6"/>
        <v>635373730</v>
      </c>
      <c r="R30" s="211"/>
    </row>
    <row r="31" spans="1:18" ht="15">
      <c r="A31" s="18" t="s">
        <v>12</v>
      </c>
      <c r="C31" s="42">
        <f>C29/C30</f>
        <v>0.46655167549171056</v>
      </c>
      <c r="D31" s="42">
        <f>D29/D30</f>
        <v>0.47640205822585546</v>
      </c>
      <c r="E31" s="42">
        <f>E29/E30</f>
        <v>0.46848834149941954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0.46655167549171056</v>
      </c>
      <c r="P31" s="124">
        <f>P29/P30</f>
        <v>0.47640205822585546</v>
      </c>
      <c r="Q31" s="124">
        <f>Q29/Q30</f>
        <v>0.46848834149941954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19401203</v>
      </c>
      <c r="D34" s="44">
        <f>SUM(top_20!D32+top_20!E32)</f>
        <v>43986</v>
      </c>
      <c r="E34" s="44">
        <f>SUM(top_20!F32+top_20!G32)</f>
        <v>19357217</v>
      </c>
      <c r="K34" s="138"/>
      <c r="L34" s="51"/>
      <c r="M34" s="126" t="str">
        <f>A34</f>
        <v>State Buildings</v>
      </c>
      <c r="N34" s="122"/>
      <c r="O34" s="123">
        <f>C34</f>
        <v>19401203</v>
      </c>
      <c r="P34" s="123">
        <f>D34</f>
        <v>43986</v>
      </c>
      <c r="Q34" s="123">
        <f>E34</f>
        <v>19357217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9/13/16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1104627372</v>
      </c>
      <c r="D7" s="106">
        <v>802001600</v>
      </c>
      <c r="E7" s="106">
        <v>150484041</v>
      </c>
      <c r="F7" s="106">
        <v>19048201</v>
      </c>
      <c r="G7" s="106">
        <v>133093530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280576540</v>
      </c>
      <c r="D8" s="108">
        <v>243099652</v>
      </c>
      <c r="E8" s="108">
        <v>16262284</v>
      </c>
      <c r="F8" s="108">
        <v>247275</v>
      </c>
      <c r="G8" s="108">
        <v>20967329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271729609</v>
      </c>
      <c r="D9" s="108">
        <v>15605373</v>
      </c>
      <c r="E9" s="108">
        <v>22860247</v>
      </c>
      <c r="F9" s="108">
        <v>149257239</v>
      </c>
      <c r="G9" s="108">
        <v>84006750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176971503</v>
      </c>
      <c r="D10" s="108">
        <v>109540731</v>
      </c>
      <c r="E10" s="108">
        <v>5637556</v>
      </c>
      <c r="F10" s="108">
        <v>57000000</v>
      </c>
      <c r="G10" s="108">
        <v>4793216</v>
      </c>
      <c r="H10" s="36"/>
      <c r="I10" s="58"/>
    </row>
    <row r="11" spans="1:9" ht="15">
      <c r="A11" s="17" t="s">
        <v>1115</v>
      </c>
      <c r="B11" s="17" t="s">
        <v>1503</v>
      </c>
      <c r="C11" s="107">
        <f t="shared" si="0"/>
        <v>120849633</v>
      </c>
      <c r="D11" s="108">
        <v>46572880</v>
      </c>
      <c r="E11" s="108">
        <v>43062191</v>
      </c>
      <c r="F11" s="108">
        <v>17527013</v>
      </c>
      <c r="G11" s="108">
        <v>13687549</v>
      </c>
      <c r="H11" s="36"/>
      <c r="I11" s="58"/>
    </row>
    <row r="12" spans="1:9" ht="15">
      <c r="A12" s="17" t="s">
        <v>2283</v>
      </c>
      <c r="B12" s="17" t="s">
        <v>1111</v>
      </c>
      <c r="C12" s="107">
        <f t="shared" si="0"/>
        <v>119124346</v>
      </c>
      <c r="D12" s="108">
        <v>9715217</v>
      </c>
      <c r="E12" s="108">
        <v>20357326</v>
      </c>
      <c r="F12" s="108">
        <v>55399774</v>
      </c>
      <c r="G12" s="108">
        <v>33652029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114159580</v>
      </c>
      <c r="D13" s="108">
        <v>59949775</v>
      </c>
      <c r="E13" s="108">
        <v>12206854</v>
      </c>
      <c r="F13" s="108">
        <v>23954759</v>
      </c>
      <c r="G13" s="108">
        <v>18048192</v>
      </c>
      <c r="H13" s="36"/>
      <c r="I13" s="58"/>
    </row>
    <row r="14" spans="1:9" ht="15">
      <c r="A14" s="17" t="s">
        <v>1008</v>
      </c>
      <c r="B14" s="17" t="s">
        <v>996</v>
      </c>
      <c r="C14" s="107">
        <f t="shared" si="0"/>
        <v>111254759</v>
      </c>
      <c r="D14" s="108">
        <v>108672947</v>
      </c>
      <c r="E14" s="108">
        <v>1001934</v>
      </c>
      <c r="F14" s="108">
        <v>0</v>
      </c>
      <c r="G14" s="108">
        <v>1579878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108280694</v>
      </c>
      <c r="D15" s="108">
        <v>2519314</v>
      </c>
      <c r="E15" s="108">
        <v>10673278</v>
      </c>
      <c r="F15" s="108">
        <v>47374361</v>
      </c>
      <c r="G15" s="108">
        <v>47713741</v>
      </c>
      <c r="H15" s="36"/>
      <c r="I15" s="58"/>
    </row>
    <row r="16" spans="1:9" ht="15">
      <c r="A16" s="17" t="s">
        <v>1215</v>
      </c>
      <c r="B16" s="17" t="s">
        <v>1154</v>
      </c>
      <c r="C16" s="107">
        <f t="shared" si="0"/>
        <v>105422377</v>
      </c>
      <c r="D16" s="108">
        <v>31837980</v>
      </c>
      <c r="E16" s="108">
        <v>8695798</v>
      </c>
      <c r="F16" s="108">
        <v>24665835</v>
      </c>
      <c r="G16" s="108">
        <v>40222764</v>
      </c>
      <c r="H16" s="36"/>
      <c r="I16" s="58"/>
    </row>
    <row r="17" spans="1:9" ht="15">
      <c r="A17" s="17" t="s">
        <v>841</v>
      </c>
      <c r="B17" s="17" t="s">
        <v>1111</v>
      </c>
      <c r="C17" s="107">
        <f t="shared" si="0"/>
        <v>101235031</v>
      </c>
      <c r="D17" s="108">
        <v>8813700</v>
      </c>
      <c r="E17" s="108">
        <v>7799969</v>
      </c>
      <c r="F17" s="108">
        <v>49422650</v>
      </c>
      <c r="G17" s="108">
        <v>35198712</v>
      </c>
      <c r="H17" s="36"/>
      <c r="I17" s="58"/>
    </row>
    <row r="18" spans="1:9" ht="15">
      <c r="A18" s="17" t="s">
        <v>1169</v>
      </c>
      <c r="B18" s="17" t="s">
        <v>1154</v>
      </c>
      <c r="C18" s="107">
        <f t="shared" si="0"/>
        <v>100136232</v>
      </c>
      <c r="D18" s="108">
        <v>7041769</v>
      </c>
      <c r="E18" s="108">
        <v>19154170</v>
      </c>
      <c r="F18" s="108">
        <v>47098104</v>
      </c>
      <c r="G18" s="108">
        <v>26842189</v>
      </c>
      <c r="H18" s="36"/>
      <c r="I18" s="58"/>
    </row>
    <row r="19" spans="1:9" ht="15">
      <c r="A19" s="17" t="s">
        <v>940</v>
      </c>
      <c r="B19" s="17" t="s">
        <v>1700</v>
      </c>
      <c r="C19" s="107">
        <f t="shared" si="0"/>
        <v>96123580</v>
      </c>
      <c r="D19" s="108">
        <v>34704250</v>
      </c>
      <c r="E19" s="108">
        <v>12123119</v>
      </c>
      <c r="F19" s="108">
        <v>11986250</v>
      </c>
      <c r="G19" s="108">
        <v>37309961</v>
      </c>
      <c r="H19" s="36"/>
      <c r="I19" s="58"/>
    </row>
    <row r="20" spans="1:9" ht="15">
      <c r="A20" s="17" t="s">
        <v>889</v>
      </c>
      <c r="B20" s="17" t="s">
        <v>860</v>
      </c>
      <c r="C20" s="107">
        <f t="shared" si="0"/>
        <v>95796870</v>
      </c>
      <c r="D20" s="108">
        <v>26025354</v>
      </c>
      <c r="E20" s="108">
        <v>17425753</v>
      </c>
      <c r="F20" s="108">
        <v>7161975</v>
      </c>
      <c r="G20" s="108">
        <v>45183788</v>
      </c>
      <c r="H20" s="36"/>
      <c r="I20" s="58"/>
    </row>
    <row r="21" spans="1:9" ht="15">
      <c r="A21" s="17" t="s">
        <v>1330</v>
      </c>
      <c r="B21" s="17" t="s">
        <v>1228</v>
      </c>
      <c r="C21" s="107">
        <f t="shared" si="0"/>
        <v>95546025</v>
      </c>
      <c r="D21" s="108">
        <v>2910150</v>
      </c>
      <c r="E21" s="108">
        <v>14596035</v>
      </c>
      <c r="F21" s="108">
        <v>57613300</v>
      </c>
      <c r="G21" s="108">
        <v>20426540</v>
      </c>
      <c r="H21" s="36"/>
      <c r="I21" s="58"/>
    </row>
    <row r="22" spans="1:9" ht="15">
      <c r="A22" s="17" t="s">
        <v>683</v>
      </c>
      <c r="B22" s="17" t="s">
        <v>656</v>
      </c>
      <c r="C22" s="107">
        <f t="shared" si="0"/>
        <v>94190408</v>
      </c>
      <c r="D22" s="108">
        <v>5537601</v>
      </c>
      <c r="E22" s="108">
        <v>14858777</v>
      </c>
      <c r="F22" s="108">
        <v>29009502</v>
      </c>
      <c r="G22" s="108">
        <v>44784528</v>
      </c>
      <c r="H22" s="36"/>
      <c r="I22" s="58"/>
    </row>
    <row r="23" spans="1:9" ht="15">
      <c r="A23" s="17" t="s">
        <v>141</v>
      </c>
      <c r="B23" s="17" t="s">
        <v>130</v>
      </c>
      <c r="C23" s="107">
        <f t="shared" si="0"/>
        <v>89065731</v>
      </c>
      <c r="D23" s="108">
        <v>14919619</v>
      </c>
      <c r="E23" s="108">
        <v>6535975</v>
      </c>
      <c r="F23" s="108">
        <v>25136361</v>
      </c>
      <c r="G23" s="108">
        <v>42473776</v>
      </c>
      <c r="H23" s="36"/>
      <c r="I23" s="58"/>
    </row>
    <row r="24" spans="1:9" ht="15">
      <c r="A24" s="17" t="s">
        <v>1023</v>
      </c>
      <c r="B24" s="17" t="s">
        <v>996</v>
      </c>
      <c r="C24" s="107">
        <f t="shared" si="0"/>
        <v>88665674</v>
      </c>
      <c r="D24" s="108">
        <v>1621176</v>
      </c>
      <c r="E24" s="108">
        <v>5115997</v>
      </c>
      <c r="F24" s="108">
        <v>25385002</v>
      </c>
      <c r="G24" s="108">
        <v>56543499</v>
      </c>
      <c r="H24" s="61"/>
      <c r="I24" s="58"/>
    </row>
    <row r="25" spans="1:9" ht="15">
      <c r="A25" s="17" t="s">
        <v>1643</v>
      </c>
      <c r="B25" s="17" t="s">
        <v>1601</v>
      </c>
      <c r="C25" s="107">
        <f t="shared" si="0"/>
        <v>82284018</v>
      </c>
      <c r="D25" s="108">
        <v>499283</v>
      </c>
      <c r="E25" s="108">
        <v>12796719</v>
      </c>
      <c r="F25" s="108">
        <v>11955002</v>
      </c>
      <c r="G25" s="108">
        <v>57033014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80350983</v>
      </c>
      <c r="D26" s="108">
        <v>834080</v>
      </c>
      <c r="E26" s="108">
        <v>3378115</v>
      </c>
      <c r="F26" s="108">
        <v>56848242</v>
      </c>
      <c r="G26" s="108">
        <v>19290546</v>
      </c>
      <c r="H26" s="36"/>
      <c r="I26" s="58"/>
    </row>
    <row r="27" spans="1:7" ht="15">
      <c r="A27" s="18" t="s">
        <v>11</v>
      </c>
      <c r="B27" s="17"/>
      <c r="C27" s="49">
        <f>SUM(C7:C26)</f>
        <v>3436390965</v>
      </c>
      <c r="D27" s="36">
        <f>SUM(D7:D26)</f>
        <v>1532422451</v>
      </c>
      <c r="E27" s="36">
        <f>SUM(E7:E26)</f>
        <v>405026138</v>
      </c>
      <c r="F27" s="36">
        <f>SUM(F7:F26)</f>
        <v>716090845</v>
      </c>
      <c r="G27" s="36">
        <f>SUM(G7:G26)</f>
        <v>782851531</v>
      </c>
    </row>
    <row r="28" spans="1:7" ht="15">
      <c r="A28" s="18" t="s">
        <v>6</v>
      </c>
      <c r="C28" s="39">
        <f>work_ytd!F29</f>
        <v>10222795558</v>
      </c>
      <c r="D28" s="39">
        <f>work_ytd!G29</f>
        <v>3198599859</v>
      </c>
      <c r="E28" s="39">
        <f>work_ytd!H29</f>
        <v>2358632967</v>
      </c>
      <c r="F28" s="39">
        <f>work_ytd!I29</f>
        <v>1617564239</v>
      </c>
      <c r="G28" s="39">
        <f>work_ytd!J29</f>
        <v>3047998493</v>
      </c>
    </row>
    <row r="29" spans="1:7" ht="15">
      <c r="A29" s="18" t="s">
        <v>12</v>
      </c>
      <c r="C29" s="42">
        <f>C27/C28</f>
        <v>0.33614982765754337</v>
      </c>
      <c r="D29" s="42">
        <f>D27/D28</f>
        <v>0.47909163963981777</v>
      </c>
      <c r="E29" s="42">
        <f>E27/E28</f>
        <v>0.17172071435733477</v>
      </c>
      <c r="F29" s="42">
        <f>F27/F28</f>
        <v>0.4426970056179636</v>
      </c>
      <c r="G29" s="42">
        <f>G27/G28</f>
        <v>0.25684118046576737</v>
      </c>
    </row>
    <row r="31" ht="15">
      <c r="D31" s="53"/>
    </row>
    <row r="32" spans="1:7" ht="15">
      <c r="A32" s="18" t="s">
        <v>119</v>
      </c>
      <c r="C32" s="37">
        <v>292432974</v>
      </c>
      <c r="D32" s="37">
        <v>0</v>
      </c>
      <c r="E32" s="37">
        <v>1132239</v>
      </c>
      <c r="F32" s="37">
        <v>142660485</v>
      </c>
      <c r="G32" s="37">
        <v>148640250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9/13/16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302638097</v>
      </c>
      <c r="D7" s="106">
        <v>252580639</v>
      </c>
      <c r="E7" s="106">
        <v>39972082</v>
      </c>
      <c r="F7" s="106">
        <v>0</v>
      </c>
      <c r="G7" s="106">
        <v>10085376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59955103</v>
      </c>
      <c r="D8" s="108">
        <v>5012981</v>
      </c>
      <c r="E8" s="108">
        <v>2723906</v>
      </c>
      <c r="F8" s="108">
        <v>41048750</v>
      </c>
      <c r="G8" s="108">
        <v>11169466</v>
      </c>
      <c r="H8" s="36"/>
      <c r="I8" s="72"/>
      <c r="K8" s="110"/>
      <c r="L8" s="69"/>
    </row>
    <row r="9" spans="1:12" ht="15">
      <c r="A9" s="17" t="s">
        <v>433</v>
      </c>
      <c r="B9" s="17" t="s">
        <v>325</v>
      </c>
      <c r="C9" s="107">
        <f t="shared" si="0"/>
        <v>56968766</v>
      </c>
      <c r="D9" s="108">
        <v>0</v>
      </c>
      <c r="E9" s="108">
        <v>758325</v>
      </c>
      <c r="F9" s="108">
        <v>0</v>
      </c>
      <c r="G9" s="108">
        <v>56210441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35757387</v>
      </c>
      <c r="D10" s="108">
        <v>600</v>
      </c>
      <c r="E10" s="108">
        <v>1078013</v>
      </c>
      <c r="F10" s="108">
        <v>1</v>
      </c>
      <c r="G10" s="108">
        <v>34678773</v>
      </c>
      <c r="H10" s="36"/>
      <c r="I10" s="72"/>
    </row>
    <row r="11" spans="1:9" ht="15">
      <c r="A11" s="17" t="s">
        <v>948</v>
      </c>
      <c r="B11" s="17" t="s">
        <v>925</v>
      </c>
      <c r="C11" s="107">
        <f t="shared" si="0"/>
        <v>27068837</v>
      </c>
      <c r="D11" s="108">
        <v>2300</v>
      </c>
      <c r="E11" s="108">
        <v>437531</v>
      </c>
      <c r="F11" s="108">
        <v>26306000</v>
      </c>
      <c r="G11" s="108">
        <v>323006</v>
      </c>
      <c r="H11" s="36"/>
      <c r="I11" s="72"/>
    </row>
    <row r="12" spans="1:9" ht="15">
      <c r="A12" s="17" t="s">
        <v>1718</v>
      </c>
      <c r="B12" s="17" t="s">
        <v>1700</v>
      </c>
      <c r="C12" s="107">
        <f t="shared" si="0"/>
        <v>24424609</v>
      </c>
      <c r="D12" s="108">
        <v>820396</v>
      </c>
      <c r="E12" s="108">
        <v>2114945</v>
      </c>
      <c r="F12" s="108">
        <v>78832</v>
      </c>
      <c r="G12" s="108">
        <v>21410436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19742821</v>
      </c>
      <c r="D13" s="108">
        <v>14541618</v>
      </c>
      <c r="E13" s="108">
        <v>1398638</v>
      </c>
      <c r="F13" s="108">
        <v>2271413</v>
      </c>
      <c r="G13" s="108">
        <v>1531152</v>
      </c>
      <c r="H13" s="36"/>
      <c r="I13" s="72"/>
    </row>
    <row r="14" spans="1:9" ht="15">
      <c r="A14" s="17" t="s">
        <v>1124</v>
      </c>
      <c r="B14" s="17" t="s">
        <v>1111</v>
      </c>
      <c r="C14" s="107">
        <f t="shared" si="0"/>
        <v>16170846</v>
      </c>
      <c r="D14" s="108">
        <v>10780510</v>
      </c>
      <c r="E14" s="108">
        <v>2496177</v>
      </c>
      <c r="F14" s="108">
        <v>269608</v>
      </c>
      <c r="G14" s="108">
        <v>2624551</v>
      </c>
      <c r="H14" s="36"/>
      <c r="I14" s="72"/>
    </row>
    <row r="15" spans="1:9" ht="15">
      <c r="A15" s="17" t="s">
        <v>261</v>
      </c>
      <c r="B15" s="17" t="s">
        <v>255</v>
      </c>
      <c r="C15" s="107">
        <f t="shared" si="0"/>
        <v>15910729</v>
      </c>
      <c r="D15" s="108">
        <v>9836000</v>
      </c>
      <c r="E15" s="108">
        <v>5698786</v>
      </c>
      <c r="F15" s="108">
        <v>86000</v>
      </c>
      <c r="G15" s="108">
        <v>289943</v>
      </c>
      <c r="H15" s="36"/>
      <c r="I15" s="72"/>
    </row>
    <row r="16" spans="1:9" ht="15">
      <c r="A16" s="17" t="s">
        <v>1160</v>
      </c>
      <c r="B16" s="17" t="s">
        <v>1154</v>
      </c>
      <c r="C16" s="107">
        <f t="shared" si="0"/>
        <v>15386575</v>
      </c>
      <c r="D16" s="108">
        <v>0</v>
      </c>
      <c r="E16" s="108">
        <v>164666</v>
      </c>
      <c r="F16" s="108">
        <v>12530000</v>
      </c>
      <c r="G16" s="108">
        <v>2691909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14002529</v>
      </c>
      <c r="D17" s="108">
        <v>526800</v>
      </c>
      <c r="E17" s="108">
        <v>2253337</v>
      </c>
      <c r="F17" s="108">
        <v>6700</v>
      </c>
      <c r="G17" s="108">
        <v>11215692</v>
      </c>
      <c r="H17" s="36"/>
      <c r="I17" s="72"/>
    </row>
    <row r="18" spans="1:9" ht="15">
      <c r="A18" s="17" t="s">
        <v>1437</v>
      </c>
      <c r="B18" s="17" t="s">
        <v>1386</v>
      </c>
      <c r="C18" s="107">
        <f t="shared" si="0"/>
        <v>13561410</v>
      </c>
      <c r="D18" s="108">
        <v>7999552</v>
      </c>
      <c r="E18" s="108">
        <v>1472664</v>
      </c>
      <c r="F18" s="108">
        <v>2510000</v>
      </c>
      <c r="G18" s="108">
        <v>1579194</v>
      </c>
      <c r="H18" s="36"/>
      <c r="I18" s="72"/>
    </row>
    <row r="19" spans="1:9" ht="15">
      <c r="A19" s="17" t="s">
        <v>141</v>
      </c>
      <c r="B19" s="17" t="s">
        <v>130</v>
      </c>
      <c r="C19" s="107">
        <f t="shared" si="0"/>
        <v>13165164</v>
      </c>
      <c r="D19" s="108">
        <v>1060900</v>
      </c>
      <c r="E19" s="108">
        <v>935609</v>
      </c>
      <c r="F19" s="108">
        <v>1247800</v>
      </c>
      <c r="G19" s="108">
        <v>9920855</v>
      </c>
      <c r="H19" s="36"/>
      <c r="I19" s="72"/>
    </row>
    <row r="20" spans="1:9" ht="15">
      <c r="A20" s="17" t="s">
        <v>473</v>
      </c>
      <c r="B20" s="17" t="s">
        <v>325</v>
      </c>
      <c r="C20" s="107">
        <f t="shared" si="0"/>
        <v>12006485</v>
      </c>
      <c r="D20" s="108">
        <v>0</v>
      </c>
      <c r="E20" s="108">
        <v>197752</v>
      </c>
      <c r="F20" s="108">
        <v>11638226</v>
      </c>
      <c r="G20" s="108">
        <v>170507</v>
      </c>
      <c r="H20" s="36"/>
      <c r="I20" s="72"/>
    </row>
    <row r="21" spans="1:9" ht="15">
      <c r="A21" s="17" t="s">
        <v>841</v>
      </c>
      <c r="B21" s="17" t="s">
        <v>1111</v>
      </c>
      <c r="C21" s="107">
        <f t="shared" si="0"/>
        <v>11882479</v>
      </c>
      <c r="D21" s="108">
        <v>406100</v>
      </c>
      <c r="E21" s="108">
        <v>1634860</v>
      </c>
      <c r="F21" s="108">
        <v>582813</v>
      </c>
      <c r="G21" s="108">
        <v>9258706</v>
      </c>
      <c r="H21" s="36"/>
      <c r="I21" s="72"/>
    </row>
    <row r="22" spans="1:9" ht="15">
      <c r="A22" s="17" t="s">
        <v>373</v>
      </c>
      <c r="B22" s="17" t="s">
        <v>325</v>
      </c>
      <c r="C22" s="107">
        <f t="shared" si="0"/>
        <v>11839011</v>
      </c>
      <c r="D22" s="108">
        <v>566000</v>
      </c>
      <c r="E22" s="108">
        <v>185851</v>
      </c>
      <c r="F22" s="108">
        <v>10173160</v>
      </c>
      <c r="G22" s="108">
        <v>914000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11206918</v>
      </c>
      <c r="D23" s="108">
        <v>3232207</v>
      </c>
      <c r="E23" s="108">
        <v>4875915</v>
      </c>
      <c r="F23" s="108">
        <v>0</v>
      </c>
      <c r="G23" s="108">
        <v>3098796</v>
      </c>
      <c r="H23" s="36"/>
      <c r="I23" s="72"/>
    </row>
    <row r="24" spans="1:9" ht="15">
      <c r="A24" s="17" t="s">
        <v>1011</v>
      </c>
      <c r="B24" s="17" t="s">
        <v>996</v>
      </c>
      <c r="C24" s="107">
        <f t="shared" si="0"/>
        <v>11022512</v>
      </c>
      <c r="D24" s="108">
        <v>42000</v>
      </c>
      <c r="E24" s="108">
        <v>9487192</v>
      </c>
      <c r="F24" s="108">
        <v>0</v>
      </c>
      <c r="G24" s="108">
        <v>1493320</v>
      </c>
      <c r="H24" s="36"/>
      <c r="I24" s="72"/>
    </row>
    <row r="25" spans="1:9" ht="15">
      <c r="A25" s="17" t="s">
        <v>983</v>
      </c>
      <c r="B25" s="17" t="s">
        <v>925</v>
      </c>
      <c r="C25" s="107">
        <f t="shared" si="0"/>
        <v>9701638</v>
      </c>
      <c r="D25" s="108">
        <v>114500</v>
      </c>
      <c r="E25" s="108">
        <v>502626</v>
      </c>
      <c r="F25" s="108">
        <v>35300</v>
      </c>
      <c r="G25" s="108">
        <v>9049212</v>
      </c>
      <c r="H25" s="36"/>
      <c r="I25" s="72"/>
    </row>
    <row r="26" spans="1:9" ht="15">
      <c r="A26" s="17" t="s">
        <v>1321</v>
      </c>
      <c r="B26" s="17" t="s">
        <v>1228</v>
      </c>
      <c r="C26" s="107">
        <f t="shared" si="0"/>
        <v>9379708</v>
      </c>
      <c r="D26" s="108">
        <v>4909311</v>
      </c>
      <c r="E26" s="108">
        <v>3305150</v>
      </c>
      <c r="F26" s="108">
        <v>0</v>
      </c>
      <c r="G26" s="108">
        <v>1165247</v>
      </c>
      <c r="H26" s="36"/>
      <c r="I26" s="72"/>
    </row>
    <row r="27" spans="1:9" ht="15">
      <c r="A27" s="18" t="s">
        <v>11</v>
      </c>
      <c r="B27" s="17"/>
      <c r="C27" s="49">
        <f>SUM(C7:C26)</f>
        <v>691791624</v>
      </c>
      <c r="D27" s="36">
        <f>SUM(D7:D26)</f>
        <v>312432414</v>
      </c>
      <c r="E27" s="36">
        <f>SUM(E7:E26)</f>
        <v>81694025</v>
      </c>
      <c r="F27" s="36">
        <f>SUM(F7:F26)</f>
        <v>108784603</v>
      </c>
      <c r="G27" s="36">
        <f>SUM(G7:G26)</f>
        <v>188880582</v>
      </c>
      <c r="I27" s="3"/>
    </row>
    <row r="28" spans="1:7" ht="15">
      <c r="A28" s="18" t="s">
        <v>6</v>
      </c>
      <c r="C28" s="39">
        <f>work!F29</f>
        <v>1462671665</v>
      </c>
      <c r="D28" s="39">
        <f>work!G29</f>
        <v>479890390</v>
      </c>
      <c r="E28" s="39">
        <f>work!H29</f>
        <v>347407545</v>
      </c>
      <c r="F28" s="39">
        <f>work!I29</f>
        <v>175615370</v>
      </c>
      <c r="G28" s="39">
        <f>work!J29</f>
        <v>459758360</v>
      </c>
    </row>
    <row r="29" spans="1:7" ht="15">
      <c r="A29" s="18" t="s">
        <v>12</v>
      </c>
      <c r="C29" s="42">
        <f>C27/C28</f>
        <v>0.47296439833610915</v>
      </c>
      <c r="D29" s="42">
        <f>D27/D28</f>
        <v>0.6510495323734239</v>
      </c>
      <c r="E29" s="42">
        <f>E27/E28</f>
        <v>0.23515328373193506</v>
      </c>
      <c r="F29" s="42">
        <f>F27/F28</f>
        <v>0.6194480756439484</v>
      </c>
      <c r="G29" s="42">
        <f>G27/G28</f>
        <v>0.4108257694324471</v>
      </c>
    </row>
    <row r="32" spans="1:7" ht="15">
      <c r="A32" s="67" t="s">
        <v>119</v>
      </c>
      <c r="C32" s="105">
        <v>19401203</v>
      </c>
      <c r="D32" s="106">
        <v>0</v>
      </c>
      <c r="E32" s="106">
        <v>43986</v>
      </c>
      <c r="F32" s="106">
        <v>304804</v>
      </c>
      <c r="G32" s="106">
        <v>19052413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July 2016</v>
      </c>
      <c r="L2" s="191"/>
      <c r="M2" s="192" t="str">
        <f>A2</f>
        <v>Estimated cost of construction authorized by building permits, July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9/13/16</v>
      </c>
      <c r="L3" s="193"/>
      <c r="M3" s="114" t="str">
        <f>A3</f>
        <v>Source:  New Jersey Department of Community Affairs, 9/13/16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">
        <v>2350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36160831</v>
      </c>
      <c r="C8" s="40">
        <f>SUM(work!G7:H7)</f>
        <v>29378493</v>
      </c>
      <c r="D8" s="44">
        <f>SUM(work!I7:J7)</f>
        <v>6782338</v>
      </c>
      <c r="E8" s="44"/>
      <c r="F8" s="39">
        <f>G8+H8</f>
        <v>305728503</v>
      </c>
      <c r="G8" s="44">
        <f>SUM(work_ytd!G7:H7)</f>
        <v>187656706</v>
      </c>
      <c r="H8" s="44">
        <f>SUM(work_ytd!I7:J7)</f>
        <v>118071797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36160831</v>
      </c>
      <c r="O8" s="183">
        <f t="shared" si="2"/>
        <v>29378493</v>
      </c>
      <c r="P8" s="183">
        <f t="shared" si="2"/>
        <v>6782338</v>
      </c>
      <c r="Q8" s="188"/>
      <c r="R8" s="182">
        <f t="shared" si="0"/>
        <v>305728503</v>
      </c>
      <c r="S8" s="183">
        <f t="shared" si="0"/>
        <v>187656706</v>
      </c>
      <c r="T8" s="184">
        <f t="shared" si="0"/>
        <v>118071797</v>
      </c>
      <c r="U8" s="133"/>
    </row>
    <row r="9" spans="1:21" ht="15">
      <c r="A9" s="37" t="s">
        <v>325</v>
      </c>
      <c r="B9" s="37">
        <f aca="true" t="shared" si="3" ref="B9:B31">C9+D9</f>
        <v>185355110</v>
      </c>
      <c r="C9" s="38">
        <f>SUM(work!G8:H8)</f>
        <v>64127462</v>
      </c>
      <c r="D9" s="46">
        <f>SUM(work!I8:J8)</f>
        <v>121227648</v>
      </c>
      <c r="E9" s="46"/>
      <c r="F9" s="37">
        <f aca="true" t="shared" si="4" ref="F9:F29">G9+H9</f>
        <v>1197433232</v>
      </c>
      <c r="G9" s="46">
        <f>SUM(work_ytd!G8:H8)</f>
        <v>758325208</v>
      </c>
      <c r="H9" s="46">
        <f>SUM(work_ytd!I8:J8)</f>
        <v>439108024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185355110</v>
      </c>
      <c r="O9" s="121">
        <f t="shared" si="2"/>
        <v>64127462</v>
      </c>
      <c r="P9" s="121">
        <f t="shared" si="2"/>
        <v>121227648</v>
      </c>
      <c r="Q9" s="189"/>
      <c r="R9" s="187">
        <f t="shared" si="0"/>
        <v>1197433232</v>
      </c>
      <c r="S9" s="121">
        <f t="shared" si="0"/>
        <v>758325208</v>
      </c>
      <c r="T9" s="186">
        <f t="shared" si="0"/>
        <v>439108024</v>
      </c>
      <c r="U9" s="133"/>
    </row>
    <row r="10" spans="1:21" ht="15">
      <c r="A10" s="37" t="s">
        <v>536</v>
      </c>
      <c r="B10" s="37">
        <f t="shared" si="3"/>
        <v>38208233</v>
      </c>
      <c r="C10" s="38">
        <f>SUM(work!G9:H9)</f>
        <v>20491581</v>
      </c>
      <c r="D10" s="46">
        <f>SUM(work!I9:J9)</f>
        <v>17716652</v>
      </c>
      <c r="E10" s="46"/>
      <c r="F10" s="37">
        <f t="shared" si="4"/>
        <v>373557473</v>
      </c>
      <c r="G10" s="46">
        <f>SUM(work_ytd!G9:H9)</f>
        <v>151874640</v>
      </c>
      <c r="H10" s="46">
        <f>SUM(work_ytd!I9:J9)</f>
        <v>221682833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38208233</v>
      </c>
      <c r="O10" s="121">
        <f t="shared" si="2"/>
        <v>20491581</v>
      </c>
      <c r="P10" s="121">
        <f t="shared" si="2"/>
        <v>17716652</v>
      </c>
      <c r="Q10" s="189"/>
      <c r="R10" s="187">
        <f aca="true" t="shared" si="5" ref="R10:R31">F10</f>
        <v>373557473</v>
      </c>
      <c r="S10" s="121">
        <f aca="true" t="shared" si="6" ref="S10:S31">G10</f>
        <v>151874640</v>
      </c>
      <c r="T10" s="186">
        <f aca="true" t="shared" si="7" ref="T10:T31">H10</f>
        <v>221682833</v>
      </c>
      <c r="U10" s="133"/>
    </row>
    <row r="11" spans="1:21" ht="15">
      <c r="A11" s="37" t="s">
        <v>656</v>
      </c>
      <c r="B11" s="37">
        <f t="shared" si="3"/>
        <v>33728853</v>
      </c>
      <c r="C11" s="38">
        <f>SUM(work!G10:H10)</f>
        <v>15335532</v>
      </c>
      <c r="D11" s="46">
        <f>SUM(work!I10:J10)</f>
        <v>18393321</v>
      </c>
      <c r="E11" s="46"/>
      <c r="F11" s="37">
        <f t="shared" si="4"/>
        <v>355355945</v>
      </c>
      <c r="G11" s="46">
        <f>SUM(work_ytd!G10:H10)</f>
        <v>116855475</v>
      </c>
      <c r="H11" s="46">
        <f>SUM(work_ytd!I10:J10)</f>
        <v>238500470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33728853</v>
      </c>
      <c r="O11" s="121">
        <f t="shared" si="2"/>
        <v>15335532</v>
      </c>
      <c r="P11" s="121">
        <f t="shared" si="2"/>
        <v>18393321</v>
      </c>
      <c r="Q11" s="189"/>
      <c r="R11" s="187">
        <f t="shared" si="5"/>
        <v>355355945</v>
      </c>
      <c r="S11" s="121">
        <f t="shared" si="6"/>
        <v>116855475</v>
      </c>
      <c r="T11" s="186">
        <f t="shared" si="7"/>
        <v>238500470</v>
      </c>
      <c r="U11" s="133"/>
    </row>
    <row r="12" spans="1:21" ht="15">
      <c r="A12" s="37" t="s">
        <v>768</v>
      </c>
      <c r="B12" s="37">
        <f t="shared" si="3"/>
        <v>22745002</v>
      </c>
      <c r="C12" s="38">
        <f>SUM(work!G11:H11)</f>
        <v>18222918</v>
      </c>
      <c r="D12" s="46">
        <f>SUM(work!I11:J11)</f>
        <v>4522084</v>
      </c>
      <c r="E12" s="46"/>
      <c r="F12" s="37">
        <f t="shared" si="4"/>
        <v>195453850</v>
      </c>
      <c r="G12" s="46">
        <f>SUM(work_ytd!G11:H11)</f>
        <v>145524115</v>
      </c>
      <c r="H12" s="46">
        <f>SUM(work_ytd!I11:J11)</f>
        <v>49929735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22745002</v>
      </c>
      <c r="O12" s="121">
        <f t="shared" si="2"/>
        <v>18222918</v>
      </c>
      <c r="P12" s="121">
        <f t="shared" si="2"/>
        <v>4522084</v>
      </c>
      <c r="Q12" s="189"/>
      <c r="R12" s="187">
        <f t="shared" si="5"/>
        <v>195453850</v>
      </c>
      <c r="S12" s="121">
        <f t="shared" si="6"/>
        <v>145524115</v>
      </c>
      <c r="T12" s="186">
        <f t="shared" si="7"/>
        <v>49929735</v>
      </c>
      <c r="U12" s="133"/>
    </row>
    <row r="13" spans="1:21" ht="15">
      <c r="A13" s="37" t="s">
        <v>817</v>
      </c>
      <c r="B13" s="37">
        <f t="shared" si="3"/>
        <v>5438011</v>
      </c>
      <c r="C13" s="38">
        <f>SUM(work!G12:H12)</f>
        <v>2131119</v>
      </c>
      <c r="D13" s="46">
        <f>SUM(work!I12:J12)</f>
        <v>3306892</v>
      </c>
      <c r="E13" s="46"/>
      <c r="F13" s="37">
        <f t="shared" si="4"/>
        <v>61311475</v>
      </c>
      <c r="G13" s="46">
        <f>SUM(work_ytd!G12:H12)</f>
        <v>19895554</v>
      </c>
      <c r="H13" s="46">
        <f>SUM(work_ytd!I12:J12)</f>
        <v>41415921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5438011</v>
      </c>
      <c r="O13" s="121">
        <f t="shared" si="2"/>
        <v>2131119</v>
      </c>
      <c r="P13" s="121">
        <f t="shared" si="2"/>
        <v>3306892</v>
      </c>
      <c r="Q13" s="189"/>
      <c r="R13" s="187">
        <f t="shared" si="5"/>
        <v>61311475</v>
      </c>
      <c r="S13" s="121">
        <f t="shared" si="6"/>
        <v>19895554</v>
      </c>
      <c r="T13" s="186">
        <f t="shared" si="7"/>
        <v>41415921</v>
      </c>
      <c r="U13" s="133"/>
    </row>
    <row r="14" spans="1:21" ht="15">
      <c r="A14" s="37" t="s">
        <v>860</v>
      </c>
      <c r="B14" s="37">
        <f t="shared" si="3"/>
        <v>117300816</v>
      </c>
      <c r="C14" s="38">
        <f>SUM(work!G13:H13)</f>
        <v>36682898</v>
      </c>
      <c r="D14" s="46">
        <f>SUM(work!I13:J13)</f>
        <v>80617918</v>
      </c>
      <c r="E14" s="46"/>
      <c r="F14" s="37">
        <f t="shared" si="4"/>
        <v>746668882</v>
      </c>
      <c r="G14" s="46">
        <f>SUM(work_ytd!G13:H13)</f>
        <v>325158491</v>
      </c>
      <c r="H14" s="46">
        <f>SUM(work_ytd!I13:J13)</f>
        <v>421510391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117300816</v>
      </c>
      <c r="O14" s="121">
        <f t="shared" si="2"/>
        <v>36682898</v>
      </c>
      <c r="P14" s="121">
        <f t="shared" si="2"/>
        <v>80617918</v>
      </c>
      <c r="Q14" s="189"/>
      <c r="R14" s="187">
        <f t="shared" si="5"/>
        <v>746668882</v>
      </c>
      <c r="S14" s="121">
        <f t="shared" si="6"/>
        <v>325158491</v>
      </c>
      <c r="T14" s="186">
        <f t="shared" si="7"/>
        <v>421510391</v>
      </c>
      <c r="U14" s="133"/>
    </row>
    <row r="15" spans="1:21" ht="15">
      <c r="A15" s="37" t="s">
        <v>925</v>
      </c>
      <c r="B15" s="37">
        <f t="shared" si="3"/>
        <v>55019066</v>
      </c>
      <c r="C15" s="38">
        <f>SUM(work!G14:H14)</f>
        <v>13239606</v>
      </c>
      <c r="D15" s="46">
        <f>SUM(work!I14:J14)</f>
        <v>41779460</v>
      </c>
      <c r="E15" s="46"/>
      <c r="F15" s="37">
        <f t="shared" si="4"/>
        <v>301728845</v>
      </c>
      <c r="G15" s="46">
        <f>SUM(work_ytd!G14:H14)</f>
        <v>107016977</v>
      </c>
      <c r="H15" s="46">
        <f>SUM(work_ytd!I14:J14)</f>
        <v>194711868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55019066</v>
      </c>
      <c r="O15" s="121">
        <f t="shared" si="2"/>
        <v>13239606</v>
      </c>
      <c r="P15" s="121">
        <f t="shared" si="2"/>
        <v>41779460</v>
      </c>
      <c r="Q15" s="189"/>
      <c r="R15" s="187">
        <f t="shared" si="5"/>
        <v>301728845</v>
      </c>
      <c r="S15" s="121">
        <f t="shared" si="6"/>
        <v>107016977</v>
      </c>
      <c r="T15" s="186">
        <f t="shared" si="7"/>
        <v>194711868</v>
      </c>
      <c r="U15" s="133"/>
    </row>
    <row r="16" spans="1:21" ht="15">
      <c r="A16" s="37" t="s">
        <v>996</v>
      </c>
      <c r="B16" s="37">
        <f t="shared" si="3"/>
        <v>340157875</v>
      </c>
      <c r="C16" s="38">
        <f>SUM(work!G15:H15)</f>
        <v>315228974</v>
      </c>
      <c r="D16" s="46">
        <f>SUM(work!I15:J15)</f>
        <v>24928901</v>
      </c>
      <c r="E16" s="46"/>
      <c r="F16" s="37">
        <f t="shared" si="4"/>
        <v>1739279141</v>
      </c>
      <c r="G16" s="46">
        <f>SUM(work_ytd!G15:H15)</f>
        <v>1329179143</v>
      </c>
      <c r="H16" s="46">
        <f>SUM(work_ytd!I15:J15)</f>
        <v>410099998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340157875</v>
      </c>
      <c r="O16" s="121">
        <f t="shared" si="2"/>
        <v>315228974</v>
      </c>
      <c r="P16" s="121">
        <f t="shared" si="2"/>
        <v>24928901</v>
      </c>
      <c r="Q16" s="189"/>
      <c r="R16" s="187">
        <f t="shared" si="5"/>
        <v>1739279141</v>
      </c>
      <c r="S16" s="121">
        <f t="shared" si="6"/>
        <v>1329179143</v>
      </c>
      <c r="T16" s="186">
        <f t="shared" si="7"/>
        <v>410099998</v>
      </c>
      <c r="U16" s="133"/>
    </row>
    <row r="17" spans="1:21" ht="15">
      <c r="A17" s="37" t="s">
        <v>1033</v>
      </c>
      <c r="B17" s="37">
        <f t="shared" si="3"/>
        <v>13581788</v>
      </c>
      <c r="C17" s="38">
        <f>SUM(work!G16:H16)</f>
        <v>7717789</v>
      </c>
      <c r="D17" s="46">
        <f>SUM(work!I16:J16)</f>
        <v>5863999</v>
      </c>
      <c r="E17" s="46"/>
      <c r="F17" s="37">
        <f t="shared" si="4"/>
        <v>110307679</v>
      </c>
      <c r="G17" s="46">
        <f>SUM(work_ytd!G16:H16)</f>
        <v>58125645</v>
      </c>
      <c r="H17" s="46">
        <f>SUM(work_ytd!I16:J16)</f>
        <v>52182034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13581788</v>
      </c>
      <c r="O17" s="121">
        <f t="shared" si="2"/>
        <v>7717789</v>
      </c>
      <c r="P17" s="121">
        <f t="shared" si="2"/>
        <v>5863999</v>
      </c>
      <c r="Q17" s="189"/>
      <c r="R17" s="187">
        <f t="shared" si="5"/>
        <v>110307679</v>
      </c>
      <c r="S17" s="121">
        <f t="shared" si="6"/>
        <v>58125645</v>
      </c>
      <c r="T17" s="186">
        <f t="shared" si="7"/>
        <v>52182034</v>
      </c>
      <c r="U17" s="133"/>
    </row>
    <row r="18" spans="1:21" ht="15">
      <c r="A18" s="37" t="s">
        <v>1111</v>
      </c>
      <c r="B18" s="37">
        <f t="shared" si="3"/>
        <v>60673715</v>
      </c>
      <c r="C18" s="38">
        <f>SUM(work!G17:H17)</f>
        <v>32002321</v>
      </c>
      <c r="D18" s="46">
        <f>SUM(work!I17:J17)</f>
        <v>28671394</v>
      </c>
      <c r="E18" s="46"/>
      <c r="F18" s="37">
        <f t="shared" si="4"/>
        <v>493090294</v>
      </c>
      <c r="G18" s="46">
        <f>SUM(work_ytd!G17:H17)</f>
        <v>195568223</v>
      </c>
      <c r="H18" s="46">
        <f>SUM(work_ytd!I17:J17)</f>
        <v>297522071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60673715</v>
      </c>
      <c r="O18" s="121">
        <f t="shared" si="2"/>
        <v>32002321</v>
      </c>
      <c r="P18" s="121">
        <f t="shared" si="2"/>
        <v>28671394</v>
      </c>
      <c r="Q18" s="189"/>
      <c r="R18" s="187">
        <f t="shared" si="5"/>
        <v>493090294</v>
      </c>
      <c r="S18" s="121">
        <f t="shared" si="6"/>
        <v>195568223</v>
      </c>
      <c r="T18" s="186">
        <f t="shared" si="7"/>
        <v>297522071</v>
      </c>
      <c r="U18" s="133"/>
    </row>
    <row r="19" spans="1:21" ht="15">
      <c r="A19" s="37" t="s">
        <v>1154</v>
      </c>
      <c r="B19" s="37">
        <f t="shared" si="3"/>
        <v>94014366</v>
      </c>
      <c r="C19" s="38">
        <f>SUM(work!G18:H18)</f>
        <v>39889950</v>
      </c>
      <c r="D19" s="46">
        <f>SUM(work!I18:J18)</f>
        <v>54124416</v>
      </c>
      <c r="E19" s="46"/>
      <c r="F19" s="37">
        <f t="shared" si="4"/>
        <v>760137142</v>
      </c>
      <c r="G19" s="46">
        <f>SUM(work_ytd!G18:H18)</f>
        <v>315011876</v>
      </c>
      <c r="H19" s="46">
        <f>SUM(work_ytd!I18:J18)</f>
        <v>445125266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94014366</v>
      </c>
      <c r="O19" s="121">
        <f t="shared" si="2"/>
        <v>39889950</v>
      </c>
      <c r="P19" s="121">
        <f t="shared" si="2"/>
        <v>54124416</v>
      </c>
      <c r="Q19" s="189"/>
      <c r="R19" s="187">
        <f t="shared" si="5"/>
        <v>760137142</v>
      </c>
      <c r="S19" s="121">
        <f t="shared" si="6"/>
        <v>315011876</v>
      </c>
      <c r="T19" s="186">
        <f t="shared" si="7"/>
        <v>445125266</v>
      </c>
      <c r="U19" s="133"/>
    </row>
    <row r="20" spans="1:21" ht="15">
      <c r="A20" s="37" t="s">
        <v>1228</v>
      </c>
      <c r="B20" s="37">
        <f t="shared" si="3"/>
        <v>72698541</v>
      </c>
      <c r="C20" s="38">
        <f>SUM(work!G19:H19)</f>
        <v>48657692</v>
      </c>
      <c r="D20" s="46">
        <f>SUM(work!I19:J19)</f>
        <v>24040849</v>
      </c>
      <c r="E20" s="46"/>
      <c r="F20" s="37">
        <f t="shared" si="4"/>
        <v>691611788</v>
      </c>
      <c r="G20" s="46">
        <f>SUM(work_ytd!G19:H19)</f>
        <v>385226042</v>
      </c>
      <c r="H20" s="46">
        <f>SUM(work_ytd!I19:J19)</f>
        <v>306385746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72698541</v>
      </c>
      <c r="O20" s="121">
        <f t="shared" si="2"/>
        <v>48657692</v>
      </c>
      <c r="P20" s="121">
        <f t="shared" si="2"/>
        <v>24040849</v>
      </c>
      <c r="Q20" s="189"/>
      <c r="R20" s="187">
        <f t="shared" si="5"/>
        <v>691611788</v>
      </c>
      <c r="S20" s="121">
        <f t="shared" si="6"/>
        <v>385226042</v>
      </c>
      <c r="T20" s="186">
        <f t="shared" si="7"/>
        <v>306385746</v>
      </c>
      <c r="U20" s="133"/>
    </row>
    <row r="21" spans="1:21" ht="15">
      <c r="A21" s="37" t="s">
        <v>1386</v>
      </c>
      <c r="B21" s="37">
        <f t="shared" si="3"/>
        <v>84891384</v>
      </c>
      <c r="C21" s="38">
        <f>SUM(work!G20:H20)</f>
        <v>43433835</v>
      </c>
      <c r="D21" s="46">
        <f>SUM(work!I20:J20)</f>
        <v>41457549</v>
      </c>
      <c r="E21" s="46"/>
      <c r="F21" s="37">
        <f t="shared" si="4"/>
        <v>719536316</v>
      </c>
      <c r="G21" s="46">
        <f>SUM(work_ytd!G20:H20)</f>
        <v>356595439</v>
      </c>
      <c r="H21" s="46">
        <f>SUM(work_ytd!I20:J20)</f>
        <v>362940877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84891384</v>
      </c>
      <c r="O21" s="121">
        <f t="shared" si="2"/>
        <v>43433835</v>
      </c>
      <c r="P21" s="121">
        <f t="shared" si="2"/>
        <v>41457549</v>
      </c>
      <c r="Q21" s="189"/>
      <c r="R21" s="187">
        <f t="shared" si="5"/>
        <v>719536316</v>
      </c>
      <c r="S21" s="121">
        <f t="shared" si="6"/>
        <v>356595439</v>
      </c>
      <c r="T21" s="186">
        <f t="shared" si="7"/>
        <v>362940877</v>
      </c>
      <c r="U21" s="133"/>
    </row>
    <row r="22" spans="1:21" ht="15">
      <c r="A22" s="37" t="s">
        <v>1503</v>
      </c>
      <c r="B22" s="37">
        <f t="shared" si="3"/>
        <v>83415046</v>
      </c>
      <c r="C22" s="38">
        <f>SUM(work!G21:H21)</f>
        <v>66684278</v>
      </c>
      <c r="D22" s="46">
        <f>SUM(work!I21:J21)</f>
        <v>16730768</v>
      </c>
      <c r="E22" s="46"/>
      <c r="F22" s="37">
        <f t="shared" si="4"/>
        <v>650502636</v>
      </c>
      <c r="G22" s="46">
        <f>SUM(work_ytd!G21:H21)</f>
        <v>512029513</v>
      </c>
      <c r="H22" s="46">
        <f>SUM(work_ytd!I21:J21)</f>
        <v>138473123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83415046</v>
      </c>
      <c r="O22" s="121">
        <f t="shared" si="2"/>
        <v>66684278</v>
      </c>
      <c r="P22" s="121">
        <f t="shared" si="2"/>
        <v>16730768</v>
      </c>
      <c r="Q22" s="189"/>
      <c r="R22" s="187">
        <f t="shared" si="5"/>
        <v>650502636</v>
      </c>
      <c r="S22" s="121">
        <f t="shared" si="6"/>
        <v>512029513</v>
      </c>
      <c r="T22" s="186">
        <f t="shared" si="7"/>
        <v>138473123</v>
      </c>
      <c r="U22" s="133"/>
    </row>
    <row r="23" spans="1:21" ht="15">
      <c r="A23" s="37" t="s">
        <v>1601</v>
      </c>
      <c r="B23" s="37">
        <f t="shared" si="3"/>
        <v>53083744</v>
      </c>
      <c r="C23" s="38">
        <f>SUM(work!G22:H22)</f>
        <v>10651752</v>
      </c>
      <c r="D23" s="46">
        <f>SUM(work!I22:J22)</f>
        <v>42431992</v>
      </c>
      <c r="E23" s="46"/>
      <c r="F23" s="37">
        <f t="shared" si="4"/>
        <v>250032640</v>
      </c>
      <c r="G23" s="46">
        <f>SUM(work_ytd!G22:H22)</f>
        <v>110033931</v>
      </c>
      <c r="H23" s="46">
        <f>SUM(work_ytd!I22:J22)</f>
        <v>139998709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53083744</v>
      </c>
      <c r="O23" s="121">
        <f t="shared" si="2"/>
        <v>10651752</v>
      </c>
      <c r="P23" s="121">
        <f t="shared" si="2"/>
        <v>42431992</v>
      </c>
      <c r="Q23" s="189"/>
      <c r="R23" s="187">
        <f t="shared" si="5"/>
        <v>250032640</v>
      </c>
      <c r="S23" s="121">
        <f t="shared" si="6"/>
        <v>110033931</v>
      </c>
      <c r="T23" s="186">
        <f t="shared" si="7"/>
        <v>139998709</v>
      </c>
      <c r="U23" s="133"/>
    </row>
    <row r="24" spans="1:21" ht="15">
      <c r="A24" s="37" t="s">
        <v>1649</v>
      </c>
      <c r="B24" s="37">
        <f t="shared" si="3"/>
        <v>4127793</v>
      </c>
      <c r="C24" s="38">
        <f>SUM(work!G23:H23)</f>
        <v>1321376</v>
      </c>
      <c r="D24" s="46">
        <f>SUM(work!I23:J23)</f>
        <v>2806417</v>
      </c>
      <c r="E24" s="46"/>
      <c r="F24" s="37">
        <f t="shared" si="4"/>
        <v>55935806</v>
      </c>
      <c r="G24" s="46">
        <f>SUM(work_ytd!G23:H23)</f>
        <v>10610432</v>
      </c>
      <c r="H24" s="46">
        <f>SUM(work_ytd!I23:J23)</f>
        <v>45325374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4127793</v>
      </c>
      <c r="O24" s="121">
        <f t="shared" si="8"/>
        <v>1321376</v>
      </c>
      <c r="P24" s="121">
        <f t="shared" si="8"/>
        <v>2806417</v>
      </c>
      <c r="Q24" s="189"/>
      <c r="R24" s="187">
        <f t="shared" si="5"/>
        <v>55935806</v>
      </c>
      <c r="S24" s="121">
        <f t="shared" si="6"/>
        <v>10610432</v>
      </c>
      <c r="T24" s="186">
        <f t="shared" si="7"/>
        <v>45325374</v>
      </c>
      <c r="U24" s="133"/>
    </row>
    <row r="25" spans="1:21" ht="15">
      <c r="A25" s="37" t="s">
        <v>1700</v>
      </c>
      <c r="B25" s="37">
        <f t="shared" si="3"/>
        <v>65389309</v>
      </c>
      <c r="C25" s="38">
        <f>SUM(work!G24:H24)</f>
        <v>29481413</v>
      </c>
      <c r="D25" s="46">
        <f>SUM(work!I24:J24)</f>
        <v>35907896</v>
      </c>
      <c r="E25" s="46"/>
      <c r="F25" s="37">
        <f t="shared" si="4"/>
        <v>393606013</v>
      </c>
      <c r="G25" s="46">
        <f>SUM(work_ytd!G24:H24)</f>
        <v>181489069</v>
      </c>
      <c r="H25" s="46">
        <f>SUM(work_ytd!I24:J24)</f>
        <v>212116944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65389309</v>
      </c>
      <c r="O25" s="121">
        <f t="shared" si="8"/>
        <v>29481413</v>
      </c>
      <c r="P25" s="121">
        <f t="shared" si="8"/>
        <v>35907896</v>
      </c>
      <c r="Q25" s="189"/>
      <c r="R25" s="187">
        <f t="shared" si="5"/>
        <v>393606013</v>
      </c>
      <c r="S25" s="121">
        <f t="shared" si="6"/>
        <v>181489069</v>
      </c>
      <c r="T25" s="186">
        <f t="shared" si="7"/>
        <v>212116944</v>
      </c>
      <c r="U25" s="133"/>
    </row>
    <row r="26" spans="1:21" ht="15">
      <c r="A26" s="37" t="s">
        <v>48</v>
      </c>
      <c r="B26" s="37">
        <f t="shared" si="3"/>
        <v>7522078</v>
      </c>
      <c r="C26" s="38">
        <f>SUM(work!G25:H25)</f>
        <v>3940432</v>
      </c>
      <c r="D26" s="46">
        <f>SUM(work!I25:J25)</f>
        <v>3581646</v>
      </c>
      <c r="E26" s="46"/>
      <c r="F26" s="37">
        <f t="shared" si="4"/>
        <v>55311901</v>
      </c>
      <c r="G26" s="46">
        <f>SUM(work_ytd!G25:H25)</f>
        <v>35084136</v>
      </c>
      <c r="H26" s="46">
        <f>SUM(work_ytd!I25:J25)</f>
        <v>20227765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7522078</v>
      </c>
      <c r="O26" s="121">
        <f t="shared" si="8"/>
        <v>3940432</v>
      </c>
      <c r="P26" s="121">
        <f t="shared" si="8"/>
        <v>3581646</v>
      </c>
      <c r="Q26" s="189"/>
      <c r="R26" s="187">
        <f t="shared" si="5"/>
        <v>55311901</v>
      </c>
      <c r="S26" s="121">
        <f t="shared" si="6"/>
        <v>35084136</v>
      </c>
      <c r="T26" s="186">
        <f t="shared" si="7"/>
        <v>20227765</v>
      </c>
      <c r="U26" s="133"/>
    </row>
    <row r="27" spans="1:21" ht="15">
      <c r="A27" s="37" t="s">
        <v>130</v>
      </c>
      <c r="B27" s="37">
        <f t="shared" si="3"/>
        <v>59711735</v>
      </c>
      <c r="C27" s="38">
        <f>SUM(work!G26:H26)</f>
        <v>25851626</v>
      </c>
      <c r="D27" s="46">
        <f>SUM(work!I26:J26)</f>
        <v>33860109</v>
      </c>
      <c r="E27" s="46"/>
      <c r="F27" s="37">
        <f t="shared" si="4"/>
        <v>418289185</v>
      </c>
      <c r="G27" s="46">
        <f>SUM(work_ytd!G26:H26)</f>
        <v>230748127</v>
      </c>
      <c r="H27" s="46">
        <f>SUM(work_ytd!I26:J26)</f>
        <v>187541058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59711735</v>
      </c>
      <c r="O27" s="121">
        <f t="shared" si="8"/>
        <v>25851626</v>
      </c>
      <c r="P27" s="121">
        <f t="shared" si="8"/>
        <v>33860109</v>
      </c>
      <c r="Q27" s="189"/>
      <c r="R27" s="187">
        <f t="shared" si="5"/>
        <v>418289185</v>
      </c>
      <c r="S27" s="121">
        <f t="shared" si="6"/>
        <v>230748127</v>
      </c>
      <c r="T27" s="186">
        <f t="shared" si="7"/>
        <v>187541058</v>
      </c>
      <c r="U27" s="133"/>
    </row>
    <row r="28" spans="1:21" ht="15">
      <c r="A28" s="37" t="s">
        <v>195</v>
      </c>
      <c r="B28" s="37">
        <f t="shared" si="3"/>
        <v>10047166</v>
      </c>
      <c r="C28" s="38">
        <f>SUM(work!G27:H27)</f>
        <v>2782902</v>
      </c>
      <c r="D28" s="46">
        <f>SUM(work!I27:J27)</f>
        <v>7264264</v>
      </c>
      <c r="E28" s="46"/>
      <c r="F28" s="37">
        <f t="shared" si="4"/>
        <v>55483838</v>
      </c>
      <c r="G28" s="46">
        <f>SUM(work_ytd!G27:H27)</f>
        <v>24091845</v>
      </c>
      <c r="H28" s="46">
        <f>SUM(work_ytd!I27:J27)</f>
        <v>31391993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10047166</v>
      </c>
      <c r="O28" s="121">
        <f t="shared" si="8"/>
        <v>2782902</v>
      </c>
      <c r="P28" s="121">
        <f t="shared" si="8"/>
        <v>7264264</v>
      </c>
      <c r="Q28" s="189"/>
      <c r="R28" s="187">
        <f t="shared" si="5"/>
        <v>55483838</v>
      </c>
      <c r="S28" s="121">
        <f t="shared" si="6"/>
        <v>24091845</v>
      </c>
      <c r="T28" s="186">
        <f t="shared" si="7"/>
        <v>31391993</v>
      </c>
      <c r="U28" s="133"/>
    </row>
    <row r="29" spans="1:21" ht="15">
      <c r="A29" s="37" t="s">
        <v>5</v>
      </c>
      <c r="B29" s="37">
        <f t="shared" si="3"/>
        <v>19401203</v>
      </c>
      <c r="C29" s="38">
        <f>SUM(work!G28:H28)</f>
        <v>43986</v>
      </c>
      <c r="D29" s="46">
        <f>SUM(work!I28:J28)</f>
        <v>19357217</v>
      </c>
      <c r="E29" s="46"/>
      <c r="F29" s="37">
        <f t="shared" si="4"/>
        <v>292432974</v>
      </c>
      <c r="G29" s="46">
        <f>SUM(work_ytd!G28:H28)</f>
        <v>1132239</v>
      </c>
      <c r="H29" s="46">
        <f>SUM(work_ytd!I28:J28)</f>
        <v>291300735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19401203</v>
      </c>
      <c r="O29" s="121">
        <f t="shared" si="8"/>
        <v>43986</v>
      </c>
      <c r="P29" s="121">
        <f t="shared" si="8"/>
        <v>19357217</v>
      </c>
      <c r="Q29" s="189"/>
      <c r="R29" s="187">
        <f t="shared" si="5"/>
        <v>292432974</v>
      </c>
      <c r="S29" s="121">
        <f t="shared" si="6"/>
        <v>1132239</v>
      </c>
      <c r="T29" s="186">
        <f t="shared" si="7"/>
        <v>291300735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1462671665</v>
      </c>
      <c r="C31" s="39">
        <f>SUM(C8:C29)</f>
        <v>827297935</v>
      </c>
      <c r="D31" s="39">
        <f>SUM(D8:D29)</f>
        <v>635373730</v>
      </c>
      <c r="E31" s="39"/>
      <c r="F31" s="39">
        <f>SUM(F8:F29)</f>
        <v>10222795558</v>
      </c>
      <c r="G31" s="39">
        <f>SUM(G8:G29)</f>
        <v>5557232826</v>
      </c>
      <c r="H31" s="39">
        <f>SUM(H8:H29)</f>
        <v>4665562732</v>
      </c>
      <c r="I31" s="38"/>
      <c r="J31" s="75"/>
      <c r="K31" s="75"/>
      <c r="L31" s="200"/>
      <c r="M31" s="201" t="str">
        <f>A31</f>
        <v>New Jersey</v>
      </c>
      <c r="N31" s="202">
        <f>B31</f>
        <v>1462671665</v>
      </c>
      <c r="O31" s="202">
        <f>C31</f>
        <v>827297935</v>
      </c>
      <c r="P31" s="202">
        <f>D31</f>
        <v>635373730</v>
      </c>
      <c r="Q31" s="203"/>
      <c r="R31" s="201">
        <f t="shared" si="5"/>
        <v>10222795558</v>
      </c>
      <c r="S31" s="202">
        <f t="shared" si="6"/>
        <v>5557232826</v>
      </c>
      <c r="T31" s="204">
        <f t="shared" si="7"/>
        <v>4665562732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1494828569</v>
      </c>
      <c r="O33" s="160">
        <v>823203818</v>
      </c>
      <c r="P33" s="160">
        <v>671624751</v>
      </c>
      <c r="Q33" s="161"/>
      <c r="R33" s="160">
        <v>8264802136</v>
      </c>
      <c r="S33" s="160">
        <v>4079281632</v>
      </c>
      <c r="T33" s="160">
        <v>4185520504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9/13/16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305728503</v>
      </c>
      <c r="G7" s="39">
        <f>SUM(G31:G53)</f>
        <v>107118501</v>
      </c>
      <c r="H7" s="39">
        <f>SUM(H31:H53)</f>
        <v>80538205</v>
      </c>
      <c r="I7" s="39">
        <f>SUM(I31:I53)</f>
        <v>32059659</v>
      </c>
      <c r="J7" s="39">
        <f>SUM(J31:J53)</f>
        <v>86012138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1197433232</v>
      </c>
      <c r="G8" s="37">
        <f>SUM(G54:G123)</f>
        <v>487399977</v>
      </c>
      <c r="H8" s="37">
        <f>SUM(H54:H123)</f>
        <v>270925231</v>
      </c>
      <c r="I8" s="37">
        <f>SUM(I54:I123)</f>
        <v>103837071</v>
      </c>
      <c r="J8" s="37">
        <f>SUM(J54:J123)</f>
        <v>335270953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373557473</v>
      </c>
      <c r="G9" s="37">
        <f>SUM(G124:G163)</f>
        <v>53544632</v>
      </c>
      <c r="H9" s="37">
        <f>SUM(H124:H163)</f>
        <v>98330008</v>
      </c>
      <c r="I9" s="37">
        <f>SUM(I124:I163)</f>
        <v>58114265</v>
      </c>
      <c r="J9" s="37">
        <f>SUM(J124:J163)</f>
        <v>163568568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355355945</v>
      </c>
      <c r="G10" s="37">
        <f>SUM(G164:G200)</f>
        <v>28337411</v>
      </c>
      <c r="H10" s="37">
        <f>SUM(H164:H200)</f>
        <v>88518064</v>
      </c>
      <c r="I10" s="37">
        <f>SUM(I164:I200)</f>
        <v>100112250</v>
      </c>
      <c r="J10" s="37">
        <f>SUM(J164:J200)</f>
        <v>138388220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195453850</v>
      </c>
      <c r="G11" s="37">
        <f>SUM(G201:G216)</f>
        <v>90479233</v>
      </c>
      <c r="H11" s="37">
        <f>SUM(H201:H216)</f>
        <v>55044882</v>
      </c>
      <c r="I11" s="37">
        <f>SUM(I201:I216)</f>
        <v>17931928</v>
      </c>
      <c r="J11" s="37">
        <f>SUM(J201:J216)</f>
        <v>31997807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61311475</v>
      </c>
      <c r="G12" s="37">
        <f>SUM(G217:G230)</f>
        <v>2449351</v>
      </c>
      <c r="H12" s="37">
        <f>SUM(H217:H230)</f>
        <v>17446203</v>
      </c>
      <c r="I12" s="37">
        <f>SUM(I217:I230)</f>
        <v>5478007</v>
      </c>
      <c r="J12" s="37">
        <f>SUM(J217:J230)</f>
        <v>35937914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746668882</v>
      </c>
      <c r="G13" s="37">
        <f>SUM(G231:G252)</f>
        <v>134020982</v>
      </c>
      <c r="H13" s="37">
        <f>SUM(H231:H252)</f>
        <v>191137509</v>
      </c>
      <c r="I13" s="37">
        <f>SUM(I231:I252)</f>
        <v>181504603</v>
      </c>
      <c r="J13" s="37">
        <f>SUM(J231:J252)</f>
        <v>240005788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301728845</v>
      </c>
      <c r="G14" s="37">
        <f>SUM(G253:G276)</f>
        <v>42675030</v>
      </c>
      <c r="H14" s="37">
        <f>SUM(H253:H276)</f>
        <v>64341947</v>
      </c>
      <c r="I14" s="37">
        <f>SUM(I253:I276)</f>
        <v>98986284</v>
      </c>
      <c r="J14" s="37">
        <f>SUM(J253:J276)</f>
        <v>95725584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1739279141</v>
      </c>
      <c r="G15" s="37">
        <f>SUM(G277:G288)</f>
        <v>1101115544</v>
      </c>
      <c r="H15" s="37">
        <f>SUM(H277:H288)</f>
        <v>228063599</v>
      </c>
      <c r="I15" s="37">
        <f>SUM(I277:I288)</f>
        <v>163394648</v>
      </c>
      <c r="J15" s="37">
        <f>SUM(J277:J288)</f>
        <v>246705350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110307679</v>
      </c>
      <c r="G16" s="37">
        <f>SUM(G289:G314)</f>
        <v>22686164</v>
      </c>
      <c r="H16" s="37">
        <f>SUM(H289:H314)</f>
        <v>35439481</v>
      </c>
      <c r="I16" s="37">
        <f>SUM(I289:I314)</f>
        <v>24938403</v>
      </c>
      <c r="J16" s="37">
        <f>SUM(J289:J314)</f>
        <v>27243631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493090294</v>
      </c>
      <c r="G17" s="37">
        <f>SUM(G315:G327)</f>
        <v>90381344</v>
      </c>
      <c r="H17" s="37">
        <f>SUM(H315:H327)</f>
        <v>105186879</v>
      </c>
      <c r="I17" s="37">
        <f>SUM(I315:I327)</f>
        <v>116484059</v>
      </c>
      <c r="J17" s="37">
        <f>SUM(J315:J327)</f>
        <v>181038012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760137142</v>
      </c>
      <c r="G18" s="37">
        <f>SUM(G328:G352)</f>
        <v>149757733</v>
      </c>
      <c r="H18" s="37">
        <f>SUM(H328:H352)</f>
        <v>165254143</v>
      </c>
      <c r="I18" s="37">
        <f>SUM(I328:I352)</f>
        <v>142090795</v>
      </c>
      <c r="J18" s="37">
        <f>SUM(J328:J352)</f>
        <v>303034471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691611788</v>
      </c>
      <c r="G19" s="37">
        <f>SUM(G353:G405)</f>
        <v>159258668</v>
      </c>
      <c r="H19" s="37">
        <f>SUM(H353:H405)</f>
        <v>225967374</v>
      </c>
      <c r="I19" s="37">
        <f>SUM(I353:I405)</f>
        <v>112100371</v>
      </c>
      <c r="J19" s="37">
        <f>SUM(J353:J405)</f>
        <v>194285375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719536316</v>
      </c>
      <c r="G20" s="37">
        <f>SUM(G406:G444)</f>
        <v>194915980</v>
      </c>
      <c r="H20" s="37">
        <f>SUM(H406:H444)</f>
        <v>161679459</v>
      </c>
      <c r="I20" s="37">
        <f>SUM(I406:I444)</f>
        <v>132477904</v>
      </c>
      <c r="J20" s="37">
        <f>SUM(J406:J444)</f>
        <v>230462973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650502636</v>
      </c>
      <c r="G21" s="37">
        <f>SUM(G445:G477)</f>
        <v>299020490</v>
      </c>
      <c r="H21" s="37">
        <f>SUM(H445:H477)</f>
        <v>213009023</v>
      </c>
      <c r="I21" s="37">
        <f>SUM(I445:I477)</f>
        <v>59644780</v>
      </c>
      <c r="J21" s="37">
        <f>SUM(J445:J477)</f>
        <v>78828343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250032640</v>
      </c>
      <c r="G22" s="37">
        <f>SUM(G478:G493)</f>
        <v>34352837</v>
      </c>
      <c r="H22" s="37">
        <f>SUM(H478:H493)</f>
        <v>75681094</v>
      </c>
      <c r="I22" s="37">
        <f>SUM(I478:I493)</f>
        <v>24027919</v>
      </c>
      <c r="J22" s="37">
        <f>SUM(J478:J493)</f>
        <v>115970790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55935806</v>
      </c>
      <c r="G23" s="37">
        <f>SUM(G494:G508)</f>
        <v>2844532</v>
      </c>
      <c r="H23" s="37">
        <f>SUM(H494:H508)</f>
        <v>7765900</v>
      </c>
      <c r="I23" s="37">
        <f>SUM(I494:I508)</f>
        <v>4890850</v>
      </c>
      <c r="J23" s="37">
        <f>SUM(J494:J508)</f>
        <v>40434524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393606013</v>
      </c>
      <c r="G24" s="37">
        <f>SUM(G509:G529)</f>
        <v>84532995</v>
      </c>
      <c r="H24" s="37">
        <f>SUM(H509:H529)</f>
        <v>96956074</v>
      </c>
      <c r="I24" s="37">
        <f>SUM(I509:I529)</f>
        <v>43534136</v>
      </c>
      <c r="J24" s="37">
        <f>SUM(J509:J529)</f>
        <v>168582808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55311901</v>
      </c>
      <c r="G25" s="37">
        <f>SUM(G530:G553)</f>
        <v>6003916</v>
      </c>
      <c r="H25" s="37">
        <f>SUM(H530:H553)</f>
        <v>29080220</v>
      </c>
      <c r="I25" s="37">
        <f>SUM(I530:I553)</f>
        <v>4991147</v>
      </c>
      <c r="J25" s="37">
        <f>SUM(J530:J553)</f>
        <v>15236618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418289185</v>
      </c>
      <c r="G26" s="37">
        <f>SUM(G554:G574)</f>
        <v>98463668</v>
      </c>
      <c r="H26" s="37">
        <f>SUM(H554:H574)</f>
        <v>132284459</v>
      </c>
      <c r="I26" s="37">
        <f>SUM(I554:I574)</f>
        <v>39977945</v>
      </c>
      <c r="J26" s="37">
        <f>SUM(J554:J574)</f>
        <v>147563113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55483838</v>
      </c>
      <c r="G27" s="37">
        <f>SUM(G575:G597)</f>
        <v>9240871</v>
      </c>
      <c r="H27" s="37">
        <f>SUM(H575:H597)</f>
        <v>14850974</v>
      </c>
      <c r="I27" s="37">
        <f>SUM(I575:I597)</f>
        <v>8326730</v>
      </c>
      <c r="J27" s="37">
        <f>SUM(J575:J597)</f>
        <v>23065263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292432974</v>
      </c>
      <c r="G28" s="37">
        <f>G598</f>
        <v>0</v>
      </c>
      <c r="H28" s="37">
        <f>H598</f>
        <v>1132239</v>
      </c>
      <c r="I28" s="37">
        <f>I598</f>
        <v>142660485</v>
      </c>
      <c r="J28" s="37">
        <f>J598</f>
        <v>148640250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10222795558</v>
      </c>
      <c r="G29" s="39">
        <f>SUM(G7:G28)</f>
        <v>3198599859</v>
      </c>
      <c r="H29" s="39">
        <f>SUM(H7:H28)</f>
        <v>2358632967</v>
      </c>
      <c r="I29" s="39">
        <f>SUM(I7:I28)</f>
        <v>1617564239</v>
      </c>
      <c r="J29" s="39">
        <f>SUM(J7:J28)</f>
        <v>3047998493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14222856</v>
      </c>
      <c r="G31" s="106">
        <v>11652422</v>
      </c>
      <c r="H31" s="106">
        <v>2083209</v>
      </c>
      <c r="I31" s="106">
        <v>363941</v>
      </c>
      <c r="J31" s="106">
        <v>123284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75503020</v>
      </c>
      <c r="G32" s="108">
        <v>11814153</v>
      </c>
      <c r="H32" s="108">
        <v>12968520</v>
      </c>
      <c r="I32" s="108">
        <v>20103505</v>
      </c>
      <c r="J32" s="108">
        <v>30616842</v>
      </c>
      <c r="K32" s="36"/>
      <c r="L32" s="218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19368008</v>
      </c>
      <c r="G33" s="108">
        <v>10141606</v>
      </c>
      <c r="H33" s="108">
        <v>6902686</v>
      </c>
      <c r="I33" s="108">
        <v>0</v>
      </c>
      <c r="J33" s="108">
        <v>2323716</v>
      </c>
      <c r="K33" s="36"/>
      <c r="L33" s="218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1025170</v>
      </c>
      <c r="G34" s="108">
        <v>413000</v>
      </c>
      <c r="H34" s="108">
        <v>548209</v>
      </c>
      <c r="I34" s="108">
        <v>24900</v>
      </c>
      <c r="J34" s="108">
        <v>39061</v>
      </c>
      <c r="K34" s="36"/>
      <c r="L34" s="218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9116476</v>
      </c>
      <c r="G35" s="108">
        <v>10000</v>
      </c>
      <c r="H35" s="108">
        <v>986345</v>
      </c>
      <c r="I35" s="108">
        <v>2274126</v>
      </c>
      <c r="J35" s="108">
        <v>5846005</v>
      </c>
      <c r="K35" s="36"/>
      <c r="L35" s="218" t="s">
        <v>2347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79850</v>
      </c>
      <c r="G36" s="108">
        <v>33000</v>
      </c>
      <c r="H36" s="108">
        <v>46850</v>
      </c>
      <c r="I36" s="108">
        <v>0</v>
      </c>
      <c r="J36" s="108">
        <v>0</v>
      </c>
      <c r="K36" s="36"/>
      <c r="L36" s="179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1518106</v>
      </c>
      <c r="G37" s="108">
        <v>80000</v>
      </c>
      <c r="H37" s="108">
        <v>923029</v>
      </c>
      <c r="I37" s="108">
        <v>0</v>
      </c>
      <c r="J37" s="108">
        <v>515077</v>
      </c>
      <c r="K37" s="36"/>
      <c r="L37" s="218" t="s">
        <v>2344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45545210</v>
      </c>
      <c r="G38" s="108">
        <v>18247826</v>
      </c>
      <c r="H38" s="108">
        <v>12782954</v>
      </c>
      <c r="I38" s="108">
        <v>4158603</v>
      </c>
      <c r="J38" s="108">
        <v>10355827</v>
      </c>
      <c r="K38" s="36"/>
      <c r="L38" s="218" t="s">
        <v>2347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688445</v>
      </c>
      <c r="G39" s="108">
        <v>158120</v>
      </c>
      <c r="H39" s="108">
        <v>383571</v>
      </c>
      <c r="I39" s="108">
        <v>50000</v>
      </c>
      <c r="J39" s="108">
        <v>96754</v>
      </c>
      <c r="K39" s="36"/>
      <c r="L39" s="218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708765</v>
      </c>
      <c r="G40" s="108">
        <v>192000</v>
      </c>
      <c r="H40" s="108">
        <v>162255</v>
      </c>
      <c r="I40" s="108">
        <v>34085</v>
      </c>
      <c r="J40" s="108">
        <v>320425</v>
      </c>
      <c r="K40" s="36"/>
      <c r="L40" s="218" t="s">
        <v>2344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15920967</v>
      </c>
      <c r="G41" s="108">
        <v>1946860</v>
      </c>
      <c r="H41" s="108">
        <v>8727470</v>
      </c>
      <c r="I41" s="108">
        <v>322843</v>
      </c>
      <c r="J41" s="108">
        <v>4923794</v>
      </c>
      <c r="K41" s="36"/>
      <c r="L41" s="218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26469805</v>
      </c>
      <c r="G42" s="108">
        <v>3422074</v>
      </c>
      <c r="H42" s="108">
        <v>4266812</v>
      </c>
      <c r="I42" s="108">
        <v>413035</v>
      </c>
      <c r="J42" s="108">
        <v>18367884</v>
      </c>
      <c r="K42" s="36"/>
      <c r="L42" s="218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6961661</v>
      </c>
      <c r="G43" s="108">
        <v>731200</v>
      </c>
      <c r="H43" s="108">
        <v>3265631</v>
      </c>
      <c r="I43" s="108">
        <v>85005</v>
      </c>
      <c r="J43" s="108">
        <v>2879825</v>
      </c>
      <c r="K43" s="36"/>
      <c r="L43" s="218" t="s">
        <v>2344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4675545</v>
      </c>
      <c r="G44" s="108">
        <v>697650</v>
      </c>
      <c r="H44" s="108">
        <v>2113240</v>
      </c>
      <c r="I44" s="108">
        <v>500000</v>
      </c>
      <c r="J44" s="108">
        <v>1364655</v>
      </c>
      <c r="K44" s="36"/>
      <c r="L44" s="218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13313933</v>
      </c>
      <c r="G45" s="108">
        <v>10496935</v>
      </c>
      <c r="H45" s="108">
        <v>2247546</v>
      </c>
      <c r="I45" s="108">
        <v>0</v>
      </c>
      <c r="J45" s="108">
        <v>569452</v>
      </c>
      <c r="K45" s="36"/>
      <c r="L45" s="218" t="s">
        <v>2347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22772675</v>
      </c>
      <c r="G46" s="108">
        <v>16684348</v>
      </c>
      <c r="H46" s="108">
        <v>5374650</v>
      </c>
      <c r="I46" s="108">
        <v>186840</v>
      </c>
      <c r="J46" s="108">
        <v>526837</v>
      </c>
      <c r="K46" s="36"/>
      <c r="L46" s="218" t="s">
        <v>2344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1703730</v>
      </c>
      <c r="G47" s="108">
        <v>439450</v>
      </c>
      <c r="H47" s="108">
        <v>882999</v>
      </c>
      <c r="I47" s="108">
        <v>81600</v>
      </c>
      <c r="J47" s="108">
        <v>299681</v>
      </c>
      <c r="K47" s="36"/>
      <c r="L47" s="218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4309705</v>
      </c>
      <c r="G48" s="108">
        <v>392100</v>
      </c>
      <c r="H48" s="108">
        <v>2816043</v>
      </c>
      <c r="I48" s="108">
        <v>24000</v>
      </c>
      <c r="J48" s="108">
        <v>1077562</v>
      </c>
      <c r="K48" s="36"/>
      <c r="L48" s="218" t="s">
        <v>2344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21596317</v>
      </c>
      <c r="G49" s="108">
        <v>14818751</v>
      </c>
      <c r="H49" s="108">
        <v>3238690</v>
      </c>
      <c r="I49" s="108">
        <v>617000</v>
      </c>
      <c r="J49" s="108">
        <v>2921876</v>
      </c>
      <c r="K49" s="36"/>
      <c r="L49" s="218" t="s">
        <v>2344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461307</v>
      </c>
      <c r="G50" s="108">
        <v>0</v>
      </c>
      <c r="H50" s="108">
        <v>460807</v>
      </c>
      <c r="I50" s="108">
        <v>0</v>
      </c>
      <c r="J50" s="108">
        <v>500</v>
      </c>
      <c r="K50" s="36"/>
      <c r="L50" s="218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7979296</v>
      </c>
      <c r="G51" s="108">
        <v>3499500</v>
      </c>
      <c r="H51" s="108">
        <v>2791092</v>
      </c>
      <c r="I51" s="108">
        <v>251126</v>
      </c>
      <c r="J51" s="108">
        <v>1437578</v>
      </c>
      <c r="K51" s="36"/>
      <c r="L51" s="218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11265692</v>
      </c>
      <c r="G52" s="108">
        <v>1129600</v>
      </c>
      <c r="H52" s="108">
        <v>6200739</v>
      </c>
      <c r="I52" s="108">
        <v>2533650</v>
      </c>
      <c r="J52" s="108">
        <v>1401703</v>
      </c>
      <c r="K52" s="36"/>
      <c r="L52" s="218" t="s">
        <v>2344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521964</v>
      </c>
      <c r="G53" s="108">
        <v>117906</v>
      </c>
      <c r="H53" s="108">
        <v>364858</v>
      </c>
      <c r="I53" s="108">
        <v>35400</v>
      </c>
      <c r="J53" s="108">
        <v>3800</v>
      </c>
      <c r="K53" s="36"/>
      <c r="L53" s="218" t="s">
        <v>2347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8229625</v>
      </c>
      <c r="G54" s="108">
        <v>827453</v>
      </c>
      <c r="H54" s="108">
        <v>4705371</v>
      </c>
      <c r="I54" s="108">
        <v>0</v>
      </c>
      <c r="J54" s="108">
        <v>2696801</v>
      </c>
      <c r="K54" s="36"/>
      <c r="L54" s="218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3756236</v>
      </c>
      <c r="G55" s="108">
        <v>678895</v>
      </c>
      <c r="H55" s="108">
        <v>1624451</v>
      </c>
      <c r="I55" s="108">
        <v>0</v>
      </c>
      <c r="J55" s="108">
        <v>1452890</v>
      </c>
      <c r="K55" s="36"/>
      <c r="L55" s="218" t="s">
        <v>2344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13942675</v>
      </c>
      <c r="G56" s="108">
        <v>5031402</v>
      </c>
      <c r="H56" s="108">
        <v>7503535</v>
      </c>
      <c r="I56" s="108">
        <v>606630</v>
      </c>
      <c r="J56" s="108">
        <v>801108</v>
      </c>
      <c r="K56" s="36"/>
      <c r="L56" s="218" t="s">
        <v>2347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1839641</v>
      </c>
      <c r="G57" s="108">
        <v>16100</v>
      </c>
      <c r="H57" s="108">
        <v>1310211</v>
      </c>
      <c r="I57" s="108">
        <v>0</v>
      </c>
      <c r="J57" s="108">
        <v>513330</v>
      </c>
      <c r="K57" s="36"/>
      <c r="L57" s="218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10754708</v>
      </c>
      <c r="G58" s="108">
        <v>984100</v>
      </c>
      <c r="H58" s="108">
        <v>1497648</v>
      </c>
      <c r="I58" s="108">
        <v>0</v>
      </c>
      <c r="J58" s="108">
        <v>8272960</v>
      </c>
      <c r="K58" s="36"/>
      <c r="L58" s="218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36716798</v>
      </c>
      <c r="G59" s="108">
        <v>29565500</v>
      </c>
      <c r="H59" s="108">
        <v>5941084</v>
      </c>
      <c r="I59" s="108">
        <v>0</v>
      </c>
      <c r="J59" s="108">
        <v>1210214</v>
      </c>
      <c r="K59" s="36"/>
      <c r="L59" s="218" t="s">
        <v>2348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17160582</v>
      </c>
      <c r="G60" s="108">
        <v>729599</v>
      </c>
      <c r="H60" s="108">
        <v>2645377</v>
      </c>
      <c r="I60" s="108">
        <v>16000</v>
      </c>
      <c r="J60" s="108">
        <v>13769606</v>
      </c>
      <c r="K60" s="36"/>
      <c r="L60" s="218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12581810</v>
      </c>
      <c r="G61" s="108">
        <v>8476126</v>
      </c>
      <c r="H61" s="108">
        <v>3491729</v>
      </c>
      <c r="I61" s="108">
        <v>0</v>
      </c>
      <c r="J61" s="108">
        <v>613955</v>
      </c>
      <c r="K61" s="36"/>
      <c r="L61" s="218" t="s">
        <v>2344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7601911</v>
      </c>
      <c r="G62" s="108">
        <v>2537325</v>
      </c>
      <c r="H62" s="108">
        <v>3917886</v>
      </c>
      <c r="I62" s="108">
        <v>0</v>
      </c>
      <c r="J62" s="108">
        <v>1146700</v>
      </c>
      <c r="K62" s="36"/>
      <c r="L62" s="218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3067550</v>
      </c>
      <c r="G63" s="108">
        <v>288000</v>
      </c>
      <c r="H63" s="108">
        <v>1964747</v>
      </c>
      <c r="I63" s="108">
        <v>782500</v>
      </c>
      <c r="J63" s="108">
        <v>32303</v>
      </c>
      <c r="K63" s="36"/>
      <c r="L63" s="179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4759403</v>
      </c>
      <c r="G64" s="108">
        <v>296500</v>
      </c>
      <c r="H64" s="108">
        <v>2698879</v>
      </c>
      <c r="I64" s="108">
        <v>0</v>
      </c>
      <c r="J64" s="108">
        <v>1764024</v>
      </c>
      <c r="K64" s="36"/>
      <c r="L64" s="218" t="s">
        <v>2344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7096228</v>
      </c>
      <c r="G65" s="108">
        <v>624000</v>
      </c>
      <c r="H65" s="108">
        <v>1157959</v>
      </c>
      <c r="I65" s="108">
        <v>729000</v>
      </c>
      <c r="J65" s="108">
        <v>4585269</v>
      </c>
      <c r="K65" s="36"/>
      <c r="L65" s="218" t="s">
        <v>2348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55598784</v>
      </c>
      <c r="G66" s="108">
        <v>48842396</v>
      </c>
      <c r="H66" s="108">
        <v>3911979</v>
      </c>
      <c r="I66" s="108">
        <v>148000</v>
      </c>
      <c r="J66" s="108">
        <v>2696409</v>
      </c>
      <c r="K66" s="36"/>
      <c r="L66" s="218" t="s">
        <v>2344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21762750</v>
      </c>
      <c r="G67" s="108">
        <v>500500</v>
      </c>
      <c r="H67" s="108">
        <v>2407711</v>
      </c>
      <c r="I67" s="108">
        <v>17467151</v>
      </c>
      <c r="J67" s="108">
        <v>1387388</v>
      </c>
      <c r="K67" s="36"/>
      <c r="L67" s="218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48897646</v>
      </c>
      <c r="G68" s="108">
        <v>3115000</v>
      </c>
      <c r="H68" s="108">
        <v>3705979</v>
      </c>
      <c r="I68" s="108">
        <v>28193702</v>
      </c>
      <c r="J68" s="108">
        <v>13882965</v>
      </c>
      <c r="K68" s="36"/>
      <c r="L68" s="218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22069960</v>
      </c>
      <c r="G69" s="108">
        <v>6980700</v>
      </c>
      <c r="H69" s="108">
        <v>1969775</v>
      </c>
      <c r="I69" s="108">
        <v>10208160</v>
      </c>
      <c r="J69" s="108">
        <v>2911325</v>
      </c>
      <c r="K69" s="36"/>
      <c r="L69" s="218" t="s">
        <v>2344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16129396</v>
      </c>
      <c r="G70" s="108">
        <v>33030</v>
      </c>
      <c r="H70" s="108">
        <v>8747885</v>
      </c>
      <c r="I70" s="108">
        <v>23200</v>
      </c>
      <c r="J70" s="108">
        <v>7325281</v>
      </c>
      <c r="K70" s="36"/>
      <c r="L70" s="218" t="s">
        <v>2344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3584788</v>
      </c>
      <c r="G71" s="108">
        <v>796500</v>
      </c>
      <c r="H71" s="108">
        <v>1468380</v>
      </c>
      <c r="I71" s="108">
        <v>163600</v>
      </c>
      <c r="J71" s="108">
        <v>1156308</v>
      </c>
      <c r="K71" s="36"/>
      <c r="L71" s="218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280576540</v>
      </c>
      <c r="G72" s="108">
        <v>243099652</v>
      </c>
      <c r="H72" s="108">
        <v>16262284</v>
      </c>
      <c r="I72" s="108">
        <v>247275</v>
      </c>
      <c r="J72" s="108">
        <v>20967329</v>
      </c>
      <c r="K72" s="36"/>
      <c r="L72" s="218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19733044</v>
      </c>
      <c r="G73" s="108">
        <v>8944837</v>
      </c>
      <c r="H73" s="108">
        <v>4774986</v>
      </c>
      <c r="I73" s="108">
        <v>55579</v>
      </c>
      <c r="J73" s="108">
        <v>5957642</v>
      </c>
      <c r="K73" s="36"/>
      <c r="L73" s="218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8730011</v>
      </c>
      <c r="G74" s="108">
        <v>880410</v>
      </c>
      <c r="H74" s="108">
        <v>2516640</v>
      </c>
      <c r="I74" s="108">
        <v>2181750</v>
      </c>
      <c r="J74" s="108">
        <v>3151211</v>
      </c>
      <c r="K74" s="36"/>
      <c r="L74" s="218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12511804</v>
      </c>
      <c r="G75" s="108">
        <v>948700</v>
      </c>
      <c r="H75" s="108">
        <v>7895528</v>
      </c>
      <c r="I75" s="108">
        <v>1988200</v>
      </c>
      <c r="J75" s="108">
        <v>1679376</v>
      </c>
      <c r="K75" s="36"/>
      <c r="L75" s="218" t="s">
        <v>2344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20831448</v>
      </c>
      <c r="G76" s="108">
        <v>978450</v>
      </c>
      <c r="H76" s="108">
        <v>4691289</v>
      </c>
      <c r="I76" s="108">
        <v>1386850</v>
      </c>
      <c r="J76" s="108">
        <v>13774859</v>
      </c>
      <c r="K76" s="36"/>
      <c r="L76" s="218" t="s">
        <v>2348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1259986</v>
      </c>
      <c r="G77" s="108">
        <v>1</v>
      </c>
      <c r="H77" s="108">
        <v>1128741</v>
      </c>
      <c r="I77" s="108">
        <v>0</v>
      </c>
      <c r="J77" s="108">
        <v>131244</v>
      </c>
      <c r="K77" s="36"/>
      <c r="L77" s="218" t="s">
        <v>2344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5425979</v>
      </c>
      <c r="G78" s="108">
        <v>624700</v>
      </c>
      <c r="H78" s="108">
        <v>2535765</v>
      </c>
      <c r="I78" s="108">
        <v>0</v>
      </c>
      <c r="J78" s="108">
        <v>2265514</v>
      </c>
      <c r="K78" s="36"/>
      <c r="L78" s="218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4123908</v>
      </c>
      <c r="G79" s="108">
        <v>2162000</v>
      </c>
      <c r="H79" s="108">
        <v>1842308</v>
      </c>
      <c r="I79" s="108">
        <v>100000</v>
      </c>
      <c r="J79" s="108">
        <v>19600</v>
      </c>
      <c r="K79" s="36"/>
      <c r="L79" s="218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6029208</v>
      </c>
      <c r="G80" s="108">
        <v>0</v>
      </c>
      <c r="H80" s="108">
        <v>3235549</v>
      </c>
      <c r="I80" s="108">
        <v>0</v>
      </c>
      <c r="J80" s="108">
        <v>2793659</v>
      </c>
      <c r="K80" s="36"/>
      <c r="L80" s="218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5929320</v>
      </c>
      <c r="G81" s="108">
        <v>1412200</v>
      </c>
      <c r="H81" s="108">
        <v>4455620</v>
      </c>
      <c r="I81" s="108">
        <v>0</v>
      </c>
      <c r="J81" s="108">
        <v>61500</v>
      </c>
      <c r="K81" s="36"/>
      <c r="L81" s="218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3821781</v>
      </c>
      <c r="G82" s="108">
        <v>496300</v>
      </c>
      <c r="H82" s="108">
        <v>2776738</v>
      </c>
      <c r="I82" s="108">
        <v>82000</v>
      </c>
      <c r="J82" s="108">
        <v>466743</v>
      </c>
      <c r="K82" s="36"/>
      <c r="L82" s="218" t="s">
        <v>2344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3541516</v>
      </c>
      <c r="G83" s="108">
        <v>406700</v>
      </c>
      <c r="H83" s="108">
        <v>2404052</v>
      </c>
      <c r="I83" s="108">
        <v>0</v>
      </c>
      <c r="J83" s="108">
        <v>730764</v>
      </c>
      <c r="K83" s="36"/>
      <c r="L83" s="218" t="s">
        <v>2344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3929006</v>
      </c>
      <c r="G84" s="108">
        <v>200200</v>
      </c>
      <c r="H84" s="108">
        <v>2595247</v>
      </c>
      <c r="I84" s="108">
        <v>6800</v>
      </c>
      <c r="J84" s="108">
        <v>1126759</v>
      </c>
      <c r="K84" s="36"/>
      <c r="L84" s="218" t="s">
        <v>2344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11417180</v>
      </c>
      <c r="G85" s="108">
        <v>2028550</v>
      </c>
      <c r="H85" s="108">
        <v>4036034</v>
      </c>
      <c r="I85" s="108">
        <v>383300</v>
      </c>
      <c r="J85" s="108">
        <v>4969296</v>
      </c>
      <c r="K85" s="36"/>
      <c r="L85" s="218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19625067</v>
      </c>
      <c r="G86" s="108">
        <v>5500371</v>
      </c>
      <c r="H86" s="108">
        <v>11031443</v>
      </c>
      <c r="I86" s="108">
        <v>308359</v>
      </c>
      <c r="J86" s="108">
        <v>2784894</v>
      </c>
      <c r="K86" s="36"/>
      <c r="L86" s="218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3118050</v>
      </c>
      <c r="G87" s="108">
        <v>0</v>
      </c>
      <c r="H87" s="108">
        <v>2064163</v>
      </c>
      <c r="I87" s="108">
        <v>0</v>
      </c>
      <c r="J87" s="108">
        <v>1053887</v>
      </c>
      <c r="K87" s="36"/>
      <c r="L87" s="218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7976709</v>
      </c>
      <c r="G88" s="108">
        <v>536217</v>
      </c>
      <c r="H88" s="108">
        <v>2098758</v>
      </c>
      <c r="I88" s="108">
        <v>0</v>
      </c>
      <c r="J88" s="108">
        <v>5341734</v>
      </c>
      <c r="K88" s="36"/>
      <c r="L88" s="218" t="s">
        <v>2344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77840651</v>
      </c>
      <c r="G89" s="108">
        <v>8492500</v>
      </c>
      <c r="H89" s="108">
        <v>2824293</v>
      </c>
      <c r="I89" s="108">
        <v>0</v>
      </c>
      <c r="J89" s="108">
        <v>66523858</v>
      </c>
      <c r="K89" s="36"/>
      <c r="L89" s="218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4401855</v>
      </c>
      <c r="G90" s="108">
        <v>0</v>
      </c>
      <c r="H90" s="108">
        <v>1115290</v>
      </c>
      <c r="I90" s="108">
        <v>0</v>
      </c>
      <c r="J90" s="108">
        <v>3286565</v>
      </c>
      <c r="K90" s="36"/>
      <c r="L90" s="218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9588979</v>
      </c>
      <c r="G91" s="108">
        <v>1490000</v>
      </c>
      <c r="H91" s="108">
        <v>3657657</v>
      </c>
      <c r="I91" s="108">
        <v>3380000</v>
      </c>
      <c r="J91" s="108">
        <v>1061322</v>
      </c>
      <c r="K91" s="36"/>
      <c r="L91" s="218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3471799</v>
      </c>
      <c r="G92" s="108">
        <v>278950</v>
      </c>
      <c r="H92" s="108">
        <v>2200372</v>
      </c>
      <c r="I92" s="108">
        <v>14000</v>
      </c>
      <c r="J92" s="108">
        <v>978477</v>
      </c>
      <c r="K92" s="36"/>
      <c r="L92" s="218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4813478</v>
      </c>
      <c r="G93" s="108">
        <v>229000</v>
      </c>
      <c r="H93" s="108">
        <v>1620943</v>
      </c>
      <c r="I93" s="108">
        <v>0</v>
      </c>
      <c r="J93" s="108">
        <v>2963535</v>
      </c>
      <c r="K93" s="36"/>
      <c r="L93" s="218" t="s">
        <v>2344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4408084</v>
      </c>
      <c r="G94" s="108">
        <v>1331800</v>
      </c>
      <c r="H94" s="108">
        <v>3071834</v>
      </c>
      <c r="I94" s="108">
        <v>1500</v>
      </c>
      <c r="J94" s="108">
        <v>2950</v>
      </c>
      <c r="K94" s="36"/>
      <c r="L94" s="218" t="s">
        <v>2344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8134248</v>
      </c>
      <c r="G95" s="108">
        <v>907000</v>
      </c>
      <c r="H95" s="108">
        <v>3441219</v>
      </c>
      <c r="I95" s="108">
        <v>4500</v>
      </c>
      <c r="J95" s="108">
        <v>3781529</v>
      </c>
      <c r="K95" s="36"/>
      <c r="L95" s="218" t="s">
        <v>2344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6215503</v>
      </c>
      <c r="G96" s="108">
        <v>1903400</v>
      </c>
      <c r="H96" s="108">
        <v>2000417</v>
      </c>
      <c r="I96" s="108">
        <v>0</v>
      </c>
      <c r="J96" s="108">
        <v>2311686</v>
      </c>
      <c r="K96" s="36"/>
      <c r="L96" s="218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4631150</v>
      </c>
      <c r="G97" s="108">
        <v>685750</v>
      </c>
      <c r="H97" s="108">
        <v>3464956</v>
      </c>
      <c r="I97" s="108">
        <v>0</v>
      </c>
      <c r="J97" s="108">
        <v>480444</v>
      </c>
      <c r="K97" s="36"/>
      <c r="L97" s="218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11027399</v>
      </c>
      <c r="G98" s="108">
        <v>8831950</v>
      </c>
      <c r="H98" s="108">
        <v>1071446</v>
      </c>
      <c r="I98" s="108">
        <v>600</v>
      </c>
      <c r="J98" s="108">
        <v>1123403</v>
      </c>
      <c r="K98" s="36"/>
      <c r="L98" s="218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62441727</v>
      </c>
      <c r="G99" s="108">
        <v>4255434</v>
      </c>
      <c r="H99" s="108">
        <v>6548080</v>
      </c>
      <c r="I99" s="108">
        <v>889375</v>
      </c>
      <c r="J99" s="108">
        <v>50748838</v>
      </c>
      <c r="K99" s="36"/>
      <c r="L99" s="218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5931217</v>
      </c>
      <c r="G100" s="108">
        <v>1426000</v>
      </c>
      <c r="H100" s="108">
        <v>2576952</v>
      </c>
      <c r="I100" s="108">
        <v>0</v>
      </c>
      <c r="J100" s="108">
        <v>1928265</v>
      </c>
      <c r="K100" s="36"/>
      <c r="L100" s="218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15136689</v>
      </c>
      <c r="G101" s="108">
        <v>328225</v>
      </c>
      <c r="H101" s="108">
        <v>6226737</v>
      </c>
      <c r="I101" s="108">
        <v>70550</v>
      </c>
      <c r="J101" s="108">
        <v>8511177</v>
      </c>
      <c r="K101" s="36"/>
      <c r="L101" s="218" t="s">
        <v>2344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19313783</v>
      </c>
      <c r="G102" s="108">
        <v>807600</v>
      </c>
      <c r="H102" s="108">
        <v>1479070</v>
      </c>
      <c r="I102" s="108">
        <v>12590226</v>
      </c>
      <c r="J102" s="108">
        <v>4436887</v>
      </c>
      <c r="K102" s="36"/>
      <c r="L102" s="218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7313098</v>
      </c>
      <c r="G103" s="108">
        <v>2322300</v>
      </c>
      <c r="H103" s="108">
        <v>2891018</v>
      </c>
      <c r="I103" s="108">
        <v>26200</v>
      </c>
      <c r="J103" s="108">
        <v>2073580</v>
      </c>
      <c r="K103" s="36"/>
      <c r="L103" s="218" t="s">
        <v>2344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23757842</v>
      </c>
      <c r="G104" s="108">
        <v>1252100</v>
      </c>
      <c r="H104" s="108">
        <v>15387211</v>
      </c>
      <c r="I104" s="108">
        <v>2538625</v>
      </c>
      <c r="J104" s="108">
        <v>4579906</v>
      </c>
      <c r="K104" s="36"/>
      <c r="L104" s="218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4718094</v>
      </c>
      <c r="G105" s="108">
        <v>0</v>
      </c>
      <c r="H105" s="108">
        <v>3472692</v>
      </c>
      <c r="I105" s="108">
        <v>0</v>
      </c>
      <c r="J105" s="108">
        <v>1245402</v>
      </c>
      <c r="K105" s="36"/>
      <c r="L105" s="218" t="s">
        <v>2347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6565716</v>
      </c>
      <c r="G106" s="108">
        <v>701200</v>
      </c>
      <c r="H106" s="108">
        <v>3975518</v>
      </c>
      <c r="I106" s="108">
        <v>18100</v>
      </c>
      <c r="J106" s="108">
        <v>1870898</v>
      </c>
      <c r="K106" s="36"/>
      <c r="L106" s="218" t="s">
        <v>2344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2788693</v>
      </c>
      <c r="G107" s="108">
        <v>0</v>
      </c>
      <c r="H107" s="108">
        <v>1170149</v>
      </c>
      <c r="I107" s="108">
        <v>10000</v>
      </c>
      <c r="J107" s="108">
        <v>1608544</v>
      </c>
      <c r="K107" s="36"/>
      <c r="L107" s="218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2029003</v>
      </c>
      <c r="G108" s="108">
        <v>1799500</v>
      </c>
      <c r="H108" s="108">
        <v>19702</v>
      </c>
      <c r="I108" s="108">
        <v>0</v>
      </c>
      <c r="J108" s="108">
        <v>209801</v>
      </c>
      <c r="K108" s="36"/>
      <c r="L108" s="218" t="s">
        <v>2348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10819202</v>
      </c>
      <c r="G109" s="108">
        <v>1272400</v>
      </c>
      <c r="H109" s="108">
        <v>6091934</v>
      </c>
      <c r="I109" s="108">
        <v>54251</v>
      </c>
      <c r="J109" s="108">
        <v>3400617</v>
      </c>
      <c r="K109" s="36"/>
      <c r="L109" s="218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10327518</v>
      </c>
      <c r="G110" s="108">
        <v>149400</v>
      </c>
      <c r="H110" s="108">
        <v>3374960</v>
      </c>
      <c r="I110" s="108">
        <v>3473558</v>
      </c>
      <c r="J110" s="108">
        <v>3329600</v>
      </c>
      <c r="K110" s="36"/>
      <c r="L110" s="218" t="s">
        <v>2348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8328954</v>
      </c>
      <c r="G111" s="108">
        <v>3184601</v>
      </c>
      <c r="H111" s="108">
        <v>4178625</v>
      </c>
      <c r="I111" s="108">
        <v>127960</v>
      </c>
      <c r="J111" s="108">
        <v>837768</v>
      </c>
      <c r="K111" s="36"/>
      <c r="L111" s="218" t="s">
        <v>2347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5011847</v>
      </c>
      <c r="G112" s="108">
        <v>789000</v>
      </c>
      <c r="H112" s="108">
        <v>192367</v>
      </c>
      <c r="I112" s="108">
        <v>0</v>
      </c>
      <c r="J112" s="108">
        <v>4030480</v>
      </c>
      <c r="K112" s="36"/>
      <c r="L112" s="218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55308727</v>
      </c>
      <c r="G113" s="108">
        <v>32364302</v>
      </c>
      <c r="H113" s="108">
        <v>16021350</v>
      </c>
      <c r="I113" s="108">
        <v>3004880</v>
      </c>
      <c r="J113" s="108">
        <v>3918195</v>
      </c>
      <c r="K113" s="36"/>
      <c r="L113" s="218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23685593</v>
      </c>
      <c r="G114" s="108">
        <v>10800059</v>
      </c>
      <c r="H114" s="108">
        <v>6309139</v>
      </c>
      <c r="I114" s="108">
        <v>1302502</v>
      </c>
      <c r="J114" s="108">
        <v>5273893</v>
      </c>
      <c r="K114" s="36"/>
      <c r="L114" s="218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9315609</v>
      </c>
      <c r="G115" s="108">
        <v>0</v>
      </c>
      <c r="H115" s="108">
        <v>0</v>
      </c>
      <c r="I115" s="108">
        <v>7045023</v>
      </c>
      <c r="J115" s="108">
        <v>2270586</v>
      </c>
      <c r="K115" s="36"/>
      <c r="L115" s="218" t="s">
        <v>2347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12200662</v>
      </c>
      <c r="G116" s="108">
        <v>7214995</v>
      </c>
      <c r="H116" s="108">
        <v>4125632</v>
      </c>
      <c r="I116" s="108">
        <v>0</v>
      </c>
      <c r="J116" s="108">
        <v>860035</v>
      </c>
      <c r="K116" s="36"/>
      <c r="L116" s="218" t="s">
        <v>2347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5308359</v>
      </c>
      <c r="G117" s="108">
        <v>0</v>
      </c>
      <c r="H117" s="108">
        <v>3702912</v>
      </c>
      <c r="I117" s="108">
        <v>0</v>
      </c>
      <c r="J117" s="108">
        <v>1605447</v>
      </c>
      <c r="K117" s="36"/>
      <c r="L117" s="218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3536469</v>
      </c>
      <c r="G118" s="108">
        <v>950000</v>
      </c>
      <c r="H118" s="108">
        <v>906094</v>
      </c>
      <c r="I118" s="108">
        <v>200000</v>
      </c>
      <c r="J118" s="108">
        <v>1480375</v>
      </c>
      <c r="K118" s="36"/>
      <c r="L118" s="218" t="s">
        <v>2347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3921766</v>
      </c>
      <c r="G119" s="108">
        <v>376125</v>
      </c>
      <c r="H119" s="108">
        <v>2822696</v>
      </c>
      <c r="I119" s="108">
        <v>0</v>
      </c>
      <c r="J119" s="108">
        <v>722945</v>
      </c>
      <c r="K119" s="36"/>
      <c r="L119" s="218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9107853</v>
      </c>
      <c r="G120" s="108">
        <v>1536175</v>
      </c>
      <c r="H120" s="108">
        <v>2425262</v>
      </c>
      <c r="I120" s="108">
        <v>1412760</v>
      </c>
      <c r="J120" s="108">
        <v>3733656</v>
      </c>
      <c r="K120" s="36"/>
      <c r="L120" s="218" t="s">
        <v>2344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9213429</v>
      </c>
      <c r="G121" s="108">
        <v>1546850</v>
      </c>
      <c r="H121" s="108">
        <v>3733628</v>
      </c>
      <c r="I121" s="108">
        <v>0</v>
      </c>
      <c r="J121" s="108">
        <v>3932951</v>
      </c>
      <c r="K121" s="36"/>
      <c r="L121" s="218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10532505</v>
      </c>
      <c r="G122" s="108">
        <v>6602647</v>
      </c>
      <c r="H122" s="108">
        <v>362857</v>
      </c>
      <c r="I122" s="108">
        <v>585505</v>
      </c>
      <c r="J122" s="108">
        <v>2981496</v>
      </c>
      <c r="K122" s="36"/>
      <c r="L122" s="218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22154683</v>
      </c>
      <c r="G123" s="108">
        <v>5028300</v>
      </c>
      <c r="H123" s="108">
        <v>11446488</v>
      </c>
      <c r="I123" s="108">
        <v>2008900</v>
      </c>
      <c r="J123" s="108">
        <v>3670995</v>
      </c>
      <c r="K123" s="36"/>
      <c r="L123" s="218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821338</v>
      </c>
      <c r="G124" s="108">
        <v>28000</v>
      </c>
      <c r="H124" s="108">
        <v>694088</v>
      </c>
      <c r="I124" s="108">
        <v>0</v>
      </c>
      <c r="J124" s="108">
        <v>99250</v>
      </c>
      <c r="K124" s="36"/>
      <c r="L124" s="218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378979</v>
      </c>
      <c r="G125" s="108">
        <v>96200</v>
      </c>
      <c r="H125" s="108">
        <v>253139</v>
      </c>
      <c r="I125" s="108">
        <v>6400</v>
      </c>
      <c r="J125" s="108">
        <v>23240</v>
      </c>
      <c r="K125" s="36"/>
      <c r="L125" s="218" t="s">
        <v>2344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1091051</v>
      </c>
      <c r="G126" s="108">
        <v>0</v>
      </c>
      <c r="H126" s="108">
        <v>580095</v>
      </c>
      <c r="I126" s="108">
        <v>242161</v>
      </c>
      <c r="J126" s="108">
        <v>268795</v>
      </c>
      <c r="K126" s="36"/>
      <c r="L126" s="218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19009694</v>
      </c>
      <c r="G127" s="108">
        <v>817250</v>
      </c>
      <c r="H127" s="108">
        <v>2522563</v>
      </c>
      <c r="I127" s="108">
        <v>9639205</v>
      </c>
      <c r="J127" s="108">
        <v>6030676</v>
      </c>
      <c r="K127" s="36"/>
      <c r="L127" s="218" t="s">
        <v>2347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2539547</v>
      </c>
      <c r="G128" s="108">
        <v>800</v>
      </c>
      <c r="H128" s="108">
        <v>1092496</v>
      </c>
      <c r="I128" s="108">
        <v>33199</v>
      </c>
      <c r="J128" s="108">
        <v>1413052</v>
      </c>
      <c r="K128" s="36"/>
      <c r="L128" s="218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19916770</v>
      </c>
      <c r="G129" s="108">
        <v>2504000</v>
      </c>
      <c r="H129" s="108">
        <v>3811482</v>
      </c>
      <c r="I129" s="108">
        <v>120175</v>
      </c>
      <c r="J129" s="108">
        <v>13481113</v>
      </c>
      <c r="K129" s="36"/>
      <c r="L129" s="218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14473134</v>
      </c>
      <c r="G130" s="108">
        <v>8016825</v>
      </c>
      <c r="H130" s="108">
        <v>1370567</v>
      </c>
      <c r="I130" s="108">
        <v>4870735</v>
      </c>
      <c r="J130" s="108">
        <v>215007</v>
      </c>
      <c r="K130" s="36"/>
      <c r="L130" s="218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7700445</v>
      </c>
      <c r="G131" s="108">
        <v>143000</v>
      </c>
      <c r="H131" s="108">
        <v>3791296</v>
      </c>
      <c r="I131" s="108">
        <v>33520</v>
      </c>
      <c r="J131" s="108">
        <v>3732629</v>
      </c>
      <c r="K131" s="36"/>
      <c r="L131" s="218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1208177</v>
      </c>
      <c r="G132" s="108">
        <v>350400</v>
      </c>
      <c r="H132" s="108">
        <v>578617</v>
      </c>
      <c r="I132" s="108">
        <v>32450</v>
      </c>
      <c r="J132" s="108">
        <v>246710</v>
      </c>
      <c r="K132" s="36"/>
      <c r="L132" s="218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12766359</v>
      </c>
      <c r="G133" s="108">
        <v>963487</v>
      </c>
      <c r="H133" s="108">
        <v>2745583</v>
      </c>
      <c r="I133" s="108">
        <v>83125</v>
      </c>
      <c r="J133" s="108">
        <v>8974164</v>
      </c>
      <c r="K133" s="36"/>
      <c r="L133" s="218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1282669</v>
      </c>
      <c r="G134" s="108">
        <v>0</v>
      </c>
      <c r="H134" s="108">
        <v>1035877</v>
      </c>
      <c r="I134" s="108">
        <v>51466</v>
      </c>
      <c r="J134" s="108">
        <v>195326</v>
      </c>
      <c r="K134" s="36"/>
      <c r="L134" s="218" t="s">
        <v>2344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4742995</v>
      </c>
      <c r="G135" s="108">
        <v>1059061</v>
      </c>
      <c r="H135" s="108">
        <v>1472784</v>
      </c>
      <c r="I135" s="108">
        <v>91000</v>
      </c>
      <c r="J135" s="108">
        <v>2120150</v>
      </c>
      <c r="K135" s="36"/>
      <c r="L135" s="218" t="s">
        <v>2344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29093426</v>
      </c>
      <c r="G136" s="108">
        <v>5940176</v>
      </c>
      <c r="H136" s="108">
        <v>829278</v>
      </c>
      <c r="I136" s="108">
        <v>5621400</v>
      </c>
      <c r="J136" s="108">
        <v>16702572</v>
      </c>
      <c r="K136" s="36"/>
      <c r="L136" s="218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125193</v>
      </c>
      <c r="G137" s="108">
        <v>0</v>
      </c>
      <c r="H137" s="108">
        <v>119593</v>
      </c>
      <c r="I137" s="108">
        <v>0</v>
      </c>
      <c r="J137" s="108">
        <v>5600</v>
      </c>
      <c r="K137" s="36"/>
      <c r="L137" s="218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40263534</v>
      </c>
      <c r="G138" s="108">
        <v>34000</v>
      </c>
      <c r="H138" s="108">
        <v>3120262</v>
      </c>
      <c r="I138" s="108">
        <v>23043240</v>
      </c>
      <c r="J138" s="108">
        <v>14066032</v>
      </c>
      <c r="K138" s="36"/>
      <c r="L138" s="218" t="s">
        <v>2344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2711813</v>
      </c>
      <c r="G139" s="108">
        <v>651166</v>
      </c>
      <c r="H139" s="108">
        <v>1275126</v>
      </c>
      <c r="I139" s="108">
        <v>11100</v>
      </c>
      <c r="J139" s="108">
        <v>774421</v>
      </c>
      <c r="K139" s="36"/>
      <c r="L139" s="218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4928151</v>
      </c>
      <c r="G140" s="108">
        <v>307530</v>
      </c>
      <c r="H140" s="108">
        <v>2926472</v>
      </c>
      <c r="I140" s="108">
        <v>324078</v>
      </c>
      <c r="J140" s="108">
        <v>1370071</v>
      </c>
      <c r="K140" s="36"/>
      <c r="L140" s="218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10675105</v>
      </c>
      <c r="G141" s="108">
        <v>1752889</v>
      </c>
      <c r="H141" s="108">
        <v>2649249</v>
      </c>
      <c r="I141" s="108">
        <v>5269618</v>
      </c>
      <c r="J141" s="108">
        <v>1003349</v>
      </c>
      <c r="K141" s="36"/>
      <c r="L141" s="218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9620127</v>
      </c>
      <c r="G142" s="108">
        <v>655619</v>
      </c>
      <c r="H142" s="108">
        <v>2255410</v>
      </c>
      <c r="I142" s="108">
        <v>434001</v>
      </c>
      <c r="J142" s="108">
        <v>6275097</v>
      </c>
      <c r="K142" s="36"/>
      <c r="L142" s="218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19999283</v>
      </c>
      <c r="G143" s="108">
        <v>9130808</v>
      </c>
      <c r="H143" s="108">
        <v>6312458</v>
      </c>
      <c r="I143" s="108">
        <v>1085812</v>
      </c>
      <c r="J143" s="108">
        <v>3470205</v>
      </c>
      <c r="K143" s="36"/>
      <c r="L143" s="218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1998105</v>
      </c>
      <c r="G144" s="108">
        <v>882600</v>
      </c>
      <c r="H144" s="108">
        <v>1115505</v>
      </c>
      <c r="I144" s="108">
        <v>0</v>
      </c>
      <c r="J144" s="108">
        <v>0</v>
      </c>
      <c r="K144" s="36"/>
      <c r="L144" s="218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71729768</v>
      </c>
      <c r="G145" s="108">
        <v>15300310</v>
      </c>
      <c r="H145" s="108">
        <v>14903013</v>
      </c>
      <c r="I145" s="108">
        <v>1694000</v>
      </c>
      <c r="J145" s="108">
        <v>39832445</v>
      </c>
      <c r="K145" s="36"/>
      <c r="L145" s="218" t="s">
        <v>2347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218" t="s">
        <v>2347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32848962</v>
      </c>
      <c r="G147" s="108">
        <v>607153</v>
      </c>
      <c r="H147" s="108">
        <v>9572520</v>
      </c>
      <c r="I147" s="108">
        <v>1855047</v>
      </c>
      <c r="J147" s="108">
        <v>20814242</v>
      </c>
      <c r="K147" s="36"/>
      <c r="L147" s="218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952944</v>
      </c>
      <c r="G148" s="108">
        <v>634500</v>
      </c>
      <c r="H148" s="108">
        <v>215862</v>
      </c>
      <c r="I148" s="108">
        <v>50600</v>
      </c>
      <c r="J148" s="108">
        <v>51982</v>
      </c>
      <c r="K148" s="36"/>
      <c r="L148" s="218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7671870</v>
      </c>
      <c r="G149" s="108">
        <v>475843</v>
      </c>
      <c r="H149" s="108">
        <v>708745</v>
      </c>
      <c r="I149" s="108">
        <v>336900</v>
      </c>
      <c r="J149" s="108">
        <v>6150382</v>
      </c>
      <c r="K149" s="36"/>
      <c r="L149" s="218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1465551</v>
      </c>
      <c r="G150" s="108">
        <v>128563</v>
      </c>
      <c r="H150" s="108">
        <v>1119113</v>
      </c>
      <c r="I150" s="108">
        <v>39350</v>
      </c>
      <c r="J150" s="108">
        <v>178525</v>
      </c>
      <c r="K150" s="36"/>
      <c r="L150" s="218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274127</v>
      </c>
      <c r="G151" s="108">
        <v>90000</v>
      </c>
      <c r="H151" s="108">
        <v>162022</v>
      </c>
      <c r="I151" s="108">
        <v>0</v>
      </c>
      <c r="J151" s="108">
        <v>22105</v>
      </c>
      <c r="K151" s="36"/>
      <c r="L151" s="218" t="s">
        <v>2344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5474181</v>
      </c>
      <c r="G152" s="108">
        <v>89425</v>
      </c>
      <c r="H152" s="108">
        <v>3409784</v>
      </c>
      <c r="I152" s="108">
        <v>318750</v>
      </c>
      <c r="J152" s="108">
        <v>1656222</v>
      </c>
      <c r="K152" s="63"/>
      <c r="L152" s="218" t="s">
        <v>2344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1031191</v>
      </c>
      <c r="G153" s="108">
        <v>0</v>
      </c>
      <c r="H153" s="108">
        <v>882251</v>
      </c>
      <c r="I153" s="108">
        <v>0</v>
      </c>
      <c r="J153" s="108">
        <v>148940</v>
      </c>
      <c r="K153" s="36"/>
      <c r="L153" s="218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727124</v>
      </c>
      <c r="G154" s="108">
        <v>0</v>
      </c>
      <c r="H154" s="108">
        <v>612674</v>
      </c>
      <c r="I154" s="108">
        <v>12150</v>
      </c>
      <c r="J154" s="108">
        <v>102300</v>
      </c>
      <c r="K154" s="36"/>
      <c r="L154" s="218" t="s">
        <v>2348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2462824</v>
      </c>
      <c r="G155" s="108">
        <v>591650</v>
      </c>
      <c r="H155" s="108">
        <v>1277774</v>
      </c>
      <c r="I155" s="108">
        <v>303251</v>
      </c>
      <c r="J155" s="108">
        <v>290149</v>
      </c>
      <c r="K155" s="36"/>
      <c r="L155" s="179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5615334</v>
      </c>
      <c r="G156" s="108">
        <v>314290</v>
      </c>
      <c r="H156" s="108">
        <v>3289658</v>
      </c>
      <c r="I156" s="108">
        <v>289072</v>
      </c>
      <c r="J156" s="108">
        <v>1722314</v>
      </c>
      <c r="K156" s="36"/>
      <c r="L156" s="218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2877775</v>
      </c>
      <c r="G157" s="108">
        <v>273500</v>
      </c>
      <c r="H157" s="108">
        <v>586342</v>
      </c>
      <c r="I157" s="108">
        <v>2500</v>
      </c>
      <c r="J157" s="108">
        <v>2015433</v>
      </c>
      <c r="K157" s="36"/>
      <c r="L157" s="218" t="s">
        <v>2347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3097469</v>
      </c>
      <c r="G158" s="108">
        <v>556200</v>
      </c>
      <c r="H158" s="108">
        <v>1533598</v>
      </c>
      <c r="I158" s="108">
        <v>76100</v>
      </c>
      <c r="J158" s="108">
        <v>931571</v>
      </c>
      <c r="K158" s="36"/>
      <c r="L158" s="218" t="s">
        <v>2347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600611</v>
      </c>
      <c r="G159" s="108">
        <v>394585</v>
      </c>
      <c r="H159" s="108">
        <v>128484</v>
      </c>
      <c r="I159" s="108">
        <v>30001</v>
      </c>
      <c r="J159" s="108">
        <v>47541</v>
      </c>
      <c r="K159" s="36"/>
      <c r="L159" s="218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7196471</v>
      </c>
      <c r="G160" s="108">
        <v>117902</v>
      </c>
      <c r="H160" s="108">
        <v>1373608</v>
      </c>
      <c r="I160" s="108">
        <v>2014974</v>
      </c>
      <c r="J160" s="108">
        <v>3689987</v>
      </c>
      <c r="K160" s="36"/>
      <c r="L160" s="218" t="s">
        <v>2344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8974976</v>
      </c>
      <c r="G161" s="108">
        <v>0</v>
      </c>
      <c r="H161" s="108">
        <v>8052973</v>
      </c>
      <c r="I161" s="108">
        <v>5300</v>
      </c>
      <c r="J161" s="108">
        <v>916703</v>
      </c>
      <c r="K161" s="36"/>
      <c r="L161" s="218" t="s">
        <v>2347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635463</v>
      </c>
      <c r="G162" s="108">
        <v>24000</v>
      </c>
      <c r="H162" s="108">
        <v>229560</v>
      </c>
      <c r="I162" s="108">
        <v>93585</v>
      </c>
      <c r="J162" s="108">
        <v>288318</v>
      </c>
      <c r="K162" s="36"/>
      <c r="L162" s="218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107758</v>
      </c>
      <c r="G163" s="108">
        <v>0</v>
      </c>
      <c r="H163" s="108">
        <v>73433</v>
      </c>
      <c r="I163" s="108">
        <v>0</v>
      </c>
      <c r="J163" s="108">
        <v>34325</v>
      </c>
      <c r="K163" s="36"/>
      <c r="L163" s="218" t="s">
        <v>2348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1970811</v>
      </c>
      <c r="G164" s="108">
        <v>88500</v>
      </c>
      <c r="H164" s="108">
        <v>1413495</v>
      </c>
      <c r="I164" s="108">
        <v>1200</v>
      </c>
      <c r="J164" s="108">
        <v>467616</v>
      </c>
      <c r="K164" s="36"/>
      <c r="L164" s="218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169264</v>
      </c>
      <c r="G165" s="108">
        <v>0</v>
      </c>
      <c r="H165" s="108">
        <v>84264</v>
      </c>
      <c r="I165" s="108">
        <v>0</v>
      </c>
      <c r="J165" s="108">
        <v>85000</v>
      </c>
      <c r="K165" s="36"/>
      <c r="L165" s="218" t="s">
        <v>2344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1877194</v>
      </c>
      <c r="G166" s="108">
        <v>343500</v>
      </c>
      <c r="H166" s="108">
        <v>1381882</v>
      </c>
      <c r="I166" s="108">
        <v>0</v>
      </c>
      <c r="J166" s="108">
        <v>151812</v>
      </c>
      <c r="K166" s="36"/>
      <c r="L166" s="218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3728158</v>
      </c>
      <c r="G167" s="108">
        <v>18600</v>
      </c>
      <c r="H167" s="108">
        <v>1795005</v>
      </c>
      <c r="I167" s="108">
        <v>340020</v>
      </c>
      <c r="J167" s="108">
        <v>1574533</v>
      </c>
      <c r="K167" s="36"/>
      <c r="L167" s="218" t="s">
        <v>2344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3512622</v>
      </c>
      <c r="G168" s="108">
        <v>394300</v>
      </c>
      <c r="H168" s="108">
        <v>898721</v>
      </c>
      <c r="I168" s="108">
        <v>654620</v>
      </c>
      <c r="J168" s="108">
        <v>1564981</v>
      </c>
      <c r="K168" s="36"/>
      <c r="L168" s="218" t="s">
        <v>2344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5596321</v>
      </c>
      <c r="G169" s="108">
        <v>2026725</v>
      </c>
      <c r="H169" s="108">
        <v>1050381</v>
      </c>
      <c r="I169" s="108">
        <v>770325</v>
      </c>
      <c r="J169" s="108">
        <v>1748890</v>
      </c>
      <c r="K169" s="36"/>
      <c r="L169" s="218" t="s">
        <v>2344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646222</v>
      </c>
      <c r="G170" s="108">
        <v>0</v>
      </c>
      <c r="H170" s="108">
        <v>235360</v>
      </c>
      <c r="I170" s="108">
        <v>0</v>
      </c>
      <c r="J170" s="108">
        <v>410862</v>
      </c>
      <c r="K170" s="36"/>
      <c r="L170" s="218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80350983</v>
      </c>
      <c r="G171" s="108">
        <v>834080</v>
      </c>
      <c r="H171" s="108">
        <v>3378115</v>
      </c>
      <c r="I171" s="108">
        <v>56848242</v>
      </c>
      <c r="J171" s="108">
        <v>19290546</v>
      </c>
      <c r="K171" s="36"/>
      <c r="L171" s="218" t="s">
        <v>2344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94190408</v>
      </c>
      <c r="G172" s="108">
        <v>5537601</v>
      </c>
      <c r="H172" s="108">
        <v>14858777</v>
      </c>
      <c r="I172" s="108">
        <v>29009502</v>
      </c>
      <c r="J172" s="108">
        <v>44784528</v>
      </c>
      <c r="K172" s="36"/>
      <c r="L172" s="218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713043</v>
      </c>
      <c r="G173" s="108">
        <v>0</v>
      </c>
      <c r="H173" s="108">
        <v>551423</v>
      </c>
      <c r="I173" s="108">
        <v>0</v>
      </c>
      <c r="J173" s="108">
        <v>161620</v>
      </c>
      <c r="K173" s="36"/>
      <c r="L173" s="218" t="s">
        <v>2347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1466866</v>
      </c>
      <c r="G174" s="108">
        <v>630616</v>
      </c>
      <c r="H174" s="108">
        <v>735567</v>
      </c>
      <c r="I174" s="108">
        <v>0</v>
      </c>
      <c r="J174" s="108">
        <v>100683</v>
      </c>
      <c r="K174" s="36"/>
      <c r="L174" s="218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6520698</v>
      </c>
      <c r="G175" s="108">
        <v>410582</v>
      </c>
      <c r="H175" s="108">
        <v>2507678</v>
      </c>
      <c r="I175" s="108">
        <v>2099350</v>
      </c>
      <c r="J175" s="108">
        <v>1503088</v>
      </c>
      <c r="K175" s="36"/>
      <c r="L175" s="218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1475092</v>
      </c>
      <c r="G176" s="108">
        <v>0</v>
      </c>
      <c r="H176" s="108">
        <v>799809</v>
      </c>
      <c r="I176" s="108">
        <v>339100</v>
      </c>
      <c r="J176" s="108">
        <v>336183</v>
      </c>
      <c r="K176" s="36"/>
      <c r="L176" s="218" t="s">
        <v>2344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2532754</v>
      </c>
      <c r="G177" s="108">
        <v>0</v>
      </c>
      <c r="H177" s="108">
        <v>1378079</v>
      </c>
      <c r="I177" s="108">
        <v>0</v>
      </c>
      <c r="J177" s="108">
        <v>1154675</v>
      </c>
      <c r="K177" s="36"/>
      <c r="L177" s="218" t="s">
        <v>2347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26946792</v>
      </c>
      <c r="G178" s="108">
        <v>3924775</v>
      </c>
      <c r="H178" s="108">
        <v>13671279</v>
      </c>
      <c r="I178" s="108">
        <v>541300</v>
      </c>
      <c r="J178" s="108">
        <v>8809438</v>
      </c>
      <c r="K178" s="36"/>
      <c r="L178" s="218" t="s">
        <v>2347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27589083</v>
      </c>
      <c r="G179" s="108">
        <v>2774205</v>
      </c>
      <c r="H179" s="108">
        <v>3318928</v>
      </c>
      <c r="I179" s="108">
        <v>5305614</v>
      </c>
      <c r="J179" s="108">
        <v>16190336</v>
      </c>
      <c r="K179" s="36"/>
      <c r="L179" s="218" t="s">
        <v>2344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7732907</v>
      </c>
      <c r="G180" s="108">
        <v>1309475</v>
      </c>
      <c r="H180" s="108">
        <v>6000855</v>
      </c>
      <c r="I180" s="108">
        <v>37100</v>
      </c>
      <c r="J180" s="108">
        <v>385477</v>
      </c>
      <c r="K180" s="36"/>
      <c r="L180" s="179" t="s">
        <v>2323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3486245</v>
      </c>
      <c r="G181" s="108">
        <v>637032</v>
      </c>
      <c r="H181" s="108">
        <v>2501335</v>
      </c>
      <c r="I181" s="108">
        <v>0</v>
      </c>
      <c r="J181" s="108">
        <v>347878</v>
      </c>
      <c r="K181" s="36"/>
      <c r="L181" s="218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252185</v>
      </c>
      <c r="G182" s="108">
        <v>0</v>
      </c>
      <c r="H182" s="108">
        <v>237337</v>
      </c>
      <c r="I182" s="108">
        <v>14348</v>
      </c>
      <c r="J182" s="108">
        <v>500</v>
      </c>
      <c r="K182" s="36"/>
      <c r="L182" s="218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218" t="s">
        <v>2343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728792</v>
      </c>
      <c r="G184" s="108">
        <v>0</v>
      </c>
      <c r="H184" s="108">
        <v>471750</v>
      </c>
      <c r="I184" s="108">
        <v>0</v>
      </c>
      <c r="J184" s="108">
        <v>257042</v>
      </c>
      <c r="K184" s="36"/>
      <c r="L184" s="218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2940006</v>
      </c>
      <c r="G185" s="108">
        <v>0</v>
      </c>
      <c r="H185" s="108">
        <v>2055332</v>
      </c>
      <c r="I185" s="108">
        <v>17850</v>
      </c>
      <c r="J185" s="108">
        <v>866824</v>
      </c>
      <c r="K185" s="36"/>
      <c r="L185" s="218" t="s">
        <v>2347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6455768</v>
      </c>
      <c r="G186" s="108">
        <v>85200</v>
      </c>
      <c r="H186" s="108">
        <v>785449</v>
      </c>
      <c r="I186" s="108">
        <v>69537</v>
      </c>
      <c r="J186" s="108">
        <v>5515582</v>
      </c>
      <c r="K186" s="36"/>
      <c r="L186" s="218" t="s">
        <v>2344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826756</v>
      </c>
      <c r="G187" s="108">
        <v>0</v>
      </c>
      <c r="H187" s="108">
        <v>656216</v>
      </c>
      <c r="I187" s="108">
        <v>0</v>
      </c>
      <c r="J187" s="108">
        <v>170540</v>
      </c>
      <c r="K187" s="36"/>
      <c r="L187" s="218" t="s">
        <v>2347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865139</v>
      </c>
      <c r="G188" s="108">
        <v>88500</v>
      </c>
      <c r="H188" s="108">
        <v>604189</v>
      </c>
      <c r="I188" s="108">
        <v>0</v>
      </c>
      <c r="J188" s="108">
        <v>172450</v>
      </c>
      <c r="K188" s="36"/>
      <c r="L188" s="179" t="s">
        <v>2323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1078057</v>
      </c>
      <c r="G189" s="108">
        <v>0</v>
      </c>
      <c r="H189" s="108">
        <v>858972</v>
      </c>
      <c r="I189" s="108">
        <v>0</v>
      </c>
      <c r="J189" s="108">
        <v>219085</v>
      </c>
      <c r="K189" s="36"/>
      <c r="L189" s="218" t="s">
        <v>2347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13039924</v>
      </c>
      <c r="G190" s="108">
        <v>184601</v>
      </c>
      <c r="H190" s="108">
        <v>5065949</v>
      </c>
      <c r="I190" s="108">
        <v>218150</v>
      </c>
      <c r="J190" s="108">
        <v>7571224</v>
      </c>
      <c r="K190" s="36"/>
      <c r="L190" s="218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2185314</v>
      </c>
      <c r="G191" s="108">
        <v>0</v>
      </c>
      <c r="H191" s="108">
        <v>1405346</v>
      </c>
      <c r="I191" s="108">
        <v>284000</v>
      </c>
      <c r="J191" s="108">
        <v>495968</v>
      </c>
      <c r="K191" s="36"/>
      <c r="L191" s="218" t="s">
        <v>2344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179" t="s">
        <v>2323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3492013</v>
      </c>
      <c r="G193" s="108">
        <v>88500</v>
      </c>
      <c r="H193" s="108">
        <v>2138402</v>
      </c>
      <c r="I193" s="108">
        <v>0</v>
      </c>
      <c r="J193" s="108">
        <v>1265111</v>
      </c>
      <c r="K193" s="36"/>
      <c r="L193" s="218" t="s">
        <v>2344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5580517</v>
      </c>
      <c r="G194" s="108">
        <v>517800</v>
      </c>
      <c r="H194" s="108">
        <v>942241</v>
      </c>
      <c r="I194" s="108">
        <v>1179890</v>
      </c>
      <c r="J194" s="108">
        <v>2940586</v>
      </c>
      <c r="K194" s="36"/>
      <c r="L194" s="218" t="s">
        <v>2344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1549710</v>
      </c>
      <c r="G195" s="108">
        <v>0</v>
      </c>
      <c r="H195" s="108">
        <v>1184010</v>
      </c>
      <c r="I195" s="108">
        <v>0</v>
      </c>
      <c r="J195" s="108">
        <v>365700</v>
      </c>
      <c r="K195" s="36"/>
      <c r="L195" s="218" t="s">
        <v>2344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8" t="s">
        <v>2347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22315265</v>
      </c>
      <c r="G197" s="108">
        <v>1790707</v>
      </c>
      <c r="H197" s="108">
        <v>5049389</v>
      </c>
      <c r="I197" s="108">
        <v>1928000</v>
      </c>
      <c r="J197" s="108">
        <v>13547169</v>
      </c>
      <c r="K197" s="36"/>
      <c r="L197" s="218" t="s">
        <v>2348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1626577</v>
      </c>
      <c r="G198" s="108">
        <v>122800</v>
      </c>
      <c r="H198" s="108">
        <v>1412277</v>
      </c>
      <c r="I198" s="108">
        <v>24500</v>
      </c>
      <c r="J198" s="108">
        <v>67000</v>
      </c>
      <c r="K198" s="36"/>
      <c r="L198" s="218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21283418</v>
      </c>
      <c r="G199" s="108">
        <v>6529312</v>
      </c>
      <c r="H199" s="108">
        <v>8459212</v>
      </c>
      <c r="I199" s="108">
        <v>429602</v>
      </c>
      <c r="J199" s="108">
        <v>5865292</v>
      </c>
      <c r="K199" s="36"/>
      <c r="L199" s="218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87796</v>
      </c>
      <c r="G200" s="108">
        <v>0</v>
      </c>
      <c r="H200" s="108">
        <v>87796</v>
      </c>
      <c r="I200" s="108">
        <v>0</v>
      </c>
      <c r="J200" s="108">
        <v>0</v>
      </c>
      <c r="K200" s="36"/>
      <c r="L200" s="179" t="s">
        <v>2323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27076057</v>
      </c>
      <c r="G201" s="108">
        <v>17946530</v>
      </c>
      <c r="H201" s="108">
        <v>4181699</v>
      </c>
      <c r="I201" s="108">
        <v>235660</v>
      </c>
      <c r="J201" s="108">
        <v>4712168</v>
      </c>
      <c r="K201" s="36"/>
      <c r="L201" s="218" t="s">
        <v>2344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7388399</v>
      </c>
      <c r="G202" s="108">
        <v>1913950</v>
      </c>
      <c r="H202" s="108">
        <v>4056411</v>
      </c>
      <c r="I202" s="108">
        <v>0</v>
      </c>
      <c r="J202" s="108">
        <v>1418038</v>
      </c>
      <c r="K202" s="36"/>
      <c r="L202" s="218" t="s">
        <v>2344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1230292</v>
      </c>
      <c r="G203" s="108">
        <v>23100</v>
      </c>
      <c r="H203" s="108">
        <v>1015242</v>
      </c>
      <c r="I203" s="108">
        <v>0</v>
      </c>
      <c r="J203" s="108">
        <v>191950</v>
      </c>
      <c r="K203" s="36"/>
      <c r="L203" s="218" t="s">
        <v>2344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3682599</v>
      </c>
      <c r="G204" s="108">
        <v>1097900</v>
      </c>
      <c r="H204" s="108">
        <v>2151284</v>
      </c>
      <c r="I204" s="108">
        <v>92850</v>
      </c>
      <c r="J204" s="108">
        <v>340565</v>
      </c>
      <c r="K204" s="36"/>
      <c r="L204" s="218" t="s">
        <v>2347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18840126</v>
      </c>
      <c r="G205" s="108">
        <v>2074001</v>
      </c>
      <c r="H205" s="108">
        <v>7481359</v>
      </c>
      <c r="I205" s="108">
        <v>1827614</v>
      </c>
      <c r="J205" s="108">
        <v>7457152</v>
      </c>
      <c r="K205" s="36"/>
      <c r="L205" s="218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25291778</v>
      </c>
      <c r="G206" s="108">
        <v>6000810</v>
      </c>
      <c r="H206" s="108">
        <v>6964540</v>
      </c>
      <c r="I206" s="108">
        <v>9426800</v>
      </c>
      <c r="J206" s="108">
        <v>2899628</v>
      </c>
      <c r="K206" s="36"/>
      <c r="L206" s="218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7630584</v>
      </c>
      <c r="G207" s="108">
        <v>3038782</v>
      </c>
      <c r="H207" s="108">
        <v>3721271</v>
      </c>
      <c r="I207" s="108">
        <v>43000</v>
      </c>
      <c r="J207" s="108">
        <v>827531</v>
      </c>
      <c r="K207" s="36"/>
      <c r="L207" s="218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50364260</v>
      </c>
      <c r="G208" s="108">
        <v>34593933</v>
      </c>
      <c r="H208" s="108">
        <v>8819889</v>
      </c>
      <c r="I208" s="108">
        <v>1912600</v>
      </c>
      <c r="J208" s="108">
        <v>5037838</v>
      </c>
      <c r="K208" s="36"/>
      <c r="L208" s="218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18328892</v>
      </c>
      <c r="G209" s="108">
        <v>10481261</v>
      </c>
      <c r="H209" s="108">
        <v>3484802</v>
      </c>
      <c r="I209" s="108">
        <v>3284600</v>
      </c>
      <c r="J209" s="108">
        <v>1078229</v>
      </c>
      <c r="K209" s="36"/>
      <c r="L209" s="218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10955673</v>
      </c>
      <c r="G210" s="108">
        <v>7441590</v>
      </c>
      <c r="H210" s="108">
        <v>2773249</v>
      </c>
      <c r="I210" s="108">
        <v>0</v>
      </c>
      <c r="J210" s="108">
        <v>740834</v>
      </c>
      <c r="K210" s="36"/>
      <c r="L210" s="218" t="s">
        <v>2344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9616320</v>
      </c>
      <c r="G211" s="108">
        <v>1243573</v>
      </c>
      <c r="H211" s="108">
        <v>4629497</v>
      </c>
      <c r="I211" s="108">
        <v>87165</v>
      </c>
      <c r="J211" s="108">
        <v>3656085</v>
      </c>
      <c r="K211" s="36"/>
      <c r="L211" s="218" t="s">
        <v>2344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1519950</v>
      </c>
      <c r="G212" s="108">
        <v>534278</v>
      </c>
      <c r="H212" s="108">
        <v>826585</v>
      </c>
      <c r="I212" s="108">
        <v>31300</v>
      </c>
      <c r="J212" s="108">
        <v>127787</v>
      </c>
      <c r="K212" s="36"/>
      <c r="L212" s="218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1155118</v>
      </c>
      <c r="G213" s="108">
        <v>642925</v>
      </c>
      <c r="H213" s="108">
        <v>511342</v>
      </c>
      <c r="I213" s="108">
        <v>0</v>
      </c>
      <c r="J213" s="108">
        <v>851</v>
      </c>
      <c r="K213" s="36"/>
      <c r="L213" s="218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3967334</v>
      </c>
      <c r="G214" s="108">
        <v>670150</v>
      </c>
      <c r="H214" s="108">
        <v>1597329</v>
      </c>
      <c r="I214" s="108">
        <v>72501</v>
      </c>
      <c r="J214" s="108">
        <v>1627354</v>
      </c>
      <c r="K214" s="36"/>
      <c r="L214" s="218" t="s">
        <v>2344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6311884</v>
      </c>
      <c r="G215" s="108">
        <v>2629450</v>
      </c>
      <c r="H215" s="108">
        <v>2492445</v>
      </c>
      <c r="I215" s="108">
        <v>667017</v>
      </c>
      <c r="J215" s="108">
        <v>522972</v>
      </c>
      <c r="K215" s="36"/>
      <c r="L215" s="218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2094584</v>
      </c>
      <c r="G216" s="108">
        <v>147000</v>
      </c>
      <c r="H216" s="108">
        <v>337938</v>
      </c>
      <c r="I216" s="108">
        <v>250821</v>
      </c>
      <c r="J216" s="108">
        <v>1358825</v>
      </c>
      <c r="K216" s="36"/>
      <c r="L216" s="218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3125421</v>
      </c>
      <c r="G217" s="108">
        <v>0</v>
      </c>
      <c r="H217" s="108">
        <v>1811422</v>
      </c>
      <c r="I217" s="108">
        <v>0</v>
      </c>
      <c r="J217" s="108">
        <v>1313999</v>
      </c>
      <c r="K217" s="36"/>
      <c r="L217" s="218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746628</v>
      </c>
      <c r="G218" s="108">
        <v>43300</v>
      </c>
      <c r="H218" s="108">
        <v>660003</v>
      </c>
      <c r="I218" s="108">
        <v>0</v>
      </c>
      <c r="J218" s="108">
        <v>43325</v>
      </c>
      <c r="K218" s="36"/>
      <c r="L218" s="218" t="s">
        <v>2344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733711</v>
      </c>
      <c r="G219" s="108">
        <v>34800</v>
      </c>
      <c r="H219" s="108">
        <v>510245</v>
      </c>
      <c r="I219" s="108">
        <v>73900</v>
      </c>
      <c r="J219" s="108">
        <v>114766</v>
      </c>
      <c r="K219" s="36"/>
      <c r="L219" s="218" t="s">
        <v>2344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548690</v>
      </c>
      <c r="G220" s="108">
        <v>23566</v>
      </c>
      <c r="H220" s="108">
        <v>480324</v>
      </c>
      <c r="I220" s="108">
        <v>21800</v>
      </c>
      <c r="J220" s="108">
        <v>23000</v>
      </c>
      <c r="K220" s="36"/>
      <c r="L220" s="218" t="s">
        <v>2347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1053237</v>
      </c>
      <c r="G221" s="108">
        <v>2500</v>
      </c>
      <c r="H221" s="108">
        <v>704420</v>
      </c>
      <c r="I221" s="108">
        <v>37950</v>
      </c>
      <c r="J221" s="108">
        <v>308367</v>
      </c>
      <c r="K221" s="36"/>
      <c r="L221" s="218" t="s">
        <v>2344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411856</v>
      </c>
      <c r="G222" s="108">
        <v>0</v>
      </c>
      <c r="H222" s="108">
        <v>258657</v>
      </c>
      <c r="I222" s="108">
        <v>22200</v>
      </c>
      <c r="J222" s="108">
        <v>130999</v>
      </c>
      <c r="K222" s="36"/>
      <c r="L222" s="218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2794424</v>
      </c>
      <c r="G223" s="108">
        <v>0</v>
      </c>
      <c r="H223" s="108">
        <v>1367256</v>
      </c>
      <c r="I223" s="108">
        <v>1098126</v>
      </c>
      <c r="J223" s="108">
        <v>329042</v>
      </c>
      <c r="K223" s="36"/>
      <c r="L223" s="218" t="s">
        <v>2344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546381</v>
      </c>
      <c r="G224" s="108">
        <v>180000</v>
      </c>
      <c r="H224" s="108">
        <v>366381</v>
      </c>
      <c r="I224" s="108">
        <v>0</v>
      </c>
      <c r="J224" s="108">
        <v>0</v>
      </c>
      <c r="K224" s="36"/>
      <c r="L224" s="218" t="s">
        <v>2347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852373</v>
      </c>
      <c r="G225" s="108">
        <v>0</v>
      </c>
      <c r="H225" s="108">
        <v>642144</v>
      </c>
      <c r="I225" s="108">
        <v>54612</v>
      </c>
      <c r="J225" s="108">
        <v>155617</v>
      </c>
      <c r="K225" s="36"/>
      <c r="L225" s="218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10745096</v>
      </c>
      <c r="G226" s="108">
        <v>1086735</v>
      </c>
      <c r="H226" s="108">
        <v>4591766</v>
      </c>
      <c r="I226" s="108">
        <v>695550</v>
      </c>
      <c r="J226" s="108">
        <v>4371045</v>
      </c>
      <c r="K226" s="36"/>
      <c r="L226" s="218" t="s">
        <v>2344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138863</v>
      </c>
      <c r="G227" s="108">
        <v>0</v>
      </c>
      <c r="H227" s="108">
        <v>137863</v>
      </c>
      <c r="I227" s="108">
        <v>0</v>
      </c>
      <c r="J227" s="108">
        <v>1000</v>
      </c>
      <c r="K227" s="36"/>
      <c r="L227" s="218" t="s">
        <v>2344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566595</v>
      </c>
      <c r="G228" s="108">
        <v>0</v>
      </c>
      <c r="H228" s="108">
        <v>304956</v>
      </c>
      <c r="I228" s="108">
        <v>128259</v>
      </c>
      <c r="J228" s="108">
        <v>133380</v>
      </c>
      <c r="K228" s="36"/>
      <c r="L228" s="218" t="s">
        <v>2344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2223474</v>
      </c>
      <c r="G229" s="108">
        <v>328450</v>
      </c>
      <c r="H229" s="108">
        <v>1327361</v>
      </c>
      <c r="I229" s="108">
        <v>118219</v>
      </c>
      <c r="J229" s="108">
        <v>449444</v>
      </c>
      <c r="K229" s="36"/>
      <c r="L229" s="218" t="s">
        <v>2344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36824726</v>
      </c>
      <c r="G230" s="108">
        <v>750000</v>
      </c>
      <c r="H230" s="108">
        <v>4283405</v>
      </c>
      <c r="I230" s="108">
        <v>3227391</v>
      </c>
      <c r="J230" s="108">
        <v>28563930</v>
      </c>
      <c r="K230" s="36"/>
      <c r="L230" s="218" t="s">
        <v>2347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24471850</v>
      </c>
      <c r="G231" s="108">
        <v>298000</v>
      </c>
      <c r="H231" s="108">
        <v>5418752</v>
      </c>
      <c r="I231" s="108">
        <v>0</v>
      </c>
      <c r="J231" s="108">
        <v>18755098</v>
      </c>
      <c r="K231" s="36"/>
      <c r="L231" s="218" t="s">
        <v>2344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34363364</v>
      </c>
      <c r="G232" s="108">
        <v>15800000</v>
      </c>
      <c r="H232" s="108">
        <v>12472261</v>
      </c>
      <c r="I232" s="108">
        <v>0</v>
      </c>
      <c r="J232" s="108">
        <v>6091103</v>
      </c>
      <c r="K232" s="36"/>
      <c r="L232" s="218" t="s">
        <v>2344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4224574</v>
      </c>
      <c r="G233" s="108">
        <v>815400</v>
      </c>
      <c r="H233" s="108">
        <v>2348630</v>
      </c>
      <c r="I233" s="108">
        <v>0</v>
      </c>
      <c r="J233" s="108">
        <v>1060544</v>
      </c>
      <c r="K233" s="36"/>
      <c r="L233" s="218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29807600</v>
      </c>
      <c r="G234" s="108">
        <v>3973500</v>
      </c>
      <c r="H234" s="108">
        <v>3893130</v>
      </c>
      <c r="I234" s="108">
        <v>11000000</v>
      </c>
      <c r="J234" s="108">
        <v>10940970</v>
      </c>
      <c r="K234" s="36"/>
      <c r="L234" s="218" t="s">
        <v>2344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34453528</v>
      </c>
      <c r="G235" s="108">
        <v>14986500</v>
      </c>
      <c r="H235" s="108">
        <v>17035206</v>
      </c>
      <c r="I235" s="108">
        <v>365350</v>
      </c>
      <c r="J235" s="108">
        <v>2066472</v>
      </c>
      <c r="K235" s="36"/>
      <c r="L235" s="218" t="s">
        <v>2344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3729186</v>
      </c>
      <c r="G236" s="108">
        <v>253800</v>
      </c>
      <c r="H236" s="108">
        <v>3475386</v>
      </c>
      <c r="I236" s="108">
        <v>0</v>
      </c>
      <c r="J236" s="108">
        <v>0</v>
      </c>
      <c r="K236" s="36"/>
      <c r="L236" s="218" t="s">
        <v>2347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9966191</v>
      </c>
      <c r="G237" s="108">
        <v>906300</v>
      </c>
      <c r="H237" s="108">
        <v>2042785</v>
      </c>
      <c r="I237" s="108">
        <v>0</v>
      </c>
      <c r="J237" s="108">
        <v>7017106</v>
      </c>
      <c r="K237" s="36"/>
      <c r="L237" s="218" t="s">
        <v>2348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5527383</v>
      </c>
      <c r="G238" s="108">
        <v>115500</v>
      </c>
      <c r="H238" s="108">
        <v>5411883</v>
      </c>
      <c r="I238" s="108">
        <v>0</v>
      </c>
      <c r="J238" s="108">
        <v>0</v>
      </c>
      <c r="K238" s="36"/>
      <c r="L238" s="218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22795147</v>
      </c>
      <c r="G239" s="108">
        <v>15107645</v>
      </c>
      <c r="H239" s="108">
        <v>4675507</v>
      </c>
      <c r="I239" s="108">
        <v>0</v>
      </c>
      <c r="J239" s="108">
        <v>3011995</v>
      </c>
      <c r="K239" s="36"/>
      <c r="L239" s="218" t="s">
        <v>2344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95796870</v>
      </c>
      <c r="G240" s="108">
        <v>26025354</v>
      </c>
      <c r="H240" s="108">
        <v>17425753</v>
      </c>
      <c r="I240" s="108">
        <v>7161975</v>
      </c>
      <c r="J240" s="108">
        <v>45183788</v>
      </c>
      <c r="K240" s="36"/>
      <c r="L240" s="218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23396799</v>
      </c>
      <c r="G241" s="108">
        <v>7565233</v>
      </c>
      <c r="H241" s="108">
        <v>11427796</v>
      </c>
      <c r="I241" s="108">
        <v>1295850</v>
      </c>
      <c r="J241" s="108">
        <v>3107920</v>
      </c>
      <c r="K241" s="50"/>
      <c r="L241" s="218" t="s">
        <v>2347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52184613</v>
      </c>
      <c r="G242" s="108">
        <v>15203905</v>
      </c>
      <c r="H242" s="108">
        <v>18968017</v>
      </c>
      <c r="I242" s="108">
        <v>2618230</v>
      </c>
      <c r="J242" s="108">
        <v>15394461</v>
      </c>
      <c r="K242" s="36"/>
      <c r="L242" s="218" t="s">
        <v>2344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40562247</v>
      </c>
      <c r="G243" s="108">
        <v>9256200</v>
      </c>
      <c r="H243" s="108">
        <v>20200052</v>
      </c>
      <c r="I243" s="108">
        <v>3718150</v>
      </c>
      <c r="J243" s="108">
        <v>7387845</v>
      </c>
      <c r="K243" s="36"/>
      <c r="L243" s="218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271729609</v>
      </c>
      <c r="G244" s="108">
        <v>15605373</v>
      </c>
      <c r="H244" s="108">
        <v>22860247</v>
      </c>
      <c r="I244" s="108">
        <v>149257239</v>
      </c>
      <c r="J244" s="108">
        <v>84006750</v>
      </c>
      <c r="K244" s="36"/>
      <c r="L244" s="218" t="s">
        <v>2348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6230409</v>
      </c>
      <c r="G245" s="108">
        <v>2432946</v>
      </c>
      <c r="H245" s="108">
        <v>3774461</v>
      </c>
      <c r="I245" s="108">
        <v>0</v>
      </c>
      <c r="J245" s="108">
        <v>23002</v>
      </c>
      <c r="K245" s="36"/>
      <c r="L245" s="218" t="s">
        <v>2347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8813276</v>
      </c>
      <c r="G246" s="108">
        <v>2340640</v>
      </c>
      <c r="H246" s="108">
        <v>5344373</v>
      </c>
      <c r="I246" s="108">
        <v>440685</v>
      </c>
      <c r="J246" s="108">
        <v>687578</v>
      </c>
      <c r="K246" s="36"/>
      <c r="L246" s="218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6640211</v>
      </c>
      <c r="G247" s="108">
        <v>114500</v>
      </c>
      <c r="H247" s="108">
        <v>3607240</v>
      </c>
      <c r="I247" s="108">
        <v>396400</v>
      </c>
      <c r="J247" s="108">
        <v>2522071</v>
      </c>
      <c r="K247" s="36"/>
      <c r="L247" s="218" t="s">
        <v>2347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8063139</v>
      </c>
      <c r="G248" s="108">
        <v>902500</v>
      </c>
      <c r="H248" s="108">
        <v>1866679</v>
      </c>
      <c r="I248" s="108">
        <v>50000</v>
      </c>
      <c r="J248" s="108">
        <v>5243960</v>
      </c>
      <c r="K248" s="36"/>
      <c r="L248" s="218" t="s">
        <v>2347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15869322</v>
      </c>
      <c r="G249" s="108">
        <v>855750</v>
      </c>
      <c r="H249" s="108">
        <v>9833895</v>
      </c>
      <c r="I249" s="108">
        <v>567593</v>
      </c>
      <c r="J249" s="108">
        <v>4612084</v>
      </c>
      <c r="K249" s="36"/>
      <c r="L249" s="218" t="s">
        <v>2344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12703527</v>
      </c>
      <c r="G250" s="108">
        <v>963500</v>
      </c>
      <c r="H250" s="108">
        <v>4366820</v>
      </c>
      <c r="I250" s="108">
        <v>9300</v>
      </c>
      <c r="J250" s="108">
        <v>7363907</v>
      </c>
      <c r="K250" s="36"/>
      <c r="L250" s="218" t="s">
        <v>2348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9635942</v>
      </c>
      <c r="G251" s="108">
        <v>0</v>
      </c>
      <c r="H251" s="108">
        <v>2952388</v>
      </c>
      <c r="I251" s="108">
        <v>88500</v>
      </c>
      <c r="J251" s="108">
        <v>6595054</v>
      </c>
      <c r="K251" s="36"/>
      <c r="L251" s="218" t="s">
        <v>2347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25704095</v>
      </c>
      <c r="G252" s="108">
        <v>498436</v>
      </c>
      <c r="H252" s="108">
        <v>11736248</v>
      </c>
      <c r="I252" s="108">
        <v>4535331</v>
      </c>
      <c r="J252" s="108">
        <v>8934080</v>
      </c>
      <c r="K252" s="36"/>
      <c r="L252" s="218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9889674</v>
      </c>
      <c r="G253" s="108">
        <v>239900</v>
      </c>
      <c r="H253" s="108">
        <v>2577363</v>
      </c>
      <c r="I253" s="108">
        <v>100000</v>
      </c>
      <c r="J253" s="108">
        <v>6972411</v>
      </c>
      <c r="K253" s="36"/>
      <c r="L253" s="218" t="s">
        <v>2348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16688515</v>
      </c>
      <c r="G254" s="108">
        <v>3653802</v>
      </c>
      <c r="H254" s="108">
        <v>5734630</v>
      </c>
      <c r="I254" s="108">
        <v>1332142</v>
      </c>
      <c r="J254" s="108">
        <v>5967941</v>
      </c>
      <c r="K254" s="36"/>
      <c r="L254" s="218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8141027</v>
      </c>
      <c r="G255" s="108">
        <v>3824531</v>
      </c>
      <c r="H255" s="108">
        <v>3566819</v>
      </c>
      <c r="I255" s="108">
        <v>0</v>
      </c>
      <c r="J255" s="108">
        <v>749677</v>
      </c>
      <c r="K255" s="36"/>
      <c r="L255" s="218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5413054</v>
      </c>
      <c r="G256" s="108">
        <v>4080550</v>
      </c>
      <c r="H256" s="108">
        <v>95754</v>
      </c>
      <c r="I256" s="108">
        <v>165700</v>
      </c>
      <c r="J256" s="108">
        <v>1071050</v>
      </c>
      <c r="K256" s="36"/>
      <c r="L256" s="218" t="s">
        <v>2344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15403189</v>
      </c>
      <c r="G257" s="108">
        <v>1087533</v>
      </c>
      <c r="H257" s="108">
        <v>3476249</v>
      </c>
      <c r="I257" s="108">
        <v>220600</v>
      </c>
      <c r="J257" s="108">
        <v>10618807</v>
      </c>
      <c r="K257" s="36"/>
      <c r="L257" s="218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66180431</v>
      </c>
      <c r="G258" s="108">
        <v>6157935</v>
      </c>
      <c r="H258" s="108">
        <v>3514101</v>
      </c>
      <c r="I258" s="108">
        <v>45842022</v>
      </c>
      <c r="J258" s="108">
        <v>10666373</v>
      </c>
      <c r="K258" s="36"/>
      <c r="L258" s="218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4004170</v>
      </c>
      <c r="G259" s="108">
        <v>0</v>
      </c>
      <c r="H259" s="108">
        <v>1311905</v>
      </c>
      <c r="I259" s="108">
        <v>7000</v>
      </c>
      <c r="J259" s="108">
        <v>2685265</v>
      </c>
      <c r="K259" s="36"/>
      <c r="L259" s="218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36211694</v>
      </c>
      <c r="G260" s="108">
        <v>3111044</v>
      </c>
      <c r="H260" s="108">
        <v>3385969</v>
      </c>
      <c r="I260" s="108">
        <v>26610075</v>
      </c>
      <c r="J260" s="108">
        <v>3104606</v>
      </c>
      <c r="K260" s="36"/>
      <c r="L260" s="218" t="s">
        <v>2347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218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6374740</v>
      </c>
      <c r="G262" s="108">
        <v>459769</v>
      </c>
      <c r="H262" s="108">
        <v>4613671</v>
      </c>
      <c r="I262" s="108">
        <v>152457</v>
      </c>
      <c r="J262" s="108">
        <v>1148843</v>
      </c>
      <c r="K262" s="36"/>
      <c r="L262" s="218" t="s">
        <v>2347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20212477</v>
      </c>
      <c r="G263" s="108">
        <v>7310423</v>
      </c>
      <c r="H263" s="108">
        <v>9891783</v>
      </c>
      <c r="I263" s="108">
        <v>166156</v>
      </c>
      <c r="J263" s="108">
        <v>2844115</v>
      </c>
      <c r="K263" s="36"/>
      <c r="L263" s="218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633405</v>
      </c>
      <c r="G264" s="108">
        <v>0</v>
      </c>
      <c r="H264" s="108">
        <v>553101</v>
      </c>
      <c r="I264" s="108">
        <v>17257</v>
      </c>
      <c r="J264" s="108">
        <v>63047</v>
      </c>
      <c r="K264" s="36"/>
      <c r="L264" s="218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1025294</v>
      </c>
      <c r="G265" s="108">
        <v>690000</v>
      </c>
      <c r="H265" s="108">
        <v>317094</v>
      </c>
      <c r="I265" s="108">
        <v>0</v>
      </c>
      <c r="J265" s="108">
        <v>18200</v>
      </c>
      <c r="K265" s="36"/>
      <c r="L265" s="218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4305686</v>
      </c>
      <c r="G266" s="108">
        <v>0</v>
      </c>
      <c r="H266" s="108">
        <v>820197</v>
      </c>
      <c r="I266" s="108">
        <v>120519</v>
      </c>
      <c r="J266" s="108">
        <v>3364970</v>
      </c>
      <c r="K266" s="36"/>
      <c r="L266" s="218" t="s">
        <v>2347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2720794</v>
      </c>
      <c r="G267" s="108">
        <v>280207</v>
      </c>
      <c r="H267" s="108">
        <v>1634070</v>
      </c>
      <c r="I267" s="108">
        <v>0</v>
      </c>
      <c r="J267" s="108">
        <v>806517</v>
      </c>
      <c r="K267" s="36"/>
      <c r="L267" s="218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2426184</v>
      </c>
      <c r="G268" s="108">
        <v>884150</v>
      </c>
      <c r="H268" s="108">
        <v>1441349</v>
      </c>
      <c r="I268" s="108">
        <v>54435</v>
      </c>
      <c r="J268" s="108">
        <v>46250</v>
      </c>
      <c r="K268" s="36"/>
      <c r="L268" s="218" t="s">
        <v>2344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530629</v>
      </c>
      <c r="G269" s="108">
        <v>0</v>
      </c>
      <c r="H269" s="108">
        <v>4400</v>
      </c>
      <c r="I269" s="108">
        <v>55900</v>
      </c>
      <c r="J269" s="108">
        <v>470329</v>
      </c>
      <c r="K269" s="36"/>
      <c r="L269" s="218" t="s">
        <v>2344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23455710</v>
      </c>
      <c r="G270" s="108">
        <v>2177500</v>
      </c>
      <c r="H270" s="108">
        <v>12420117</v>
      </c>
      <c r="I270" s="108">
        <v>65340</v>
      </c>
      <c r="J270" s="108">
        <v>8792753</v>
      </c>
      <c r="K270" s="36"/>
      <c r="L270" s="218" t="s">
        <v>2348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797684</v>
      </c>
      <c r="G271" s="108">
        <v>20982</v>
      </c>
      <c r="H271" s="108">
        <v>510502</v>
      </c>
      <c r="I271" s="108">
        <v>0</v>
      </c>
      <c r="J271" s="108">
        <v>266200</v>
      </c>
      <c r="K271" s="36"/>
      <c r="L271" s="218" t="s">
        <v>2347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32438096</v>
      </c>
      <c r="G272" s="108">
        <v>322600</v>
      </c>
      <c r="H272" s="108">
        <v>3817662</v>
      </c>
      <c r="I272" s="108">
        <v>11219005</v>
      </c>
      <c r="J272" s="108">
        <v>17078829</v>
      </c>
      <c r="K272" s="36"/>
      <c r="L272" s="218" t="s">
        <v>2344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747950</v>
      </c>
      <c r="G273" s="108">
        <v>2000</v>
      </c>
      <c r="H273" s="108">
        <v>606150</v>
      </c>
      <c r="I273" s="108">
        <v>0</v>
      </c>
      <c r="J273" s="108">
        <v>139800</v>
      </c>
      <c r="K273" s="36"/>
      <c r="L273" s="218" t="s">
        <v>2344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3511219</v>
      </c>
      <c r="G274" s="108">
        <v>328100</v>
      </c>
      <c r="H274" s="108">
        <v>1318824</v>
      </c>
      <c r="I274" s="108">
        <v>189250</v>
      </c>
      <c r="J274" s="108">
        <v>1675045</v>
      </c>
      <c r="K274" s="36"/>
      <c r="L274" s="218" t="s">
        <v>2344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1441521</v>
      </c>
      <c r="G275" s="108">
        <v>0</v>
      </c>
      <c r="H275" s="108">
        <v>706021</v>
      </c>
      <c r="I275" s="108">
        <v>0</v>
      </c>
      <c r="J275" s="108">
        <v>735500</v>
      </c>
      <c r="K275" s="36"/>
      <c r="L275" s="218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12533335</v>
      </c>
      <c r="G276" s="108">
        <v>8015118</v>
      </c>
      <c r="H276" s="108">
        <v>203735</v>
      </c>
      <c r="I276" s="108">
        <v>562426</v>
      </c>
      <c r="J276" s="108">
        <v>3752056</v>
      </c>
      <c r="K276" s="36"/>
      <c r="L276" s="218" t="s">
        <v>2344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41732198</v>
      </c>
      <c r="G277" s="108">
        <v>1184200</v>
      </c>
      <c r="H277" s="108">
        <v>7788624</v>
      </c>
      <c r="I277" s="108">
        <v>22884100</v>
      </c>
      <c r="J277" s="108">
        <v>9875274</v>
      </c>
      <c r="K277" s="36"/>
      <c r="L277" s="218" t="s">
        <v>2344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402700</v>
      </c>
      <c r="G278" s="108">
        <v>323400</v>
      </c>
      <c r="H278" s="108">
        <v>53150</v>
      </c>
      <c r="I278" s="108">
        <v>0</v>
      </c>
      <c r="J278" s="108">
        <v>26150</v>
      </c>
      <c r="K278" s="36"/>
      <c r="L278" s="218" t="s">
        <v>2344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1194502</v>
      </c>
      <c r="G279" s="108">
        <v>140600</v>
      </c>
      <c r="H279" s="108">
        <v>482471</v>
      </c>
      <c r="I279" s="108">
        <v>0</v>
      </c>
      <c r="J279" s="108">
        <v>571431</v>
      </c>
      <c r="K279" s="36"/>
      <c r="L279" s="218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111254759</v>
      </c>
      <c r="G280" s="108">
        <v>108672947</v>
      </c>
      <c r="H280" s="108">
        <v>1001934</v>
      </c>
      <c r="I280" s="108">
        <v>0</v>
      </c>
      <c r="J280" s="108">
        <v>1579878</v>
      </c>
      <c r="K280" s="36"/>
      <c r="L280" s="218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45232597</v>
      </c>
      <c r="G281" s="108">
        <v>7888000</v>
      </c>
      <c r="H281" s="108">
        <v>30965899</v>
      </c>
      <c r="I281" s="108">
        <v>0</v>
      </c>
      <c r="J281" s="108">
        <v>6378698</v>
      </c>
      <c r="K281" s="36"/>
      <c r="L281" s="218" t="s">
        <v>2344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1104627372</v>
      </c>
      <c r="G282" s="108">
        <v>802001600</v>
      </c>
      <c r="H282" s="108">
        <v>150484041</v>
      </c>
      <c r="I282" s="108">
        <v>19048201</v>
      </c>
      <c r="J282" s="108">
        <v>133093530</v>
      </c>
      <c r="K282" s="36"/>
      <c r="L282" s="218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49639679</v>
      </c>
      <c r="G283" s="108">
        <v>1049850</v>
      </c>
      <c r="H283" s="108">
        <v>4800383</v>
      </c>
      <c r="I283" s="108">
        <v>35003445</v>
      </c>
      <c r="J283" s="108">
        <v>8786001</v>
      </c>
      <c r="K283" s="36"/>
      <c r="L283" s="218" t="s">
        <v>2347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25666606</v>
      </c>
      <c r="G284" s="108">
        <v>975603</v>
      </c>
      <c r="H284" s="108">
        <v>6686861</v>
      </c>
      <c r="I284" s="108">
        <v>4073900</v>
      </c>
      <c r="J284" s="108">
        <v>13930242</v>
      </c>
      <c r="K284" s="36"/>
      <c r="L284" s="218" t="s">
        <v>2347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88665674</v>
      </c>
      <c r="G285" s="108">
        <v>1621176</v>
      </c>
      <c r="H285" s="108">
        <v>5115997</v>
      </c>
      <c r="I285" s="108">
        <v>25385002</v>
      </c>
      <c r="J285" s="108">
        <v>56543499</v>
      </c>
      <c r="K285" s="36"/>
      <c r="L285" s="218" t="s">
        <v>2344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35456802</v>
      </c>
      <c r="G286" s="108">
        <v>23351850</v>
      </c>
      <c r="H286" s="108">
        <v>7165216</v>
      </c>
      <c r="I286" s="108">
        <v>0</v>
      </c>
      <c r="J286" s="108">
        <v>4939736</v>
      </c>
      <c r="K286" s="36"/>
      <c r="L286" s="218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176971503</v>
      </c>
      <c r="G287" s="108">
        <v>109540731</v>
      </c>
      <c r="H287" s="108">
        <v>5637556</v>
      </c>
      <c r="I287" s="108">
        <v>57000000</v>
      </c>
      <c r="J287" s="108">
        <v>4793216</v>
      </c>
      <c r="K287" s="36"/>
      <c r="L287" s="218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58434749</v>
      </c>
      <c r="G288" s="108">
        <v>44365587</v>
      </c>
      <c r="H288" s="108">
        <v>7881467</v>
      </c>
      <c r="I288" s="108">
        <v>0</v>
      </c>
      <c r="J288" s="108">
        <v>6187695</v>
      </c>
      <c r="K288" s="36"/>
      <c r="L288" s="218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2459285</v>
      </c>
      <c r="G289" s="108">
        <v>538350</v>
      </c>
      <c r="H289" s="108">
        <v>931216</v>
      </c>
      <c r="I289" s="108">
        <v>842943</v>
      </c>
      <c r="J289" s="108">
        <v>146776</v>
      </c>
      <c r="K289" s="36"/>
      <c r="L289" s="218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1557880</v>
      </c>
      <c r="G290" s="108">
        <v>0</v>
      </c>
      <c r="H290" s="108">
        <v>876308</v>
      </c>
      <c r="I290" s="108">
        <v>413650</v>
      </c>
      <c r="J290" s="108">
        <v>267922</v>
      </c>
      <c r="K290" s="36"/>
      <c r="L290" s="218" t="s">
        <v>2347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1434407</v>
      </c>
      <c r="G291" s="108">
        <v>0</v>
      </c>
      <c r="H291" s="108">
        <v>182152</v>
      </c>
      <c r="I291" s="108">
        <v>1038700</v>
      </c>
      <c r="J291" s="108">
        <v>213555</v>
      </c>
      <c r="K291" s="36"/>
      <c r="L291" s="218" t="s">
        <v>2347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239179</v>
      </c>
      <c r="G292" s="108">
        <v>0</v>
      </c>
      <c r="H292" s="108">
        <v>187678</v>
      </c>
      <c r="I292" s="108">
        <v>41500</v>
      </c>
      <c r="J292" s="108">
        <v>10001</v>
      </c>
      <c r="K292" s="36"/>
      <c r="L292" s="218" t="s">
        <v>2344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855493</v>
      </c>
      <c r="G293" s="108">
        <v>0</v>
      </c>
      <c r="H293" s="108">
        <v>561292</v>
      </c>
      <c r="I293" s="108">
        <v>0</v>
      </c>
      <c r="J293" s="108">
        <v>294201</v>
      </c>
      <c r="K293" s="36"/>
      <c r="L293" s="218" t="s">
        <v>2344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7998434</v>
      </c>
      <c r="G294" s="108">
        <v>0</v>
      </c>
      <c r="H294" s="108">
        <v>3744120</v>
      </c>
      <c r="I294" s="108">
        <v>165329</v>
      </c>
      <c r="J294" s="108">
        <v>4088985</v>
      </c>
      <c r="K294" s="36"/>
      <c r="L294" s="218" t="s">
        <v>2344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3683274</v>
      </c>
      <c r="G295" s="108">
        <v>1287700</v>
      </c>
      <c r="H295" s="108">
        <v>1943278</v>
      </c>
      <c r="I295" s="108">
        <v>182450</v>
      </c>
      <c r="J295" s="108">
        <v>269846</v>
      </c>
      <c r="K295" s="36"/>
      <c r="L295" s="218" t="s">
        <v>2344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5793617</v>
      </c>
      <c r="G296" s="108">
        <v>896715</v>
      </c>
      <c r="H296" s="108">
        <v>3945309</v>
      </c>
      <c r="I296" s="108">
        <v>392750</v>
      </c>
      <c r="J296" s="108">
        <v>558843</v>
      </c>
      <c r="K296" s="36"/>
      <c r="L296" s="218" t="s">
        <v>2347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2204906</v>
      </c>
      <c r="G297" s="108">
        <v>0</v>
      </c>
      <c r="H297" s="108">
        <v>692015</v>
      </c>
      <c r="I297" s="108">
        <v>0</v>
      </c>
      <c r="J297" s="108">
        <v>1512891</v>
      </c>
      <c r="K297" s="36"/>
      <c r="L297" s="218" t="s">
        <v>2344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3391859</v>
      </c>
      <c r="G298" s="108">
        <v>551200</v>
      </c>
      <c r="H298" s="108">
        <v>1455537</v>
      </c>
      <c r="I298" s="108">
        <v>141563</v>
      </c>
      <c r="J298" s="108">
        <v>1243559</v>
      </c>
      <c r="K298" s="36"/>
      <c r="L298" s="218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636881</v>
      </c>
      <c r="G299" s="108">
        <v>7481</v>
      </c>
      <c r="H299" s="108">
        <v>372072</v>
      </c>
      <c r="I299" s="108">
        <v>0</v>
      </c>
      <c r="J299" s="108">
        <v>257328</v>
      </c>
      <c r="K299" s="36"/>
      <c r="L299" s="218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421647</v>
      </c>
      <c r="G300" s="108">
        <v>0</v>
      </c>
      <c r="H300" s="108">
        <v>260947</v>
      </c>
      <c r="I300" s="108">
        <v>0</v>
      </c>
      <c r="J300" s="108">
        <v>160700</v>
      </c>
      <c r="K300" s="36"/>
      <c r="L300" s="218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284776</v>
      </c>
      <c r="G301" s="108">
        <v>0</v>
      </c>
      <c r="H301" s="108">
        <v>73317</v>
      </c>
      <c r="I301" s="108">
        <v>20800</v>
      </c>
      <c r="J301" s="108">
        <v>190659</v>
      </c>
      <c r="K301" s="36"/>
      <c r="L301" s="218" t="s">
        <v>2344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926529</v>
      </c>
      <c r="G302" s="108">
        <v>180000</v>
      </c>
      <c r="H302" s="108">
        <v>665034</v>
      </c>
      <c r="I302" s="108">
        <v>2505</v>
      </c>
      <c r="J302" s="108">
        <v>78990</v>
      </c>
      <c r="K302" s="36"/>
      <c r="L302" s="218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2953840</v>
      </c>
      <c r="G303" s="108">
        <v>775000</v>
      </c>
      <c r="H303" s="108">
        <v>1027484</v>
      </c>
      <c r="I303" s="108">
        <v>278318</v>
      </c>
      <c r="J303" s="108">
        <v>873038</v>
      </c>
      <c r="K303" s="36"/>
      <c r="L303" s="218" t="s">
        <v>2347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1713403</v>
      </c>
      <c r="G304" s="108">
        <v>225001</v>
      </c>
      <c r="H304" s="108">
        <v>985303</v>
      </c>
      <c r="I304" s="108">
        <v>177750</v>
      </c>
      <c r="J304" s="108">
        <v>325349</v>
      </c>
      <c r="K304" s="36"/>
      <c r="L304" s="218" t="s">
        <v>2344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1647337</v>
      </c>
      <c r="G305" s="108">
        <v>12001</v>
      </c>
      <c r="H305" s="108">
        <v>1266304</v>
      </c>
      <c r="I305" s="108">
        <v>0</v>
      </c>
      <c r="J305" s="108">
        <v>369032</v>
      </c>
      <c r="K305" s="36"/>
      <c r="L305" s="218" t="s">
        <v>2344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254978</v>
      </c>
      <c r="G306" s="108">
        <v>0</v>
      </c>
      <c r="H306" s="108">
        <v>99550</v>
      </c>
      <c r="I306" s="108">
        <v>4000</v>
      </c>
      <c r="J306" s="108">
        <v>151428</v>
      </c>
      <c r="K306" s="36"/>
      <c r="L306" s="218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2508554</v>
      </c>
      <c r="G307" s="108">
        <v>381401</v>
      </c>
      <c r="H307" s="108">
        <v>1505933</v>
      </c>
      <c r="I307" s="108">
        <v>138200</v>
      </c>
      <c r="J307" s="108">
        <v>483020</v>
      </c>
      <c r="K307" s="36"/>
      <c r="L307" s="218" t="s">
        <v>2344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644893</v>
      </c>
      <c r="G308" s="108">
        <v>50700</v>
      </c>
      <c r="H308" s="108">
        <v>159053</v>
      </c>
      <c r="I308" s="108">
        <v>325800</v>
      </c>
      <c r="J308" s="108">
        <v>109340</v>
      </c>
      <c r="K308" s="36"/>
      <c r="L308" s="218" t="s">
        <v>2347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43286395</v>
      </c>
      <c r="G309" s="108">
        <v>8622031</v>
      </c>
      <c r="H309" s="108">
        <v>5002496</v>
      </c>
      <c r="I309" s="108">
        <v>18994174</v>
      </c>
      <c r="J309" s="108">
        <v>10667694</v>
      </c>
      <c r="K309" s="36"/>
      <c r="L309" s="218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14151555</v>
      </c>
      <c r="G310" s="108">
        <v>6446227</v>
      </c>
      <c r="H310" s="108">
        <v>4643290</v>
      </c>
      <c r="I310" s="108">
        <v>340287</v>
      </c>
      <c r="J310" s="108">
        <v>2721751</v>
      </c>
      <c r="K310" s="36"/>
      <c r="L310" s="218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106480</v>
      </c>
      <c r="G311" s="108">
        <v>0</v>
      </c>
      <c r="H311" s="108">
        <v>29370</v>
      </c>
      <c r="I311" s="108">
        <v>0</v>
      </c>
      <c r="J311" s="108">
        <v>77110</v>
      </c>
      <c r="K311" s="36"/>
      <c r="L311" s="218" t="s">
        <v>2347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4281981</v>
      </c>
      <c r="G312" s="108">
        <v>112200</v>
      </c>
      <c r="H312" s="108">
        <v>2946509</v>
      </c>
      <c r="I312" s="108">
        <v>599651</v>
      </c>
      <c r="J312" s="108">
        <v>623621</v>
      </c>
      <c r="K312" s="36"/>
      <c r="L312" s="218" t="s">
        <v>2344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1503025</v>
      </c>
      <c r="G313" s="108">
        <v>500</v>
      </c>
      <c r="H313" s="108">
        <v>862261</v>
      </c>
      <c r="I313" s="108">
        <v>37727</v>
      </c>
      <c r="J313" s="108">
        <v>602537</v>
      </c>
      <c r="K313" s="36"/>
      <c r="L313" s="218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5367071</v>
      </c>
      <c r="G314" s="108">
        <v>2599657</v>
      </c>
      <c r="H314" s="108">
        <v>1021653</v>
      </c>
      <c r="I314" s="108">
        <v>800306</v>
      </c>
      <c r="J314" s="108">
        <v>945455</v>
      </c>
      <c r="K314" s="36"/>
      <c r="L314" s="218" t="s">
        <v>2344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20727632</v>
      </c>
      <c r="G315" s="108">
        <v>3608657</v>
      </c>
      <c r="H315" s="108">
        <v>3844904</v>
      </c>
      <c r="I315" s="108">
        <v>85501</v>
      </c>
      <c r="J315" s="108">
        <v>13188570</v>
      </c>
      <c r="K315" s="36"/>
      <c r="L315" s="218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45631299</v>
      </c>
      <c r="G316" s="108">
        <v>29961060</v>
      </c>
      <c r="H316" s="108">
        <v>9054528</v>
      </c>
      <c r="I316" s="108">
        <v>545108</v>
      </c>
      <c r="J316" s="108">
        <v>6070603</v>
      </c>
      <c r="K316" s="36"/>
      <c r="L316" s="218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64143859</v>
      </c>
      <c r="G317" s="108">
        <v>26492206</v>
      </c>
      <c r="H317" s="108">
        <v>26401268</v>
      </c>
      <c r="I317" s="108">
        <v>1429618</v>
      </c>
      <c r="J317" s="108">
        <v>9820767</v>
      </c>
      <c r="K317" s="36"/>
      <c r="L317" s="218" t="s">
        <v>2347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1721772</v>
      </c>
      <c r="G318" s="108">
        <v>130000</v>
      </c>
      <c r="H318" s="108">
        <v>943262</v>
      </c>
      <c r="I318" s="108">
        <v>5000</v>
      </c>
      <c r="J318" s="108">
        <v>643510</v>
      </c>
      <c r="K318" s="36"/>
      <c r="L318" s="218" t="s">
        <v>2344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1611195</v>
      </c>
      <c r="G319" s="108">
        <v>458700</v>
      </c>
      <c r="H319" s="108">
        <v>848925</v>
      </c>
      <c r="I319" s="108">
        <v>193000</v>
      </c>
      <c r="J319" s="108">
        <v>110570</v>
      </c>
      <c r="K319" s="36"/>
      <c r="L319" s="218" t="s">
        <v>2347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37406263</v>
      </c>
      <c r="G320" s="108">
        <v>2395453</v>
      </c>
      <c r="H320" s="108">
        <v>6713517</v>
      </c>
      <c r="I320" s="108">
        <v>1344399</v>
      </c>
      <c r="J320" s="108">
        <v>26952894</v>
      </c>
      <c r="K320" s="36"/>
      <c r="L320" s="218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101235031</v>
      </c>
      <c r="G321" s="108">
        <v>8813700</v>
      </c>
      <c r="H321" s="108">
        <v>7799969</v>
      </c>
      <c r="I321" s="108">
        <v>49422650</v>
      </c>
      <c r="J321" s="108">
        <v>35198712</v>
      </c>
      <c r="K321" s="36"/>
      <c r="L321" s="218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3987667</v>
      </c>
      <c r="G322" s="108">
        <v>0</v>
      </c>
      <c r="H322" s="108">
        <v>990754</v>
      </c>
      <c r="I322" s="108">
        <v>43000</v>
      </c>
      <c r="J322" s="108">
        <v>2953913</v>
      </c>
      <c r="K322" s="36"/>
      <c r="L322" s="218" t="s">
        <v>2344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119124346</v>
      </c>
      <c r="G324" s="108">
        <v>9715217</v>
      </c>
      <c r="H324" s="108">
        <v>20357326</v>
      </c>
      <c r="I324" s="108">
        <v>55399774</v>
      </c>
      <c r="J324" s="108">
        <v>33652029</v>
      </c>
      <c r="K324" s="36"/>
      <c r="L324" s="218" t="s">
        <v>2344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28618915</v>
      </c>
      <c r="G325" s="108">
        <v>1152000</v>
      </c>
      <c r="H325" s="108">
        <v>16971804</v>
      </c>
      <c r="I325" s="108">
        <v>170900</v>
      </c>
      <c r="J325" s="108">
        <v>10324211</v>
      </c>
      <c r="K325" s="36"/>
      <c r="L325" s="218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29633635</v>
      </c>
      <c r="G326" s="108">
        <v>7654351</v>
      </c>
      <c r="H326" s="108">
        <v>3573519</v>
      </c>
      <c r="I326" s="108">
        <v>670810</v>
      </c>
      <c r="J326" s="108">
        <v>17734955</v>
      </c>
      <c r="K326" s="63"/>
      <c r="L326" s="218" t="s">
        <v>2348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39248680</v>
      </c>
      <c r="G327" s="108">
        <v>0</v>
      </c>
      <c r="H327" s="108">
        <v>7687103</v>
      </c>
      <c r="I327" s="108">
        <v>7174299</v>
      </c>
      <c r="J327" s="108">
        <v>24387278</v>
      </c>
      <c r="K327" s="36"/>
      <c r="L327" s="218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46716123</v>
      </c>
      <c r="G328" s="108">
        <v>1335475</v>
      </c>
      <c r="H328" s="108">
        <v>2646654</v>
      </c>
      <c r="I328" s="108">
        <v>5190378</v>
      </c>
      <c r="J328" s="108">
        <v>37543616</v>
      </c>
      <c r="K328" s="36"/>
      <c r="L328" s="218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25040100</v>
      </c>
      <c r="G329" s="108">
        <v>0</v>
      </c>
      <c r="H329" s="108">
        <v>1205334</v>
      </c>
      <c r="I329" s="108">
        <v>17778811</v>
      </c>
      <c r="J329" s="108">
        <v>6055955</v>
      </c>
      <c r="K329" s="36"/>
      <c r="L329" s="218" t="s">
        <v>2344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768898</v>
      </c>
      <c r="G330" s="108">
        <v>52000</v>
      </c>
      <c r="H330" s="108">
        <v>659878</v>
      </c>
      <c r="I330" s="108">
        <v>0</v>
      </c>
      <c r="J330" s="108">
        <v>57020</v>
      </c>
      <c r="K330" s="36"/>
      <c r="L330" s="218" t="s">
        <v>2343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20863373</v>
      </c>
      <c r="G331" s="108">
        <v>1802507</v>
      </c>
      <c r="H331" s="108">
        <v>10275119</v>
      </c>
      <c r="I331" s="108">
        <v>851</v>
      </c>
      <c r="J331" s="108">
        <v>8784896</v>
      </c>
      <c r="K331" s="36"/>
      <c r="L331" s="218" t="s">
        <v>2344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100136232</v>
      </c>
      <c r="G332" s="108">
        <v>7041769</v>
      </c>
      <c r="H332" s="108">
        <v>19154170</v>
      </c>
      <c r="I332" s="108">
        <v>47098104</v>
      </c>
      <c r="J332" s="108">
        <v>26842189</v>
      </c>
      <c r="K332" s="36"/>
      <c r="L332" s="218" t="s">
        <v>2344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598544</v>
      </c>
      <c r="G333" s="108">
        <v>0</v>
      </c>
      <c r="H333" s="108">
        <v>573693</v>
      </c>
      <c r="I333" s="108">
        <v>12850</v>
      </c>
      <c r="J333" s="108">
        <v>12001</v>
      </c>
      <c r="K333" s="36"/>
      <c r="L333" s="218" t="s">
        <v>2344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7674325</v>
      </c>
      <c r="G334" s="108">
        <v>5117030</v>
      </c>
      <c r="H334" s="108">
        <v>2557295</v>
      </c>
      <c r="I334" s="108">
        <v>0</v>
      </c>
      <c r="J334" s="108">
        <v>0</v>
      </c>
      <c r="K334" s="36"/>
      <c r="L334" s="179" t="s">
        <v>2323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747994</v>
      </c>
      <c r="G335" s="108">
        <v>0</v>
      </c>
      <c r="H335" s="108">
        <v>523901</v>
      </c>
      <c r="I335" s="108">
        <v>16395</v>
      </c>
      <c r="J335" s="108">
        <v>207698</v>
      </c>
      <c r="K335" s="36"/>
      <c r="L335" s="218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20414066</v>
      </c>
      <c r="G336" s="108">
        <v>1096652</v>
      </c>
      <c r="H336" s="108">
        <v>12754944</v>
      </c>
      <c r="I336" s="108">
        <v>151002</v>
      </c>
      <c r="J336" s="108">
        <v>6411468</v>
      </c>
      <c r="K336" s="36"/>
      <c r="L336" s="218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29672948</v>
      </c>
      <c r="G337" s="108">
        <v>20075225</v>
      </c>
      <c r="H337" s="108">
        <v>4947936</v>
      </c>
      <c r="I337" s="108">
        <v>2568800</v>
      </c>
      <c r="J337" s="108">
        <v>2080987</v>
      </c>
      <c r="K337" s="36"/>
      <c r="L337" s="218" t="s">
        <v>2344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6062535</v>
      </c>
      <c r="G338" s="108">
        <v>1158604</v>
      </c>
      <c r="H338" s="108">
        <v>3424791</v>
      </c>
      <c r="I338" s="108">
        <v>0</v>
      </c>
      <c r="J338" s="108">
        <v>1479140</v>
      </c>
      <c r="K338" s="36"/>
      <c r="L338" s="218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10007772</v>
      </c>
      <c r="G339" s="108">
        <v>4896565</v>
      </c>
      <c r="H339" s="108">
        <v>1749331</v>
      </c>
      <c r="I339" s="108">
        <v>2808200</v>
      </c>
      <c r="J339" s="108">
        <v>553676</v>
      </c>
      <c r="K339" s="36"/>
      <c r="L339" s="218" t="s">
        <v>2344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57802469</v>
      </c>
      <c r="G340" s="108">
        <v>32831094</v>
      </c>
      <c r="H340" s="108">
        <v>9488920</v>
      </c>
      <c r="I340" s="108">
        <v>6798651</v>
      </c>
      <c r="J340" s="108">
        <v>8683804</v>
      </c>
      <c r="K340" s="36"/>
      <c r="L340" s="218" t="s">
        <v>2344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68551505</v>
      </c>
      <c r="G341" s="108">
        <v>1250000</v>
      </c>
      <c r="H341" s="108">
        <v>6000311</v>
      </c>
      <c r="I341" s="108">
        <v>0</v>
      </c>
      <c r="J341" s="108">
        <v>61301194</v>
      </c>
      <c r="K341" s="36"/>
      <c r="L341" s="218" t="s">
        <v>2344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43483344</v>
      </c>
      <c r="G342" s="108">
        <v>5750484</v>
      </c>
      <c r="H342" s="108">
        <v>25013103</v>
      </c>
      <c r="I342" s="108">
        <v>8352500</v>
      </c>
      <c r="J342" s="108">
        <v>4367257</v>
      </c>
      <c r="K342" s="36"/>
      <c r="L342" s="218" t="s">
        <v>2348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39971880</v>
      </c>
      <c r="G343" s="108">
        <v>8600001</v>
      </c>
      <c r="H343" s="108">
        <v>9999607</v>
      </c>
      <c r="I343" s="108">
        <v>12067000</v>
      </c>
      <c r="J343" s="108">
        <v>9305272</v>
      </c>
      <c r="K343" s="36"/>
      <c r="L343" s="218" t="s">
        <v>2344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34659109</v>
      </c>
      <c r="G344" s="108">
        <v>1462082</v>
      </c>
      <c r="H344" s="108">
        <v>7572578</v>
      </c>
      <c r="I344" s="108">
        <v>9702438</v>
      </c>
      <c r="J344" s="108">
        <v>15922011</v>
      </c>
      <c r="K344" s="36"/>
      <c r="L344" s="218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10684596</v>
      </c>
      <c r="G345" s="108">
        <v>10000</v>
      </c>
      <c r="H345" s="108">
        <v>5261342</v>
      </c>
      <c r="I345" s="108">
        <v>1145250</v>
      </c>
      <c r="J345" s="108">
        <v>4268004</v>
      </c>
      <c r="K345" s="36"/>
      <c r="L345" s="218" t="s">
        <v>2347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16114398</v>
      </c>
      <c r="G346" s="108">
        <v>490153</v>
      </c>
      <c r="H346" s="108">
        <v>8153105</v>
      </c>
      <c r="I346" s="108">
        <v>46602</v>
      </c>
      <c r="J346" s="108">
        <v>7424538</v>
      </c>
      <c r="K346" s="36"/>
      <c r="L346" s="218" t="s">
        <v>2344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2348130</v>
      </c>
      <c r="G347" s="108">
        <v>363404</v>
      </c>
      <c r="H347" s="108">
        <v>1457869</v>
      </c>
      <c r="I347" s="108">
        <v>0</v>
      </c>
      <c r="J347" s="108">
        <v>526857</v>
      </c>
      <c r="K347" s="36"/>
      <c r="L347" s="218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105422377</v>
      </c>
      <c r="G348" s="108">
        <v>31837980</v>
      </c>
      <c r="H348" s="108">
        <v>8695798</v>
      </c>
      <c r="I348" s="108">
        <v>24665835</v>
      </c>
      <c r="J348" s="108">
        <v>40222764</v>
      </c>
      <c r="K348" s="36"/>
      <c r="L348" s="218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22603793</v>
      </c>
      <c r="G349" s="108">
        <v>1635770</v>
      </c>
      <c r="H349" s="108">
        <v>1753664</v>
      </c>
      <c r="I349" s="108">
        <v>2041790</v>
      </c>
      <c r="J349" s="108">
        <v>17172569</v>
      </c>
      <c r="K349" s="36"/>
      <c r="L349" s="218" t="s">
        <v>2344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7426349</v>
      </c>
      <c r="G350" s="108">
        <v>1180975</v>
      </c>
      <c r="H350" s="108">
        <v>3479978</v>
      </c>
      <c r="I350" s="108">
        <v>80000</v>
      </c>
      <c r="J350" s="108">
        <v>2685396</v>
      </c>
      <c r="K350" s="36"/>
      <c r="L350" s="218" t="s">
        <v>2344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8224053</v>
      </c>
      <c r="G351" s="108">
        <v>231351</v>
      </c>
      <c r="H351" s="108">
        <v>2144482</v>
      </c>
      <c r="I351" s="108">
        <v>0</v>
      </c>
      <c r="J351" s="108">
        <v>5848220</v>
      </c>
      <c r="K351" s="36"/>
      <c r="L351" s="218" t="s">
        <v>2344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74142229</v>
      </c>
      <c r="G352" s="108">
        <v>21538612</v>
      </c>
      <c r="H352" s="108">
        <v>15760340</v>
      </c>
      <c r="I352" s="108">
        <v>1565338</v>
      </c>
      <c r="J352" s="108">
        <v>35277939</v>
      </c>
      <c r="K352" s="36"/>
      <c r="L352" s="218" t="s">
        <v>2347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2689651</v>
      </c>
      <c r="G353" s="108">
        <v>1900000</v>
      </c>
      <c r="H353" s="108">
        <v>592500</v>
      </c>
      <c r="I353" s="108">
        <v>80351</v>
      </c>
      <c r="J353" s="108">
        <v>116800</v>
      </c>
      <c r="K353" s="36"/>
      <c r="L353" s="218" t="s">
        <v>2344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878481</v>
      </c>
      <c r="G354" s="108">
        <v>0</v>
      </c>
      <c r="H354" s="108">
        <v>527981</v>
      </c>
      <c r="I354" s="108">
        <v>0</v>
      </c>
      <c r="J354" s="108">
        <v>350500</v>
      </c>
      <c r="K354" s="36"/>
      <c r="L354" s="218" t="s">
        <v>2348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9959549</v>
      </c>
      <c r="G355" s="108">
        <v>523453</v>
      </c>
      <c r="H355" s="108">
        <v>3354338</v>
      </c>
      <c r="I355" s="108">
        <v>55000</v>
      </c>
      <c r="J355" s="108">
        <v>6026758</v>
      </c>
      <c r="K355" s="36"/>
      <c r="L355" s="218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2574795</v>
      </c>
      <c r="G356" s="108">
        <v>150500</v>
      </c>
      <c r="H356" s="108">
        <v>1964517</v>
      </c>
      <c r="I356" s="108">
        <v>39000</v>
      </c>
      <c r="J356" s="108">
        <v>420778</v>
      </c>
      <c r="K356" s="36"/>
      <c r="L356" s="218" t="s">
        <v>2344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3584636</v>
      </c>
      <c r="G357" s="108">
        <v>1825100</v>
      </c>
      <c r="H357" s="108">
        <v>1361324</v>
      </c>
      <c r="I357" s="108">
        <v>263500</v>
      </c>
      <c r="J357" s="108">
        <v>134712</v>
      </c>
      <c r="K357" s="36"/>
      <c r="L357" s="218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11894209</v>
      </c>
      <c r="G358" s="108">
        <v>1438876</v>
      </c>
      <c r="H358" s="108">
        <v>3236242</v>
      </c>
      <c r="I358" s="108">
        <v>5800950</v>
      </c>
      <c r="J358" s="108">
        <v>1418141</v>
      </c>
      <c r="K358" s="36"/>
      <c r="L358" s="179" t="s">
        <v>2323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5107321</v>
      </c>
      <c r="G359" s="108">
        <v>1186200</v>
      </c>
      <c r="H359" s="108">
        <v>3005288</v>
      </c>
      <c r="I359" s="108">
        <v>500</v>
      </c>
      <c r="J359" s="108">
        <v>915333</v>
      </c>
      <c r="K359" s="36"/>
      <c r="L359" s="218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6902547</v>
      </c>
      <c r="G360" s="108">
        <v>3838855</v>
      </c>
      <c r="H360" s="108">
        <v>2371015</v>
      </c>
      <c r="I360" s="108">
        <v>427053</v>
      </c>
      <c r="J360" s="108">
        <v>265624</v>
      </c>
      <c r="K360" s="36"/>
      <c r="L360" s="218" t="s">
        <v>2344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5465868</v>
      </c>
      <c r="G361" s="108">
        <v>665980</v>
      </c>
      <c r="H361" s="108">
        <v>3952674</v>
      </c>
      <c r="I361" s="108">
        <v>122501</v>
      </c>
      <c r="J361" s="108">
        <v>724713</v>
      </c>
      <c r="K361" s="36"/>
      <c r="L361" s="218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10375490</v>
      </c>
      <c r="G362" s="108">
        <v>6631001</v>
      </c>
      <c r="H362" s="108">
        <v>1785489</v>
      </c>
      <c r="I362" s="108">
        <v>0</v>
      </c>
      <c r="J362" s="108">
        <v>1959000</v>
      </c>
      <c r="K362" s="36"/>
      <c r="L362" s="218" t="s">
        <v>2347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12490945</v>
      </c>
      <c r="G363" s="108">
        <v>3386692</v>
      </c>
      <c r="H363" s="108">
        <v>2372107</v>
      </c>
      <c r="I363" s="108">
        <v>1120100</v>
      </c>
      <c r="J363" s="108">
        <v>5612046</v>
      </c>
      <c r="K363" s="36"/>
      <c r="L363" s="218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567584</v>
      </c>
      <c r="G364" s="108">
        <v>0</v>
      </c>
      <c r="H364" s="108">
        <v>274636</v>
      </c>
      <c r="I364" s="108">
        <v>32100</v>
      </c>
      <c r="J364" s="108">
        <v>260848</v>
      </c>
      <c r="K364" s="63"/>
      <c r="L364" s="218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9244069</v>
      </c>
      <c r="G365" s="108">
        <v>3631663</v>
      </c>
      <c r="H365" s="108">
        <v>5571491</v>
      </c>
      <c r="I365" s="108">
        <v>0</v>
      </c>
      <c r="J365" s="108">
        <v>40915</v>
      </c>
      <c r="K365" s="36"/>
      <c r="L365" s="218" t="s">
        <v>2344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618548</v>
      </c>
      <c r="G366" s="108">
        <v>213064</v>
      </c>
      <c r="H366" s="108">
        <v>343384</v>
      </c>
      <c r="I366" s="108">
        <v>0</v>
      </c>
      <c r="J366" s="108">
        <v>62100</v>
      </c>
      <c r="K366" s="36"/>
      <c r="L366" s="218" t="s">
        <v>2347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2642844</v>
      </c>
      <c r="G367" s="108">
        <v>514750</v>
      </c>
      <c r="H367" s="108">
        <v>1138899</v>
      </c>
      <c r="I367" s="108">
        <v>9601</v>
      </c>
      <c r="J367" s="108">
        <v>979594</v>
      </c>
      <c r="K367" s="36"/>
      <c r="L367" s="218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45450423</v>
      </c>
      <c r="G368" s="108">
        <v>3054276</v>
      </c>
      <c r="H368" s="108">
        <v>8240310</v>
      </c>
      <c r="I368" s="108">
        <v>4201076</v>
      </c>
      <c r="J368" s="108">
        <v>29954761</v>
      </c>
      <c r="K368" s="36"/>
      <c r="L368" s="218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12134962</v>
      </c>
      <c r="G369" s="108">
        <v>7388088</v>
      </c>
      <c r="H369" s="108">
        <v>3429284</v>
      </c>
      <c r="I369" s="108">
        <v>835000</v>
      </c>
      <c r="J369" s="108">
        <v>482590</v>
      </c>
      <c r="K369" s="36"/>
      <c r="L369" s="218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15688854</v>
      </c>
      <c r="G370" s="108">
        <v>2537377</v>
      </c>
      <c r="H370" s="108">
        <v>5778436</v>
      </c>
      <c r="I370" s="108">
        <v>76405</v>
      </c>
      <c r="J370" s="108">
        <v>7296636</v>
      </c>
      <c r="K370" s="36"/>
      <c r="L370" s="218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37038986</v>
      </c>
      <c r="G371" s="108">
        <v>8552845</v>
      </c>
      <c r="H371" s="108">
        <v>11247807</v>
      </c>
      <c r="I371" s="108">
        <v>2544460</v>
      </c>
      <c r="J371" s="108">
        <v>14693874</v>
      </c>
      <c r="K371" s="36"/>
      <c r="L371" s="218" t="s">
        <v>2344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732204</v>
      </c>
      <c r="G372" s="108">
        <v>0</v>
      </c>
      <c r="H372" s="108">
        <v>623004</v>
      </c>
      <c r="I372" s="108">
        <v>0</v>
      </c>
      <c r="J372" s="108">
        <v>109200</v>
      </c>
      <c r="K372" s="36"/>
      <c r="L372" s="218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6177322</v>
      </c>
      <c r="G373" s="108">
        <v>2071355</v>
      </c>
      <c r="H373" s="108">
        <v>3943917</v>
      </c>
      <c r="I373" s="108">
        <v>0</v>
      </c>
      <c r="J373" s="108">
        <v>162050</v>
      </c>
      <c r="K373" s="36"/>
      <c r="L373" s="218" t="s">
        <v>2348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4960162</v>
      </c>
      <c r="G374" s="108">
        <v>15020</v>
      </c>
      <c r="H374" s="108">
        <v>4665472</v>
      </c>
      <c r="I374" s="108">
        <v>25000</v>
      </c>
      <c r="J374" s="108">
        <v>254670</v>
      </c>
      <c r="K374" s="36"/>
      <c r="L374" s="218" t="s">
        <v>2348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6653780</v>
      </c>
      <c r="G375" s="108">
        <v>570000</v>
      </c>
      <c r="H375" s="108">
        <v>4001167</v>
      </c>
      <c r="I375" s="108">
        <v>0</v>
      </c>
      <c r="J375" s="108">
        <v>2082613</v>
      </c>
      <c r="K375" s="36"/>
      <c r="L375" s="218" t="s">
        <v>2344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1239097</v>
      </c>
      <c r="G376" s="108">
        <v>0</v>
      </c>
      <c r="H376" s="108">
        <v>945222</v>
      </c>
      <c r="I376" s="108">
        <v>0</v>
      </c>
      <c r="J376" s="108">
        <v>293875</v>
      </c>
      <c r="K376" s="36"/>
      <c r="L376" s="218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15388970</v>
      </c>
      <c r="G377" s="108">
        <v>5324952</v>
      </c>
      <c r="H377" s="108">
        <v>7042961</v>
      </c>
      <c r="I377" s="108">
        <v>527800</v>
      </c>
      <c r="J377" s="108">
        <v>2493257</v>
      </c>
      <c r="K377" s="36"/>
      <c r="L377" s="218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28470527</v>
      </c>
      <c r="G378" s="108">
        <v>1487025</v>
      </c>
      <c r="H378" s="108">
        <v>12679863</v>
      </c>
      <c r="I378" s="108">
        <v>12117303</v>
      </c>
      <c r="J378" s="108">
        <v>2186336</v>
      </c>
      <c r="K378" s="36"/>
      <c r="L378" s="218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8810272</v>
      </c>
      <c r="G379" s="108">
        <v>2824920</v>
      </c>
      <c r="H379" s="108">
        <v>4529073</v>
      </c>
      <c r="I379" s="108">
        <v>63935</v>
      </c>
      <c r="J379" s="108">
        <v>1392344</v>
      </c>
      <c r="K379" s="36"/>
      <c r="L379" s="218" t="s">
        <v>2348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23178097</v>
      </c>
      <c r="G380" s="108">
        <v>1394752</v>
      </c>
      <c r="H380" s="108">
        <v>14843772</v>
      </c>
      <c r="I380" s="108">
        <v>709350</v>
      </c>
      <c r="J380" s="108">
        <v>6230223</v>
      </c>
      <c r="K380" s="36"/>
      <c r="L380" s="218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4991138</v>
      </c>
      <c r="G381" s="108">
        <v>2430850</v>
      </c>
      <c r="H381" s="108">
        <v>2097141</v>
      </c>
      <c r="I381" s="108">
        <v>9948</v>
      </c>
      <c r="J381" s="108">
        <v>453199</v>
      </c>
      <c r="K381" s="36"/>
      <c r="L381" s="218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6345911</v>
      </c>
      <c r="G382" s="108">
        <v>2059932</v>
      </c>
      <c r="H382" s="108">
        <v>3625657</v>
      </c>
      <c r="I382" s="108">
        <v>0</v>
      </c>
      <c r="J382" s="108">
        <v>660322</v>
      </c>
      <c r="K382" s="36"/>
      <c r="L382" s="218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68719458</v>
      </c>
      <c r="G383" s="108">
        <v>25908338</v>
      </c>
      <c r="H383" s="108">
        <v>26431013</v>
      </c>
      <c r="I383" s="108">
        <v>104000</v>
      </c>
      <c r="J383" s="108">
        <v>16276107</v>
      </c>
      <c r="K383" s="36"/>
      <c r="L383" s="218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14035108</v>
      </c>
      <c r="G384" s="108">
        <v>8916143</v>
      </c>
      <c r="H384" s="108">
        <v>3024980</v>
      </c>
      <c r="I384" s="108">
        <v>348932</v>
      </c>
      <c r="J384" s="108">
        <v>1745053</v>
      </c>
      <c r="K384" s="36"/>
      <c r="L384" s="218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9405845</v>
      </c>
      <c r="G385" s="108">
        <v>4534908</v>
      </c>
      <c r="H385" s="108">
        <v>3593606</v>
      </c>
      <c r="I385" s="108">
        <v>0</v>
      </c>
      <c r="J385" s="108">
        <v>1277331</v>
      </c>
      <c r="K385" s="36"/>
      <c r="L385" s="218" t="s">
        <v>2348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95546025</v>
      </c>
      <c r="G386" s="108">
        <v>2910150</v>
      </c>
      <c r="H386" s="108">
        <v>14596035</v>
      </c>
      <c r="I386" s="108">
        <v>57613300</v>
      </c>
      <c r="J386" s="108">
        <v>20426540</v>
      </c>
      <c r="K386" s="36"/>
      <c r="L386" s="218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4359403</v>
      </c>
      <c r="G387" s="108">
        <v>18084</v>
      </c>
      <c r="H387" s="108">
        <v>960267</v>
      </c>
      <c r="I387" s="108">
        <v>69877</v>
      </c>
      <c r="J387" s="108">
        <v>3311175</v>
      </c>
      <c r="K387" s="36"/>
      <c r="L387" s="218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8123599</v>
      </c>
      <c r="G388" s="108">
        <v>184500</v>
      </c>
      <c r="H388" s="108">
        <v>3048877</v>
      </c>
      <c r="I388" s="108">
        <v>0</v>
      </c>
      <c r="J388" s="108">
        <v>4890222</v>
      </c>
      <c r="K388" s="36"/>
      <c r="L388" s="218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38444172</v>
      </c>
      <c r="G389" s="108">
        <v>3834700</v>
      </c>
      <c r="H389" s="108">
        <v>6486544</v>
      </c>
      <c r="I389" s="108">
        <v>4813095</v>
      </c>
      <c r="J389" s="108">
        <v>23309833</v>
      </c>
      <c r="K389" s="36"/>
      <c r="L389" s="218" t="s">
        <v>2344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6540266</v>
      </c>
      <c r="G390" s="108">
        <v>2999693</v>
      </c>
      <c r="H390" s="108">
        <v>2739353</v>
      </c>
      <c r="I390" s="108">
        <v>8000</v>
      </c>
      <c r="J390" s="108">
        <v>793220</v>
      </c>
      <c r="K390" s="36"/>
      <c r="L390" s="218" t="s">
        <v>2344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5871577</v>
      </c>
      <c r="G391" s="108">
        <v>46002</v>
      </c>
      <c r="H391" s="108">
        <v>4334459</v>
      </c>
      <c r="I391" s="108">
        <v>1</v>
      </c>
      <c r="J391" s="108">
        <v>1491115</v>
      </c>
      <c r="K391" s="36"/>
      <c r="L391" s="218" t="s">
        <v>2344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8895323</v>
      </c>
      <c r="G392" s="108">
        <v>3439667</v>
      </c>
      <c r="H392" s="108">
        <v>2773571</v>
      </c>
      <c r="I392" s="108">
        <v>144776</v>
      </c>
      <c r="J392" s="108">
        <v>2537309</v>
      </c>
      <c r="K392" s="63"/>
      <c r="L392" s="218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190625</v>
      </c>
      <c r="G393" s="108">
        <v>0</v>
      </c>
      <c r="H393" s="108">
        <v>180625</v>
      </c>
      <c r="I393" s="108">
        <v>0</v>
      </c>
      <c r="J393" s="108">
        <v>10000</v>
      </c>
      <c r="K393" s="36"/>
      <c r="L393" s="218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25173910</v>
      </c>
      <c r="G394" s="108">
        <v>15627310</v>
      </c>
      <c r="H394" s="108">
        <v>8734400</v>
      </c>
      <c r="I394" s="108">
        <v>0</v>
      </c>
      <c r="J394" s="108">
        <v>812200</v>
      </c>
      <c r="K394" s="36"/>
      <c r="L394" s="218" t="s">
        <v>2347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2241159</v>
      </c>
      <c r="G395" s="108">
        <v>635500</v>
      </c>
      <c r="H395" s="108">
        <v>312459</v>
      </c>
      <c r="I395" s="108">
        <v>0</v>
      </c>
      <c r="J395" s="108">
        <v>1293200</v>
      </c>
      <c r="K395" s="36"/>
      <c r="L395" s="218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6415749</v>
      </c>
      <c r="G396" s="108">
        <v>3845419</v>
      </c>
      <c r="H396" s="108">
        <v>2192554</v>
      </c>
      <c r="I396" s="108">
        <v>278525</v>
      </c>
      <c r="J396" s="108">
        <v>99251</v>
      </c>
      <c r="K396" s="36"/>
      <c r="L396" s="218" t="s">
        <v>2344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4285165</v>
      </c>
      <c r="G397" s="108">
        <v>670000</v>
      </c>
      <c r="H397" s="108">
        <v>1396207</v>
      </c>
      <c r="I397" s="108">
        <v>14500</v>
      </c>
      <c r="J397" s="108">
        <v>2204458</v>
      </c>
      <c r="K397" s="36"/>
      <c r="L397" s="218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117299</v>
      </c>
      <c r="G398" s="108">
        <v>0</v>
      </c>
      <c r="H398" s="108">
        <v>117299</v>
      </c>
      <c r="I398" s="108">
        <v>0</v>
      </c>
      <c r="J398" s="108">
        <v>0</v>
      </c>
      <c r="K398" s="36"/>
      <c r="L398" s="218" t="s">
        <v>2347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1951601</v>
      </c>
      <c r="G399" s="108">
        <v>34000</v>
      </c>
      <c r="H399" s="108">
        <v>1560701</v>
      </c>
      <c r="I399" s="108">
        <v>25000</v>
      </c>
      <c r="J399" s="108">
        <v>331900</v>
      </c>
      <c r="K399" s="36"/>
      <c r="L399" s="218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17950802</v>
      </c>
      <c r="G400" s="108">
        <v>11516275</v>
      </c>
      <c r="H400" s="108">
        <v>5383204</v>
      </c>
      <c r="I400" s="108">
        <v>730585</v>
      </c>
      <c r="J400" s="108">
        <v>320738</v>
      </c>
      <c r="K400" s="36"/>
      <c r="L400" s="218" t="s">
        <v>2344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1902518</v>
      </c>
      <c r="G401" s="108">
        <v>295868</v>
      </c>
      <c r="H401" s="108">
        <v>1308010</v>
      </c>
      <c r="I401" s="108">
        <v>126549</v>
      </c>
      <c r="J401" s="108">
        <v>172091</v>
      </c>
      <c r="K401" s="36"/>
      <c r="L401" s="218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8980850</v>
      </c>
      <c r="G402" s="108">
        <v>3083290</v>
      </c>
      <c r="H402" s="108">
        <v>5595115</v>
      </c>
      <c r="I402" s="108">
        <v>100000</v>
      </c>
      <c r="J402" s="108">
        <v>202445</v>
      </c>
      <c r="K402" s="36"/>
      <c r="L402" s="218" t="s">
        <v>2344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8783567</v>
      </c>
      <c r="G403" s="108">
        <v>2342769</v>
      </c>
      <c r="H403" s="108">
        <v>1693274</v>
      </c>
      <c r="I403" s="108">
        <v>972845</v>
      </c>
      <c r="J403" s="108">
        <v>3774679</v>
      </c>
      <c r="K403" s="36"/>
      <c r="L403" s="218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33024947</v>
      </c>
      <c r="G404" s="108">
        <v>2025751</v>
      </c>
      <c r="H404" s="108">
        <v>7269026</v>
      </c>
      <c r="I404" s="108">
        <v>17447053</v>
      </c>
      <c r="J404" s="108">
        <v>6283117</v>
      </c>
      <c r="K404" s="36"/>
      <c r="L404" s="218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18395578</v>
      </c>
      <c r="G405" s="108">
        <v>772775</v>
      </c>
      <c r="H405" s="108">
        <v>2690824</v>
      </c>
      <c r="I405" s="108">
        <v>242400</v>
      </c>
      <c r="J405" s="108">
        <v>14689579</v>
      </c>
      <c r="K405" s="36"/>
      <c r="L405" s="218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3548103</v>
      </c>
      <c r="G406" s="108">
        <v>0</v>
      </c>
      <c r="H406" s="108">
        <v>2722693</v>
      </c>
      <c r="I406" s="108">
        <v>6300</v>
      </c>
      <c r="J406" s="108">
        <v>819110</v>
      </c>
      <c r="K406" s="36"/>
      <c r="L406" s="218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1689954</v>
      </c>
      <c r="G407" s="108">
        <v>10500</v>
      </c>
      <c r="H407" s="108">
        <v>1488198</v>
      </c>
      <c r="I407" s="108">
        <v>0</v>
      </c>
      <c r="J407" s="108">
        <v>191256</v>
      </c>
      <c r="K407" s="36"/>
      <c r="L407" s="218" t="s">
        <v>2344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3589981</v>
      </c>
      <c r="G408" s="108">
        <v>849000</v>
      </c>
      <c r="H408" s="108">
        <v>1359029</v>
      </c>
      <c r="I408" s="108">
        <v>501500</v>
      </c>
      <c r="J408" s="108">
        <v>880452</v>
      </c>
      <c r="K408" s="36"/>
      <c r="L408" s="218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10759116</v>
      </c>
      <c r="G409" s="108">
        <v>2094850</v>
      </c>
      <c r="H409" s="108">
        <v>7320343</v>
      </c>
      <c r="I409" s="108">
        <v>59200</v>
      </c>
      <c r="J409" s="108">
        <v>1284723</v>
      </c>
      <c r="K409" s="36"/>
      <c r="L409" s="218" t="s">
        <v>2344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22238986</v>
      </c>
      <c r="G410" s="108">
        <v>9312777</v>
      </c>
      <c r="H410" s="108">
        <v>8084700</v>
      </c>
      <c r="I410" s="108">
        <v>0</v>
      </c>
      <c r="J410" s="108">
        <v>4841509</v>
      </c>
      <c r="K410" s="36"/>
      <c r="L410" s="218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2834960</v>
      </c>
      <c r="G411" s="108">
        <v>0</v>
      </c>
      <c r="H411" s="108">
        <v>407138</v>
      </c>
      <c r="I411" s="108">
        <v>1165000</v>
      </c>
      <c r="J411" s="108">
        <v>1262822</v>
      </c>
      <c r="K411" s="36"/>
      <c r="L411" s="179" t="s">
        <v>2323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5912100</v>
      </c>
      <c r="G412" s="108">
        <v>1085200</v>
      </c>
      <c r="H412" s="108">
        <v>3387581</v>
      </c>
      <c r="I412" s="108">
        <v>339843</v>
      </c>
      <c r="J412" s="108">
        <v>1099476</v>
      </c>
      <c r="K412" s="36"/>
      <c r="L412" s="218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17771242</v>
      </c>
      <c r="G413" s="108">
        <v>5107389</v>
      </c>
      <c r="H413" s="108">
        <v>6440441</v>
      </c>
      <c r="I413" s="108">
        <v>90900</v>
      </c>
      <c r="J413" s="108">
        <v>6132512</v>
      </c>
      <c r="K413" s="36"/>
      <c r="L413" s="218" t="s">
        <v>2344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10269078</v>
      </c>
      <c r="G414" s="108">
        <v>574208</v>
      </c>
      <c r="H414" s="108">
        <v>2325234</v>
      </c>
      <c r="I414" s="108">
        <v>4230405</v>
      </c>
      <c r="J414" s="108">
        <v>3139231</v>
      </c>
      <c r="K414" s="36"/>
      <c r="L414" s="218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19608521</v>
      </c>
      <c r="G415" s="108">
        <v>82000</v>
      </c>
      <c r="H415" s="108">
        <v>3513893</v>
      </c>
      <c r="I415" s="108">
        <v>700000</v>
      </c>
      <c r="J415" s="108">
        <v>15312628</v>
      </c>
      <c r="K415" s="36"/>
      <c r="L415" s="218" t="s">
        <v>2347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71147645</v>
      </c>
      <c r="G416" s="108">
        <v>39999963</v>
      </c>
      <c r="H416" s="108">
        <v>3865956</v>
      </c>
      <c r="I416" s="108">
        <v>16544558</v>
      </c>
      <c r="J416" s="108">
        <v>10737168</v>
      </c>
      <c r="K416" s="36"/>
      <c r="L416" s="218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73773612</v>
      </c>
      <c r="G417" s="108">
        <v>697987</v>
      </c>
      <c r="H417" s="108">
        <v>3518177</v>
      </c>
      <c r="I417" s="108">
        <v>28252253</v>
      </c>
      <c r="J417" s="108">
        <v>41305195</v>
      </c>
      <c r="K417" s="36"/>
      <c r="L417" s="218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14802546</v>
      </c>
      <c r="G418" s="108">
        <v>10429000</v>
      </c>
      <c r="H418" s="108">
        <v>4315745</v>
      </c>
      <c r="I418" s="108">
        <v>44000</v>
      </c>
      <c r="J418" s="108">
        <v>13801</v>
      </c>
      <c r="K418" s="36"/>
      <c r="L418" s="218" t="s">
        <v>2347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4924789</v>
      </c>
      <c r="G419" s="108">
        <v>239300</v>
      </c>
      <c r="H419" s="108">
        <v>3878452</v>
      </c>
      <c r="I419" s="108">
        <v>95708</v>
      </c>
      <c r="J419" s="108">
        <v>711329</v>
      </c>
      <c r="K419" s="36"/>
      <c r="L419" s="218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5222395</v>
      </c>
      <c r="G420" s="108">
        <v>998550</v>
      </c>
      <c r="H420" s="108">
        <v>4089652</v>
      </c>
      <c r="I420" s="108">
        <v>1500</v>
      </c>
      <c r="J420" s="108">
        <v>132693</v>
      </c>
      <c r="K420" s="36"/>
      <c r="L420" s="218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2205838</v>
      </c>
      <c r="G421" s="108">
        <v>0</v>
      </c>
      <c r="H421" s="108">
        <v>1744443</v>
      </c>
      <c r="I421" s="108">
        <v>0</v>
      </c>
      <c r="J421" s="108">
        <v>461395</v>
      </c>
      <c r="K421" s="36"/>
      <c r="L421" s="218" t="s">
        <v>2347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40182525</v>
      </c>
      <c r="G422" s="108">
        <v>11980153</v>
      </c>
      <c r="H422" s="108">
        <v>11083402</v>
      </c>
      <c r="I422" s="108">
        <v>3032500</v>
      </c>
      <c r="J422" s="108">
        <v>14086470</v>
      </c>
      <c r="K422" s="36"/>
      <c r="L422" s="218" t="s">
        <v>2344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4515178</v>
      </c>
      <c r="G423" s="108">
        <v>231500</v>
      </c>
      <c r="H423" s="108">
        <v>2331056</v>
      </c>
      <c r="I423" s="108">
        <v>1662704</v>
      </c>
      <c r="J423" s="108">
        <v>289918</v>
      </c>
      <c r="K423" s="36"/>
      <c r="L423" s="218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3046759</v>
      </c>
      <c r="G424" s="108">
        <v>0</v>
      </c>
      <c r="H424" s="108">
        <v>3024941</v>
      </c>
      <c r="I424" s="108">
        <v>0</v>
      </c>
      <c r="J424" s="108">
        <v>21818</v>
      </c>
      <c r="K424" s="36"/>
      <c r="L424" s="218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890088</v>
      </c>
      <c r="G425" s="108">
        <v>0</v>
      </c>
      <c r="H425" s="108">
        <v>709663</v>
      </c>
      <c r="I425" s="108">
        <v>0</v>
      </c>
      <c r="J425" s="108">
        <v>180425</v>
      </c>
      <c r="K425" s="36"/>
      <c r="L425" s="218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14244711</v>
      </c>
      <c r="G426" s="108">
        <v>3422832</v>
      </c>
      <c r="H426" s="108">
        <v>4669740</v>
      </c>
      <c r="I426" s="108">
        <v>2914417</v>
      </c>
      <c r="J426" s="108">
        <v>3237722</v>
      </c>
      <c r="K426" s="36"/>
      <c r="L426" s="218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31543688</v>
      </c>
      <c r="G427" s="108">
        <v>448200</v>
      </c>
      <c r="H427" s="108">
        <v>10439707</v>
      </c>
      <c r="I427" s="108">
        <v>5031370</v>
      </c>
      <c r="J427" s="108">
        <v>15624411</v>
      </c>
      <c r="K427" s="36"/>
      <c r="L427" s="218" t="s">
        <v>2344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43641724</v>
      </c>
      <c r="G428" s="108">
        <v>26204982</v>
      </c>
      <c r="H428" s="108">
        <v>2029254</v>
      </c>
      <c r="I428" s="108">
        <v>14447163</v>
      </c>
      <c r="J428" s="108">
        <v>960325</v>
      </c>
      <c r="K428" s="36"/>
      <c r="L428" s="218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77647832</v>
      </c>
      <c r="G429" s="108">
        <v>52733324</v>
      </c>
      <c r="H429" s="108">
        <v>4989382</v>
      </c>
      <c r="I429" s="108">
        <v>82100</v>
      </c>
      <c r="J429" s="108">
        <v>19843026</v>
      </c>
      <c r="K429" s="36"/>
      <c r="L429" s="218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4977658</v>
      </c>
      <c r="G430" s="108">
        <v>1231500</v>
      </c>
      <c r="H430" s="108">
        <v>2910634</v>
      </c>
      <c r="I430" s="108">
        <v>170000</v>
      </c>
      <c r="J430" s="108">
        <v>665524</v>
      </c>
      <c r="K430" s="36"/>
      <c r="L430" s="218" t="s">
        <v>2344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5732551</v>
      </c>
      <c r="G431" s="108">
        <v>3706400</v>
      </c>
      <c r="H431" s="108">
        <v>785824</v>
      </c>
      <c r="I431" s="108">
        <v>99629</v>
      </c>
      <c r="J431" s="108">
        <v>1140698</v>
      </c>
      <c r="K431" s="36"/>
      <c r="L431" s="218" t="s">
        <v>2344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20375650</v>
      </c>
      <c r="G432" s="108">
        <v>7385157</v>
      </c>
      <c r="H432" s="108">
        <v>3904512</v>
      </c>
      <c r="I432" s="108">
        <v>582968</v>
      </c>
      <c r="J432" s="108">
        <v>8503013</v>
      </c>
      <c r="K432" s="36"/>
      <c r="L432" s="218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887650</v>
      </c>
      <c r="G433" s="108">
        <v>0</v>
      </c>
      <c r="H433" s="108">
        <v>616167</v>
      </c>
      <c r="I433" s="108">
        <v>0</v>
      </c>
      <c r="J433" s="108">
        <v>271483</v>
      </c>
      <c r="K433" s="36"/>
      <c r="L433" s="218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108280694</v>
      </c>
      <c r="G434" s="108">
        <v>2519314</v>
      </c>
      <c r="H434" s="108">
        <v>10673278</v>
      </c>
      <c r="I434" s="108">
        <v>47374361</v>
      </c>
      <c r="J434" s="108">
        <v>47713741</v>
      </c>
      <c r="K434" s="36"/>
      <c r="L434" s="218" t="s">
        <v>2344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5559829</v>
      </c>
      <c r="G435" s="108">
        <v>444000</v>
      </c>
      <c r="H435" s="108">
        <v>3657229</v>
      </c>
      <c r="I435" s="108">
        <v>228425</v>
      </c>
      <c r="J435" s="108">
        <v>1230175</v>
      </c>
      <c r="K435" s="36"/>
      <c r="L435" s="218" t="s">
        <v>2347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13809708</v>
      </c>
      <c r="G436" s="108">
        <v>445700</v>
      </c>
      <c r="H436" s="108">
        <v>6684294</v>
      </c>
      <c r="I436" s="108">
        <v>2479800</v>
      </c>
      <c r="J436" s="108">
        <v>4199914</v>
      </c>
      <c r="K436" s="36"/>
      <c r="L436" s="218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12984903</v>
      </c>
      <c r="G437" s="108">
        <v>3399740</v>
      </c>
      <c r="H437" s="108">
        <v>8227580</v>
      </c>
      <c r="I437" s="108">
        <v>650000</v>
      </c>
      <c r="J437" s="108">
        <v>707583</v>
      </c>
      <c r="K437" s="36"/>
      <c r="L437" s="218" t="s">
        <v>2344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1346945</v>
      </c>
      <c r="G438" s="108">
        <v>463600</v>
      </c>
      <c r="H438" s="108">
        <v>494111</v>
      </c>
      <c r="I438" s="108">
        <v>30000</v>
      </c>
      <c r="J438" s="108">
        <v>359234</v>
      </c>
      <c r="K438" s="63"/>
      <c r="L438" s="218" t="s">
        <v>2344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3039577</v>
      </c>
      <c r="G439" s="108">
        <v>0</v>
      </c>
      <c r="H439" s="108">
        <v>915114</v>
      </c>
      <c r="I439" s="108">
        <v>5000</v>
      </c>
      <c r="J439" s="108">
        <v>2119463</v>
      </c>
      <c r="K439" s="36"/>
      <c r="L439" s="218" t="s">
        <v>2344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30630697</v>
      </c>
      <c r="G440" s="108">
        <v>5224704</v>
      </c>
      <c r="H440" s="108">
        <v>14303999</v>
      </c>
      <c r="I440" s="108">
        <v>1003150</v>
      </c>
      <c r="J440" s="108">
        <v>10098844</v>
      </c>
      <c r="K440" s="36"/>
      <c r="L440" s="218" t="s">
        <v>2347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11158726</v>
      </c>
      <c r="G441" s="108">
        <v>1161400</v>
      </c>
      <c r="H441" s="108">
        <v>4521761</v>
      </c>
      <c r="I441" s="108">
        <v>653150</v>
      </c>
      <c r="J441" s="108">
        <v>4822415</v>
      </c>
      <c r="K441" s="36"/>
      <c r="L441" s="218" t="s">
        <v>2344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343720</v>
      </c>
      <c r="G442" s="108">
        <v>0</v>
      </c>
      <c r="H442" s="108">
        <v>343720</v>
      </c>
      <c r="I442" s="108">
        <v>0</v>
      </c>
      <c r="J442" s="108">
        <v>0</v>
      </c>
      <c r="K442" s="36"/>
      <c r="L442" s="218" t="s">
        <v>2347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7886263</v>
      </c>
      <c r="G443" s="108">
        <v>2432750</v>
      </c>
      <c r="H443" s="108">
        <v>5056503</v>
      </c>
      <c r="I443" s="108">
        <v>0</v>
      </c>
      <c r="J443" s="108">
        <v>397010</v>
      </c>
      <c r="K443" s="36"/>
      <c r="L443" s="218" t="s">
        <v>2347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6510374</v>
      </c>
      <c r="G444" s="108">
        <v>0</v>
      </c>
      <c r="H444" s="108">
        <v>845913</v>
      </c>
      <c r="I444" s="108">
        <v>0</v>
      </c>
      <c r="J444" s="108">
        <v>5664461</v>
      </c>
      <c r="K444" s="36"/>
      <c r="L444" s="218" t="s">
        <v>2347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3555401</v>
      </c>
      <c r="G445" s="108">
        <v>1872784</v>
      </c>
      <c r="H445" s="108">
        <v>1376127</v>
      </c>
      <c r="I445" s="108">
        <v>0</v>
      </c>
      <c r="J445" s="108">
        <v>306490</v>
      </c>
      <c r="K445" s="36"/>
      <c r="L445" s="218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6400898</v>
      </c>
      <c r="G446" s="108">
        <v>2443800</v>
      </c>
      <c r="H446" s="108">
        <v>3299903</v>
      </c>
      <c r="I446" s="108">
        <v>0</v>
      </c>
      <c r="J446" s="108">
        <v>657195</v>
      </c>
      <c r="K446" s="36"/>
      <c r="L446" s="218" t="s">
        <v>2344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6294492</v>
      </c>
      <c r="G447" s="108">
        <v>2771500</v>
      </c>
      <c r="H447" s="108">
        <v>2754732</v>
      </c>
      <c r="I447" s="108">
        <v>0</v>
      </c>
      <c r="J447" s="108">
        <v>768260</v>
      </c>
      <c r="K447" s="36"/>
      <c r="L447" s="218" t="s">
        <v>2344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3115042</v>
      </c>
      <c r="G448" s="108">
        <v>531700</v>
      </c>
      <c r="H448" s="108">
        <v>1892629</v>
      </c>
      <c r="I448" s="108">
        <v>465981</v>
      </c>
      <c r="J448" s="108">
        <v>224732</v>
      </c>
      <c r="K448" s="36"/>
      <c r="L448" s="218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23760187</v>
      </c>
      <c r="G449" s="108">
        <v>6605463</v>
      </c>
      <c r="H449" s="108">
        <v>15252311</v>
      </c>
      <c r="I449" s="108">
        <v>181255</v>
      </c>
      <c r="J449" s="108">
        <v>1721158</v>
      </c>
      <c r="K449" s="36"/>
      <c r="L449" s="218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71916789</v>
      </c>
      <c r="G450" s="108">
        <v>26183081</v>
      </c>
      <c r="H450" s="108">
        <v>28286784</v>
      </c>
      <c r="I450" s="108">
        <v>331509</v>
      </c>
      <c r="J450" s="108">
        <v>17115415</v>
      </c>
      <c r="K450" s="36"/>
      <c r="L450" s="218" t="s">
        <v>2347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120849633</v>
      </c>
      <c r="G451" s="108">
        <v>46572880</v>
      </c>
      <c r="H451" s="108">
        <v>43062191</v>
      </c>
      <c r="I451" s="108">
        <v>17527013</v>
      </c>
      <c r="J451" s="108">
        <v>13687549</v>
      </c>
      <c r="K451" s="36"/>
      <c r="L451" s="218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1490957</v>
      </c>
      <c r="G452" s="108">
        <v>628608</v>
      </c>
      <c r="H452" s="108">
        <v>487414</v>
      </c>
      <c r="I452" s="108">
        <v>253000</v>
      </c>
      <c r="J452" s="108">
        <v>121935</v>
      </c>
      <c r="K452" s="36"/>
      <c r="L452" s="218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5553391</v>
      </c>
      <c r="G453" s="108">
        <v>4417829</v>
      </c>
      <c r="H453" s="108">
        <v>1102562</v>
      </c>
      <c r="I453" s="108">
        <v>30000</v>
      </c>
      <c r="J453" s="108">
        <v>3000</v>
      </c>
      <c r="K453" s="36"/>
      <c r="L453" s="218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1661572</v>
      </c>
      <c r="G454" s="108">
        <v>474250</v>
      </c>
      <c r="H454" s="108">
        <v>1066922</v>
      </c>
      <c r="I454" s="108">
        <v>46500</v>
      </c>
      <c r="J454" s="108">
        <v>73900</v>
      </c>
      <c r="K454" s="36"/>
      <c r="L454" s="218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47436620</v>
      </c>
      <c r="G455" s="108">
        <v>28627620</v>
      </c>
      <c r="H455" s="108">
        <v>10631501</v>
      </c>
      <c r="I455" s="108">
        <v>5373560</v>
      </c>
      <c r="J455" s="108">
        <v>2803939</v>
      </c>
      <c r="K455" s="36"/>
      <c r="L455" s="218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15817353</v>
      </c>
      <c r="G456" s="108">
        <v>7225377</v>
      </c>
      <c r="H456" s="108">
        <v>7256453</v>
      </c>
      <c r="I456" s="108">
        <v>23750</v>
      </c>
      <c r="J456" s="108">
        <v>1311773</v>
      </c>
      <c r="K456" s="36"/>
      <c r="L456" s="218" t="s">
        <v>2348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1464213</v>
      </c>
      <c r="G457" s="108">
        <v>727582</v>
      </c>
      <c r="H457" s="108">
        <v>662041</v>
      </c>
      <c r="I457" s="108">
        <v>0</v>
      </c>
      <c r="J457" s="108">
        <v>74590</v>
      </c>
      <c r="K457" s="36"/>
      <c r="L457" s="218" t="s">
        <v>2347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114159580</v>
      </c>
      <c r="G458" s="108">
        <v>59949775</v>
      </c>
      <c r="H458" s="108">
        <v>12206854</v>
      </c>
      <c r="I458" s="108">
        <v>23954759</v>
      </c>
      <c r="J458" s="108">
        <v>18048192</v>
      </c>
      <c r="K458" s="36"/>
      <c r="L458" s="218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9834634</v>
      </c>
      <c r="G459" s="108">
        <v>5479465</v>
      </c>
      <c r="H459" s="108">
        <v>3549162</v>
      </c>
      <c r="I459" s="108">
        <v>497860</v>
      </c>
      <c r="J459" s="108">
        <v>308147</v>
      </c>
      <c r="K459" s="36"/>
      <c r="L459" s="218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20347272</v>
      </c>
      <c r="G460" s="108">
        <v>5040167</v>
      </c>
      <c r="H460" s="108">
        <v>12467329</v>
      </c>
      <c r="I460" s="108">
        <v>255150</v>
      </c>
      <c r="J460" s="108">
        <v>2584626</v>
      </c>
      <c r="K460" s="36"/>
      <c r="L460" s="218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30596139</v>
      </c>
      <c r="G461" s="108">
        <v>21069702</v>
      </c>
      <c r="H461" s="108">
        <v>9443856</v>
      </c>
      <c r="I461" s="108">
        <v>33000</v>
      </c>
      <c r="J461" s="108">
        <v>49581</v>
      </c>
      <c r="K461" s="36"/>
      <c r="L461" s="218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23192306</v>
      </c>
      <c r="G462" s="108">
        <v>8343199</v>
      </c>
      <c r="H462" s="108">
        <v>13034097</v>
      </c>
      <c r="I462" s="108">
        <v>400002</v>
      </c>
      <c r="J462" s="108">
        <v>1415008</v>
      </c>
      <c r="K462" s="36"/>
      <c r="L462" s="218" t="s">
        <v>2347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19144623</v>
      </c>
      <c r="G463" s="108">
        <v>15980466</v>
      </c>
      <c r="H463" s="108">
        <v>2675797</v>
      </c>
      <c r="I463" s="108">
        <v>278200</v>
      </c>
      <c r="J463" s="108">
        <v>210160</v>
      </c>
      <c r="K463" s="36"/>
      <c r="L463" s="218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5321397</v>
      </c>
      <c r="G464" s="108">
        <v>1604404</v>
      </c>
      <c r="H464" s="108">
        <v>2758225</v>
      </c>
      <c r="I464" s="108">
        <v>16172</v>
      </c>
      <c r="J464" s="108">
        <v>942596</v>
      </c>
      <c r="K464" s="36"/>
      <c r="L464" s="218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1648851</v>
      </c>
      <c r="G465" s="108">
        <v>717200</v>
      </c>
      <c r="H465" s="108">
        <v>927601</v>
      </c>
      <c r="I465" s="108">
        <v>1100</v>
      </c>
      <c r="J465" s="108">
        <v>2950</v>
      </c>
      <c r="K465" s="36"/>
      <c r="L465" s="218" t="s">
        <v>2347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1754010</v>
      </c>
      <c r="G466" s="108">
        <v>1168775</v>
      </c>
      <c r="H466" s="108">
        <v>585235</v>
      </c>
      <c r="I466" s="108">
        <v>0</v>
      </c>
      <c r="J466" s="108">
        <v>0</v>
      </c>
      <c r="K466" s="36"/>
      <c r="L466" s="218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1781432</v>
      </c>
      <c r="G467" s="108">
        <v>19800</v>
      </c>
      <c r="H467" s="108">
        <v>1045332</v>
      </c>
      <c r="I467" s="108">
        <v>144825</v>
      </c>
      <c r="J467" s="108">
        <v>571475</v>
      </c>
      <c r="K467" s="36"/>
      <c r="L467" s="218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15852925</v>
      </c>
      <c r="G468" s="108">
        <v>4100117</v>
      </c>
      <c r="H468" s="108">
        <v>8033370</v>
      </c>
      <c r="I468" s="108">
        <v>795469</v>
      </c>
      <c r="J468" s="108">
        <v>2923969</v>
      </c>
      <c r="K468" s="36"/>
      <c r="L468" s="218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11290929</v>
      </c>
      <c r="G469" s="108">
        <v>3967550</v>
      </c>
      <c r="H469" s="108">
        <v>4391224</v>
      </c>
      <c r="I469" s="108">
        <v>25500</v>
      </c>
      <c r="J469" s="108">
        <v>2906655</v>
      </c>
      <c r="K469" s="36"/>
      <c r="L469" s="218" t="s">
        <v>2344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218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3814160</v>
      </c>
      <c r="G471" s="108">
        <v>369400</v>
      </c>
      <c r="H471" s="108">
        <v>3238956</v>
      </c>
      <c r="I471" s="108">
        <v>4500</v>
      </c>
      <c r="J471" s="108">
        <v>201304</v>
      </c>
      <c r="K471" s="36"/>
      <c r="L471" s="218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5259134</v>
      </c>
      <c r="G472" s="108">
        <v>2701703</v>
      </c>
      <c r="H472" s="108">
        <v>2370004</v>
      </c>
      <c r="I472" s="108">
        <v>7834</v>
      </c>
      <c r="J472" s="108">
        <v>179593</v>
      </c>
      <c r="K472" s="36"/>
      <c r="L472" s="218" t="s">
        <v>2347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1148641</v>
      </c>
      <c r="G473" s="108">
        <v>0</v>
      </c>
      <c r="H473" s="108">
        <v>348787</v>
      </c>
      <c r="I473" s="108">
        <v>500000</v>
      </c>
      <c r="J473" s="108">
        <v>299854</v>
      </c>
      <c r="K473" s="36"/>
      <c r="L473" s="218" t="s">
        <v>2344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35082634</v>
      </c>
      <c r="G474" s="108">
        <v>15236339</v>
      </c>
      <c r="H474" s="108">
        <v>11161181</v>
      </c>
      <c r="I474" s="108">
        <v>4395178</v>
      </c>
      <c r="J474" s="108">
        <v>4289936</v>
      </c>
      <c r="K474" s="36"/>
      <c r="L474" s="218" t="s">
        <v>2344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6768194</v>
      </c>
      <c r="G475" s="108">
        <v>4219852</v>
      </c>
      <c r="H475" s="108">
        <v>1861907</v>
      </c>
      <c r="I475" s="108">
        <v>0</v>
      </c>
      <c r="J475" s="108">
        <v>686435</v>
      </c>
      <c r="K475" s="36"/>
      <c r="L475" s="218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2463640</v>
      </c>
      <c r="G476" s="108">
        <v>0</v>
      </c>
      <c r="H476" s="108">
        <v>139234</v>
      </c>
      <c r="I476" s="108">
        <v>563962</v>
      </c>
      <c r="J476" s="108">
        <v>1760444</v>
      </c>
      <c r="K476" s="36"/>
      <c r="L476" s="218" t="s">
        <v>2344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26982688</v>
      </c>
      <c r="G477" s="108">
        <v>17814382</v>
      </c>
      <c r="H477" s="108">
        <v>3951252</v>
      </c>
      <c r="I477" s="108">
        <v>3488701</v>
      </c>
      <c r="J477" s="108">
        <v>1728353</v>
      </c>
      <c r="K477" s="36"/>
      <c r="L477" s="218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1590861</v>
      </c>
      <c r="G478" s="108">
        <v>0</v>
      </c>
      <c r="H478" s="108">
        <v>1496186</v>
      </c>
      <c r="I478" s="108">
        <v>6500</v>
      </c>
      <c r="J478" s="108">
        <v>88175</v>
      </c>
      <c r="K478" s="36"/>
      <c r="L478" s="218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46115097</v>
      </c>
      <c r="G479" s="108">
        <v>13707920</v>
      </c>
      <c r="H479" s="108">
        <v>15329685</v>
      </c>
      <c r="I479" s="108">
        <v>68600</v>
      </c>
      <c r="J479" s="108">
        <v>17008892</v>
      </c>
      <c r="K479" s="36"/>
      <c r="L479" s="218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1529992</v>
      </c>
      <c r="G480" s="108">
        <v>135000</v>
      </c>
      <c r="H480" s="108">
        <v>910292</v>
      </c>
      <c r="I480" s="108">
        <v>0</v>
      </c>
      <c r="J480" s="108">
        <v>484700</v>
      </c>
      <c r="K480" s="36"/>
      <c r="L480" s="218" t="s">
        <v>2347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5227353</v>
      </c>
      <c r="G481" s="108">
        <v>425000</v>
      </c>
      <c r="H481" s="108">
        <v>3336016</v>
      </c>
      <c r="I481" s="108">
        <v>766966</v>
      </c>
      <c r="J481" s="108">
        <v>699371</v>
      </c>
      <c r="K481" s="36"/>
      <c r="L481" s="218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12444147</v>
      </c>
      <c r="G482" s="108">
        <v>18000</v>
      </c>
      <c r="H482" s="108">
        <v>2137474</v>
      </c>
      <c r="I482" s="108">
        <v>24200</v>
      </c>
      <c r="J482" s="108">
        <v>10264473</v>
      </c>
      <c r="K482" s="36"/>
      <c r="L482" s="218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2117608</v>
      </c>
      <c r="G483" s="108">
        <v>201350</v>
      </c>
      <c r="H483" s="108">
        <v>1507958</v>
      </c>
      <c r="I483" s="108">
        <v>0</v>
      </c>
      <c r="J483" s="108">
        <v>408300</v>
      </c>
      <c r="K483" s="36"/>
      <c r="L483" s="218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12576708</v>
      </c>
      <c r="G484" s="108">
        <v>198150</v>
      </c>
      <c r="H484" s="108">
        <v>9878045</v>
      </c>
      <c r="I484" s="108">
        <v>0</v>
      </c>
      <c r="J484" s="108">
        <v>2500513</v>
      </c>
      <c r="K484" s="63"/>
      <c r="L484" s="218" t="s">
        <v>2344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32173366</v>
      </c>
      <c r="G485" s="108">
        <v>5882403</v>
      </c>
      <c r="H485" s="108">
        <v>10759624</v>
      </c>
      <c r="I485" s="108">
        <v>6785001</v>
      </c>
      <c r="J485" s="108">
        <v>8746338</v>
      </c>
      <c r="K485" s="36"/>
      <c r="L485" s="218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3075654</v>
      </c>
      <c r="G486" s="108">
        <v>108150</v>
      </c>
      <c r="H486" s="108">
        <v>2358639</v>
      </c>
      <c r="I486" s="108">
        <v>0</v>
      </c>
      <c r="J486" s="108">
        <v>608865</v>
      </c>
      <c r="K486" s="36"/>
      <c r="L486" s="218" t="s">
        <v>2347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798936</v>
      </c>
      <c r="G487" s="108">
        <v>0</v>
      </c>
      <c r="H487" s="108">
        <v>477177</v>
      </c>
      <c r="I487" s="108">
        <v>0</v>
      </c>
      <c r="J487" s="108">
        <v>321759</v>
      </c>
      <c r="K487" s="36"/>
      <c r="L487" s="218" t="s">
        <v>2344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3217905</v>
      </c>
      <c r="G488" s="108">
        <v>15300</v>
      </c>
      <c r="H488" s="108">
        <v>2493270</v>
      </c>
      <c r="I488" s="108">
        <v>5850</v>
      </c>
      <c r="J488" s="108">
        <v>703485</v>
      </c>
      <c r="K488" s="36"/>
      <c r="L488" s="218" t="s">
        <v>2344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10345296</v>
      </c>
      <c r="G489" s="108">
        <v>875750</v>
      </c>
      <c r="H489" s="108">
        <v>2773880</v>
      </c>
      <c r="I489" s="108">
        <v>2409750</v>
      </c>
      <c r="J489" s="108">
        <v>4285916</v>
      </c>
      <c r="K489" s="36"/>
      <c r="L489" s="218" t="s">
        <v>2344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6446246</v>
      </c>
      <c r="G490" s="108">
        <v>3295000</v>
      </c>
      <c r="H490" s="108">
        <v>1557368</v>
      </c>
      <c r="I490" s="108">
        <v>0</v>
      </c>
      <c r="J490" s="108">
        <v>1593878</v>
      </c>
      <c r="K490" s="36"/>
      <c r="L490" s="218" t="s">
        <v>2344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82284018</v>
      </c>
      <c r="G491" s="108">
        <v>499283</v>
      </c>
      <c r="H491" s="108">
        <v>12796719</v>
      </c>
      <c r="I491" s="108">
        <v>11955002</v>
      </c>
      <c r="J491" s="108">
        <v>57033014</v>
      </c>
      <c r="K491" s="36"/>
      <c r="L491" s="218" t="s">
        <v>2344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10500054</v>
      </c>
      <c r="G492" s="108">
        <v>1121000</v>
      </c>
      <c r="H492" s="108">
        <v>6808523</v>
      </c>
      <c r="I492" s="108">
        <v>306050</v>
      </c>
      <c r="J492" s="108">
        <v>2264481</v>
      </c>
      <c r="K492" s="36"/>
      <c r="L492" s="218" t="s">
        <v>2348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19589399</v>
      </c>
      <c r="G493" s="108">
        <v>7870531</v>
      </c>
      <c r="H493" s="108">
        <v>1060238</v>
      </c>
      <c r="I493" s="108">
        <v>1700000</v>
      </c>
      <c r="J493" s="108">
        <v>8958630</v>
      </c>
      <c r="K493" s="36"/>
      <c r="L493" s="218" t="s">
        <v>2344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1626331</v>
      </c>
      <c r="G494" s="108">
        <v>217180</v>
      </c>
      <c r="H494" s="108">
        <v>452846</v>
      </c>
      <c r="I494" s="108">
        <v>62050</v>
      </c>
      <c r="J494" s="108">
        <v>894255</v>
      </c>
      <c r="K494" s="36"/>
      <c r="L494" s="218" t="s">
        <v>2344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804053</v>
      </c>
      <c r="G495" s="108">
        <v>0</v>
      </c>
      <c r="H495" s="108">
        <v>171147</v>
      </c>
      <c r="I495" s="108">
        <v>102000</v>
      </c>
      <c r="J495" s="108">
        <v>530906</v>
      </c>
      <c r="K495" s="36"/>
      <c r="L495" s="218" t="s">
        <v>2347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586723</v>
      </c>
      <c r="G496" s="108">
        <v>175000</v>
      </c>
      <c r="H496" s="108">
        <v>140337</v>
      </c>
      <c r="I496" s="108">
        <v>10000</v>
      </c>
      <c r="J496" s="108">
        <v>261386</v>
      </c>
      <c r="K496" s="36"/>
      <c r="L496" s="218" t="s">
        <v>2347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576938</v>
      </c>
      <c r="G497" s="108">
        <v>158901</v>
      </c>
      <c r="H497" s="108">
        <v>121177</v>
      </c>
      <c r="I497" s="108">
        <v>228116</v>
      </c>
      <c r="J497" s="108">
        <v>68744</v>
      </c>
      <c r="K497" s="36"/>
      <c r="L497" s="218" t="s">
        <v>2347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1103146</v>
      </c>
      <c r="G498" s="108">
        <v>233001</v>
      </c>
      <c r="H498" s="108">
        <v>443720</v>
      </c>
      <c r="I498" s="108">
        <v>156601</v>
      </c>
      <c r="J498" s="108">
        <v>269824</v>
      </c>
      <c r="K498" s="36"/>
      <c r="L498" s="218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1343558</v>
      </c>
      <c r="G499" s="108">
        <v>344485</v>
      </c>
      <c r="H499" s="108">
        <v>211410</v>
      </c>
      <c r="I499" s="108">
        <v>30811</v>
      </c>
      <c r="J499" s="108">
        <v>756852</v>
      </c>
      <c r="K499" s="36"/>
      <c r="L499" s="218" t="s">
        <v>2347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450377</v>
      </c>
      <c r="G500" s="108">
        <v>0</v>
      </c>
      <c r="H500" s="108">
        <v>313526</v>
      </c>
      <c r="I500" s="108">
        <v>45400</v>
      </c>
      <c r="J500" s="108">
        <v>91451</v>
      </c>
      <c r="K500" s="36"/>
      <c r="L500" s="218" t="s">
        <v>2347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27852977</v>
      </c>
      <c r="G501" s="108">
        <v>421300</v>
      </c>
      <c r="H501" s="108">
        <v>2238139</v>
      </c>
      <c r="I501" s="108">
        <v>917575</v>
      </c>
      <c r="J501" s="108">
        <v>24275963</v>
      </c>
      <c r="K501" s="36"/>
      <c r="L501" s="218" t="s">
        <v>2347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1664651</v>
      </c>
      <c r="G502" s="108">
        <v>280100</v>
      </c>
      <c r="H502" s="108">
        <v>385237</v>
      </c>
      <c r="I502" s="108">
        <v>67150</v>
      </c>
      <c r="J502" s="108">
        <v>932164</v>
      </c>
      <c r="K502" s="36"/>
      <c r="L502" s="218" t="s">
        <v>2347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5247746</v>
      </c>
      <c r="G503" s="108">
        <v>424653</v>
      </c>
      <c r="H503" s="108">
        <v>600075</v>
      </c>
      <c r="I503" s="108">
        <v>2593985</v>
      </c>
      <c r="J503" s="108">
        <v>1629033</v>
      </c>
      <c r="K503" s="36"/>
      <c r="L503" s="218" t="s">
        <v>2347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568156</v>
      </c>
      <c r="G504" s="108">
        <v>5000</v>
      </c>
      <c r="H504" s="108">
        <v>381575</v>
      </c>
      <c r="I504" s="108">
        <v>90500</v>
      </c>
      <c r="J504" s="108">
        <v>91081</v>
      </c>
      <c r="K504" s="36"/>
      <c r="L504" s="218" t="s">
        <v>2347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430354</v>
      </c>
      <c r="G505" s="108">
        <v>0</v>
      </c>
      <c r="H505" s="108">
        <v>297932</v>
      </c>
      <c r="I505" s="108">
        <v>0</v>
      </c>
      <c r="J505" s="108">
        <v>132422</v>
      </c>
      <c r="K505" s="36"/>
      <c r="L505" s="218" t="s">
        <v>2347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3230929</v>
      </c>
      <c r="G506" s="108">
        <v>136410</v>
      </c>
      <c r="H506" s="108">
        <v>1246225</v>
      </c>
      <c r="I506" s="108">
        <v>32463</v>
      </c>
      <c r="J506" s="108">
        <v>1815831</v>
      </c>
      <c r="K506" s="36"/>
      <c r="L506" s="218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2065333</v>
      </c>
      <c r="G507" s="108">
        <v>448502</v>
      </c>
      <c r="H507" s="108">
        <v>209099</v>
      </c>
      <c r="I507" s="108">
        <v>554199</v>
      </c>
      <c r="J507" s="108">
        <v>853533</v>
      </c>
      <c r="K507" s="36"/>
      <c r="L507" s="218" t="s">
        <v>2347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8384534</v>
      </c>
      <c r="G508" s="108">
        <v>0</v>
      </c>
      <c r="H508" s="108">
        <v>553455</v>
      </c>
      <c r="I508" s="108">
        <v>0</v>
      </c>
      <c r="J508" s="108">
        <v>7831079</v>
      </c>
      <c r="K508" s="36"/>
      <c r="L508" s="218" t="s">
        <v>2347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16218380</v>
      </c>
      <c r="G509" s="108">
        <v>4208000</v>
      </c>
      <c r="H509" s="108">
        <v>2802538</v>
      </c>
      <c r="I509" s="108">
        <v>429471</v>
      </c>
      <c r="J509" s="108">
        <v>8778371</v>
      </c>
      <c r="K509" s="36"/>
      <c r="L509" s="218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42664389</v>
      </c>
      <c r="G510" s="108">
        <v>3237915</v>
      </c>
      <c r="H510" s="108">
        <v>11719868</v>
      </c>
      <c r="I510" s="108">
        <v>6319338</v>
      </c>
      <c r="J510" s="108">
        <v>21387268</v>
      </c>
      <c r="K510" s="36"/>
      <c r="L510" s="218" t="s">
        <v>2344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20249269</v>
      </c>
      <c r="G511" s="108">
        <v>1219300</v>
      </c>
      <c r="H511" s="108">
        <v>13986542</v>
      </c>
      <c r="I511" s="108">
        <v>1563000</v>
      </c>
      <c r="J511" s="108">
        <v>3480427</v>
      </c>
      <c r="K511" s="36"/>
      <c r="L511" s="218" t="s">
        <v>2344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179" t="s">
        <v>2323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19803848</v>
      </c>
      <c r="G513" s="108">
        <v>2445650</v>
      </c>
      <c r="H513" s="108">
        <v>4714543</v>
      </c>
      <c r="I513" s="108">
        <v>5971446</v>
      </c>
      <c r="J513" s="108">
        <v>6672209</v>
      </c>
      <c r="K513" s="36"/>
      <c r="L513" s="218" t="s">
        <v>2344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69934749</v>
      </c>
      <c r="G514" s="108">
        <v>6851019</v>
      </c>
      <c r="H514" s="108">
        <v>13134961</v>
      </c>
      <c r="I514" s="108">
        <v>6278049</v>
      </c>
      <c r="J514" s="108">
        <v>43670720</v>
      </c>
      <c r="K514" s="36"/>
      <c r="L514" s="218" t="s">
        <v>2347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1041551</v>
      </c>
      <c r="G515" s="108">
        <v>33500</v>
      </c>
      <c r="H515" s="108">
        <v>904556</v>
      </c>
      <c r="I515" s="108">
        <v>0</v>
      </c>
      <c r="J515" s="108">
        <v>103495</v>
      </c>
      <c r="K515" s="36"/>
      <c r="L515" s="218" t="s">
        <v>2347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96123580</v>
      </c>
      <c r="G516" s="108">
        <v>34704250</v>
      </c>
      <c r="H516" s="108">
        <v>12123119</v>
      </c>
      <c r="I516" s="108">
        <v>11986250</v>
      </c>
      <c r="J516" s="108">
        <v>37309961</v>
      </c>
      <c r="K516" s="36"/>
      <c r="L516" s="218" t="s">
        <v>2344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3355688</v>
      </c>
      <c r="G517" s="108">
        <v>0</v>
      </c>
      <c r="H517" s="108">
        <v>1701838</v>
      </c>
      <c r="I517" s="108">
        <v>0</v>
      </c>
      <c r="J517" s="108">
        <v>1653850</v>
      </c>
      <c r="K517" s="36"/>
      <c r="L517" s="218" t="s">
        <v>2344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26591914</v>
      </c>
      <c r="G518" s="108">
        <v>8585978</v>
      </c>
      <c r="H518" s="108">
        <v>7576386</v>
      </c>
      <c r="I518" s="108">
        <v>3450876</v>
      </c>
      <c r="J518" s="108">
        <v>6978674</v>
      </c>
      <c r="K518" s="36"/>
      <c r="L518" s="218" t="s">
        <v>2344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2643829</v>
      </c>
      <c r="G519" s="108">
        <v>663800</v>
      </c>
      <c r="H519" s="108">
        <v>1687748</v>
      </c>
      <c r="I519" s="108">
        <v>20000</v>
      </c>
      <c r="J519" s="108">
        <v>272281</v>
      </c>
      <c r="K519" s="36"/>
      <c r="L519" s="218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261539</v>
      </c>
      <c r="G520" s="108">
        <v>25500</v>
      </c>
      <c r="H520" s="108">
        <v>230650</v>
      </c>
      <c r="I520" s="108">
        <v>0</v>
      </c>
      <c r="J520" s="108">
        <v>5389</v>
      </c>
      <c r="K520" s="36"/>
      <c r="L520" s="218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25830006</v>
      </c>
      <c r="G521" s="108">
        <v>7092890</v>
      </c>
      <c r="H521" s="108">
        <v>5646793</v>
      </c>
      <c r="I521" s="108">
        <v>459955</v>
      </c>
      <c r="J521" s="108">
        <v>12630368</v>
      </c>
      <c r="K521" s="36"/>
      <c r="L521" s="218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9221281</v>
      </c>
      <c r="G522" s="108">
        <v>155100</v>
      </c>
      <c r="H522" s="108">
        <v>3033126</v>
      </c>
      <c r="I522" s="108">
        <v>4548951</v>
      </c>
      <c r="J522" s="108">
        <v>1484104</v>
      </c>
      <c r="K522" s="36"/>
      <c r="L522" s="218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13553076</v>
      </c>
      <c r="G523" s="108">
        <v>632040</v>
      </c>
      <c r="H523" s="108">
        <v>1304339</v>
      </c>
      <c r="I523" s="108">
        <v>0</v>
      </c>
      <c r="J523" s="108">
        <v>11616697</v>
      </c>
      <c r="K523" s="36"/>
      <c r="L523" s="218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5923138</v>
      </c>
      <c r="G524" s="108">
        <v>1066000</v>
      </c>
      <c r="H524" s="108">
        <v>2457612</v>
      </c>
      <c r="I524" s="108">
        <v>0</v>
      </c>
      <c r="J524" s="108">
        <v>2399526</v>
      </c>
      <c r="K524" s="36"/>
      <c r="L524" s="218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362041</v>
      </c>
      <c r="G525" s="108">
        <v>84800</v>
      </c>
      <c r="H525" s="108">
        <v>181166</v>
      </c>
      <c r="I525" s="108">
        <v>0</v>
      </c>
      <c r="J525" s="108">
        <v>96075</v>
      </c>
      <c r="K525" s="36"/>
      <c r="L525" s="218" t="s">
        <v>2344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9636882</v>
      </c>
      <c r="G526" s="108">
        <v>2144600</v>
      </c>
      <c r="H526" s="108">
        <v>1799514</v>
      </c>
      <c r="I526" s="108">
        <v>1650800</v>
      </c>
      <c r="J526" s="108">
        <v>4041968</v>
      </c>
      <c r="K526" s="36"/>
      <c r="L526" s="218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1401198</v>
      </c>
      <c r="G527" s="108">
        <v>521000</v>
      </c>
      <c r="H527" s="108">
        <v>699424</v>
      </c>
      <c r="I527" s="108">
        <v>0</v>
      </c>
      <c r="J527" s="108">
        <v>180774</v>
      </c>
      <c r="K527" s="36"/>
      <c r="L527" s="218" t="s">
        <v>2347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21123895</v>
      </c>
      <c r="G528" s="108">
        <v>7697103</v>
      </c>
      <c r="H528" s="108">
        <v>8347087</v>
      </c>
      <c r="I528" s="108">
        <v>144800</v>
      </c>
      <c r="J528" s="108">
        <v>4934905</v>
      </c>
      <c r="K528" s="36"/>
      <c r="L528" s="218" t="s">
        <v>2344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6449697</v>
      </c>
      <c r="G529" s="108">
        <v>3164550</v>
      </c>
      <c r="H529" s="108">
        <v>1697135</v>
      </c>
      <c r="I529" s="108">
        <v>711200</v>
      </c>
      <c r="J529" s="108">
        <v>876812</v>
      </c>
      <c r="K529" s="36"/>
      <c r="L529" s="218" t="s">
        <v>2344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179" t="s">
        <v>2323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1682202</v>
      </c>
      <c r="G531" s="108">
        <v>395092</v>
      </c>
      <c r="H531" s="108">
        <v>999660</v>
      </c>
      <c r="I531" s="108">
        <v>7640</v>
      </c>
      <c r="J531" s="108">
        <v>279810</v>
      </c>
      <c r="K531" s="36"/>
      <c r="L531" s="218" t="s">
        <v>2344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761734</v>
      </c>
      <c r="G532" s="108">
        <v>0</v>
      </c>
      <c r="H532" s="108">
        <v>249259</v>
      </c>
      <c r="I532" s="108">
        <v>0</v>
      </c>
      <c r="J532" s="108">
        <v>512475</v>
      </c>
      <c r="K532" s="36"/>
      <c r="L532" s="218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1704449</v>
      </c>
      <c r="G533" s="108">
        <v>95900</v>
      </c>
      <c r="H533" s="108">
        <v>1366289</v>
      </c>
      <c r="I533" s="108">
        <v>7000</v>
      </c>
      <c r="J533" s="108">
        <v>235260</v>
      </c>
      <c r="K533" s="36"/>
      <c r="L533" s="218" t="s">
        <v>2348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2730717</v>
      </c>
      <c r="G534" s="108">
        <v>513339</v>
      </c>
      <c r="H534" s="108">
        <v>1967013</v>
      </c>
      <c r="I534" s="108">
        <v>0</v>
      </c>
      <c r="J534" s="108">
        <v>250365</v>
      </c>
      <c r="K534" s="36"/>
      <c r="L534" s="218" t="s">
        <v>2344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974604</v>
      </c>
      <c r="G535" s="108">
        <v>0</v>
      </c>
      <c r="H535" s="108">
        <v>517998</v>
      </c>
      <c r="I535" s="108">
        <v>16500</v>
      </c>
      <c r="J535" s="108">
        <v>440106</v>
      </c>
      <c r="K535" s="36"/>
      <c r="L535" s="218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1535355</v>
      </c>
      <c r="G536" s="108">
        <v>715000</v>
      </c>
      <c r="H536" s="108">
        <v>679315</v>
      </c>
      <c r="I536" s="108">
        <v>58540</v>
      </c>
      <c r="J536" s="108">
        <v>82500</v>
      </c>
      <c r="K536" s="36"/>
      <c r="L536" s="218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1232018</v>
      </c>
      <c r="G537" s="108">
        <v>185100</v>
      </c>
      <c r="H537" s="108">
        <v>178480</v>
      </c>
      <c r="I537" s="108">
        <v>96500</v>
      </c>
      <c r="J537" s="108">
        <v>771938</v>
      </c>
      <c r="K537" s="36"/>
      <c r="L537" s="218" t="s">
        <v>2344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1073921</v>
      </c>
      <c r="G538" s="108">
        <v>196582</v>
      </c>
      <c r="H538" s="108">
        <v>366431</v>
      </c>
      <c r="I538" s="108">
        <v>0</v>
      </c>
      <c r="J538" s="108">
        <v>510908</v>
      </c>
      <c r="K538" s="36"/>
      <c r="L538" s="218" t="s">
        <v>2344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3512590</v>
      </c>
      <c r="G539" s="108">
        <v>120300</v>
      </c>
      <c r="H539" s="108">
        <v>597200</v>
      </c>
      <c r="I539" s="108">
        <v>81700</v>
      </c>
      <c r="J539" s="108">
        <v>2713390</v>
      </c>
      <c r="K539" s="36"/>
      <c r="L539" s="218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3340718</v>
      </c>
      <c r="G540" s="108">
        <v>296500</v>
      </c>
      <c r="H540" s="108">
        <v>1589916</v>
      </c>
      <c r="I540" s="108">
        <v>17200</v>
      </c>
      <c r="J540" s="108">
        <v>1437102</v>
      </c>
      <c r="K540" s="36"/>
      <c r="L540" s="218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4787025</v>
      </c>
      <c r="G541" s="108">
        <v>218500</v>
      </c>
      <c r="H541" s="108">
        <v>2898672</v>
      </c>
      <c r="I541" s="108">
        <v>460506</v>
      </c>
      <c r="J541" s="108">
        <v>1209347</v>
      </c>
      <c r="K541" s="36"/>
      <c r="L541" s="179" t="s">
        <v>2323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996340</v>
      </c>
      <c r="G542" s="108">
        <v>282300</v>
      </c>
      <c r="H542" s="108">
        <v>607040</v>
      </c>
      <c r="I542" s="108">
        <v>21800</v>
      </c>
      <c r="J542" s="108">
        <v>85200</v>
      </c>
      <c r="K542" s="36"/>
      <c r="L542" s="218" t="s">
        <v>2344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1266314</v>
      </c>
      <c r="G543" s="108">
        <v>0</v>
      </c>
      <c r="H543" s="108">
        <v>788473</v>
      </c>
      <c r="I543" s="108">
        <v>0</v>
      </c>
      <c r="J543" s="108">
        <v>477841</v>
      </c>
      <c r="K543" s="36"/>
      <c r="L543" s="218" t="s">
        <v>2344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1933938</v>
      </c>
      <c r="G544" s="108">
        <v>0</v>
      </c>
      <c r="H544" s="108">
        <v>879739</v>
      </c>
      <c r="I544" s="108">
        <v>16654</v>
      </c>
      <c r="J544" s="108">
        <v>1037545</v>
      </c>
      <c r="K544" s="36"/>
      <c r="L544" s="218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514843</v>
      </c>
      <c r="G545" s="108">
        <v>0</v>
      </c>
      <c r="H545" s="108">
        <v>460433</v>
      </c>
      <c r="I545" s="108">
        <v>1460</v>
      </c>
      <c r="J545" s="108">
        <v>52950</v>
      </c>
      <c r="K545" s="36"/>
      <c r="L545" s="218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1434321</v>
      </c>
      <c r="G546" s="108">
        <v>981000</v>
      </c>
      <c r="H546" s="108">
        <v>375347</v>
      </c>
      <c r="I546" s="108">
        <v>36000</v>
      </c>
      <c r="J546" s="108">
        <v>41974</v>
      </c>
      <c r="K546" s="36"/>
      <c r="L546" s="218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13087592</v>
      </c>
      <c r="G547" s="108">
        <v>790800</v>
      </c>
      <c r="H547" s="108">
        <v>6421425</v>
      </c>
      <c r="I547" s="108">
        <v>3411400</v>
      </c>
      <c r="J547" s="108">
        <v>2463967</v>
      </c>
      <c r="K547" s="36"/>
      <c r="L547" s="218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1014681</v>
      </c>
      <c r="G548" s="108">
        <v>0</v>
      </c>
      <c r="H548" s="108">
        <v>1014681</v>
      </c>
      <c r="I548" s="108">
        <v>0</v>
      </c>
      <c r="J548" s="108">
        <v>0</v>
      </c>
      <c r="K548" s="36"/>
      <c r="L548" s="218" t="s">
        <v>2344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1954632</v>
      </c>
      <c r="G549" s="108">
        <v>340651</v>
      </c>
      <c r="H549" s="108">
        <v>836431</v>
      </c>
      <c r="I549" s="108">
        <v>106950</v>
      </c>
      <c r="J549" s="108">
        <v>670600</v>
      </c>
      <c r="K549" s="36"/>
      <c r="L549" s="218" t="s">
        <v>2344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653053</v>
      </c>
      <c r="G550" s="108">
        <v>0</v>
      </c>
      <c r="H550" s="108">
        <v>365741</v>
      </c>
      <c r="I550" s="108">
        <v>1</v>
      </c>
      <c r="J550" s="108">
        <v>287311</v>
      </c>
      <c r="K550" s="36"/>
      <c r="L550" s="218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5923764</v>
      </c>
      <c r="G551" s="108">
        <v>356150</v>
      </c>
      <c r="H551" s="108">
        <v>4480972</v>
      </c>
      <c r="I551" s="108">
        <v>82060</v>
      </c>
      <c r="J551" s="108">
        <v>1004582</v>
      </c>
      <c r="K551" s="36"/>
      <c r="L551" s="218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179" t="s">
        <v>2323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3112100</v>
      </c>
      <c r="G553" s="108">
        <v>516702</v>
      </c>
      <c r="H553" s="108">
        <v>1379716</v>
      </c>
      <c r="I553" s="108">
        <v>569236</v>
      </c>
      <c r="J553" s="108">
        <v>646446</v>
      </c>
      <c r="K553" s="36"/>
      <c r="L553" s="218" t="s">
        <v>2344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20720127</v>
      </c>
      <c r="G554" s="108">
        <v>2464450</v>
      </c>
      <c r="H554" s="108">
        <v>7721013</v>
      </c>
      <c r="I554" s="108">
        <v>0</v>
      </c>
      <c r="J554" s="108">
        <v>10534664</v>
      </c>
      <c r="K554" s="36"/>
      <c r="L554" s="218" t="s">
        <v>2344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8686386</v>
      </c>
      <c r="G555" s="108">
        <v>1698000</v>
      </c>
      <c r="H555" s="108">
        <v>5570711</v>
      </c>
      <c r="I555" s="108">
        <v>0</v>
      </c>
      <c r="J555" s="108">
        <v>1417675</v>
      </c>
      <c r="K555" s="36"/>
      <c r="L555" s="218" t="s">
        <v>2347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14948554</v>
      </c>
      <c r="G556" s="108">
        <v>951700</v>
      </c>
      <c r="H556" s="108">
        <v>10308104</v>
      </c>
      <c r="I556" s="108">
        <v>130279</v>
      </c>
      <c r="J556" s="108">
        <v>3558471</v>
      </c>
      <c r="K556" s="36"/>
      <c r="L556" s="218" t="s">
        <v>2344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89065731</v>
      </c>
      <c r="G557" s="108">
        <v>14919619</v>
      </c>
      <c r="H557" s="108">
        <v>6535975</v>
      </c>
      <c r="I557" s="108">
        <v>25136361</v>
      </c>
      <c r="J557" s="108">
        <v>42473776</v>
      </c>
      <c r="K557" s="36"/>
      <c r="L557" s="218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2408564</v>
      </c>
      <c r="G558" s="108">
        <v>0</v>
      </c>
      <c r="H558" s="108">
        <v>1985738</v>
      </c>
      <c r="I558" s="108">
        <v>0</v>
      </c>
      <c r="J558" s="108">
        <v>422826</v>
      </c>
      <c r="K558" s="36"/>
      <c r="L558" s="218" t="s">
        <v>2344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2695748</v>
      </c>
      <c r="G559" s="108">
        <v>0</v>
      </c>
      <c r="H559" s="108">
        <v>816647</v>
      </c>
      <c r="I559" s="108">
        <v>0</v>
      </c>
      <c r="J559" s="108">
        <v>1879101</v>
      </c>
      <c r="K559" s="36"/>
      <c r="L559" s="218" t="s">
        <v>2344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7409121</v>
      </c>
      <c r="G560" s="108">
        <v>950500</v>
      </c>
      <c r="H560" s="108">
        <v>2866125</v>
      </c>
      <c r="I560" s="108">
        <v>3107850</v>
      </c>
      <c r="J560" s="108">
        <v>484646</v>
      </c>
      <c r="K560" s="36"/>
      <c r="L560" s="218" t="s">
        <v>2348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6481248</v>
      </c>
      <c r="G561" s="108">
        <v>437900</v>
      </c>
      <c r="H561" s="108">
        <v>2904428</v>
      </c>
      <c r="I561" s="108">
        <v>1050000</v>
      </c>
      <c r="J561" s="108">
        <v>2088920</v>
      </c>
      <c r="K561" s="36"/>
      <c r="L561" s="218" t="s">
        <v>2344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24887009</v>
      </c>
      <c r="G562" s="108">
        <v>1536761</v>
      </c>
      <c r="H562" s="108">
        <v>6618846</v>
      </c>
      <c r="I562" s="108">
        <v>3061569</v>
      </c>
      <c r="J562" s="108">
        <v>13669833</v>
      </c>
      <c r="K562" s="36"/>
      <c r="L562" s="218" t="s">
        <v>2344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8319888</v>
      </c>
      <c r="G563" s="108">
        <v>876100</v>
      </c>
      <c r="H563" s="108">
        <v>2771474</v>
      </c>
      <c r="I563" s="108">
        <v>632900</v>
      </c>
      <c r="J563" s="108">
        <v>4039414</v>
      </c>
      <c r="K563" s="36"/>
      <c r="L563" s="218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13975397</v>
      </c>
      <c r="G564" s="108">
        <v>834600</v>
      </c>
      <c r="H564" s="108">
        <v>7541845</v>
      </c>
      <c r="I564" s="108">
        <v>0</v>
      </c>
      <c r="J564" s="108">
        <v>5598952</v>
      </c>
      <c r="K564" s="36"/>
      <c r="L564" s="218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20748035</v>
      </c>
      <c r="G565" s="108">
        <v>9273051</v>
      </c>
      <c r="H565" s="108">
        <v>7438233</v>
      </c>
      <c r="I565" s="108">
        <v>1691000</v>
      </c>
      <c r="J565" s="108">
        <v>2345751</v>
      </c>
      <c r="K565" s="36"/>
      <c r="L565" s="218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9185373</v>
      </c>
      <c r="G566" s="108">
        <v>242000</v>
      </c>
      <c r="H566" s="108">
        <v>1746837</v>
      </c>
      <c r="I566" s="108">
        <v>1468000</v>
      </c>
      <c r="J566" s="108">
        <v>5728536</v>
      </c>
      <c r="K566" s="36"/>
      <c r="L566" s="218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22974964</v>
      </c>
      <c r="G567" s="108">
        <v>17158386</v>
      </c>
      <c r="H567" s="108">
        <v>2815304</v>
      </c>
      <c r="I567" s="108">
        <v>1996900</v>
      </c>
      <c r="J567" s="108">
        <v>1004374</v>
      </c>
      <c r="K567" s="36"/>
      <c r="L567" s="218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2731503</v>
      </c>
      <c r="G568" s="108">
        <v>0</v>
      </c>
      <c r="H568" s="108">
        <v>1629539</v>
      </c>
      <c r="I568" s="108">
        <v>731000</v>
      </c>
      <c r="J568" s="108">
        <v>370964</v>
      </c>
      <c r="K568" s="36"/>
      <c r="L568" s="218" t="s">
        <v>2344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24088193</v>
      </c>
      <c r="G569" s="108">
        <v>10991178</v>
      </c>
      <c r="H569" s="108">
        <v>9876407</v>
      </c>
      <c r="I569" s="108">
        <v>270000</v>
      </c>
      <c r="J569" s="108">
        <v>2950608</v>
      </c>
      <c r="K569" s="36"/>
      <c r="L569" s="218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14206612</v>
      </c>
      <c r="G570" s="108">
        <v>1329500</v>
      </c>
      <c r="H570" s="108">
        <v>3884676</v>
      </c>
      <c r="I570" s="108">
        <v>7000</v>
      </c>
      <c r="J570" s="108">
        <v>8985436</v>
      </c>
      <c r="K570" s="36"/>
      <c r="L570" s="218" t="s">
        <v>2344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45351456</v>
      </c>
      <c r="G571" s="108">
        <v>5130601</v>
      </c>
      <c r="H571" s="108">
        <v>19912403</v>
      </c>
      <c r="I571" s="108">
        <v>315101</v>
      </c>
      <c r="J571" s="108">
        <v>19993351</v>
      </c>
      <c r="K571" s="36"/>
      <c r="L571" s="218" t="s">
        <v>2344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26566511</v>
      </c>
      <c r="G572" s="108">
        <v>3753200</v>
      </c>
      <c r="H572" s="108">
        <v>9251912</v>
      </c>
      <c r="I572" s="108">
        <v>1200</v>
      </c>
      <c r="J572" s="108">
        <v>13560199</v>
      </c>
      <c r="K572" s="36"/>
      <c r="L572" s="218" t="s">
        <v>2344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52664970</v>
      </c>
      <c r="G573" s="108">
        <v>25916122</v>
      </c>
      <c r="H573" s="108">
        <v>19914447</v>
      </c>
      <c r="I573" s="108">
        <v>378785</v>
      </c>
      <c r="J573" s="108">
        <v>6455616</v>
      </c>
      <c r="K573" s="36"/>
      <c r="L573" s="218" t="s">
        <v>2344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173795</v>
      </c>
      <c r="G574" s="108">
        <v>0</v>
      </c>
      <c r="H574" s="108">
        <v>173795</v>
      </c>
      <c r="I574" s="108">
        <v>0</v>
      </c>
      <c r="J574" s="108">
        <v>0</v>
      </c>
      <c r="K574" s="36"/>
      <c r="L574" s="218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4215224</v>
      </c>
      <c r="G575" s="108">
        <v>2690568</v>
      </c>
      <c r="H575" s="108">
        <v>738185</v>
      </c>
      <c r="I575" s="108">
        <v>48800</v>
      </c>
      <c r="J575" s="108">
        <v>737671</v>
      </c>
      <c r="K575" s="36"/>
      <c r="L575" s="218" t="s">
        <v>2344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571956</v>
      </c>
      <c r="G576" s="108">
        <v>0</v>
      </c>
      <c r="H576" s="108">
        <v>457976</v>
      </c>
      <c r="I576" s="108">
        <v>0</v>
      </c>
      <c r="J576" s="108">
        <v>113980</v>
      </c>
      <c r="K576" s="36"/>
      <c r="L576" s="218" t="s">
        <v>2347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689001</v>
      </c>
      <c r="G577" s="108">
        <v>0</v>
      </c>
      <c r="H577" s="108">
        <v>490085</v>
      </c>
      <c r="I577" s="108">
        <v>0</v>
      </c>
      <c r="J577" s="108">
        <v>198916</v>
      </c>
      <c r="K577" s="36"/>
      <c r="L577" s="218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3603729</v>
      </c>
      <c r="G578" s="108">
        <v>100</v>
      </c>
      <c r="H578" s="108">
        <v>1267341</v>
      </c>
      <c r="I578" s="108">
        <v>1671240</v>
      </c>
      <c r="J578" s="108">
        <v>665048</v>
      </c>
      <c r="K578" s="36"/>
      <c r="L578" s="218" t="s">
        <v>2347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2127107</v>
      </c>
      <c r="G579" s="108">
        <v>183750</v>
      </c>
      <c r="H579" s="108">
        <v>627247</v>
      </c>
      <c r="I579" s="108">
        <v>53280</v>
      </c>
      <c r="J579" s="108">
        <v>1262830</v>
      </c>
      <c r="K579" s="36"/>
      <c r="L579" s="218" t="s">
        <v>2344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684522</v>
      </c>
      <c r="G580" s="108">
        <v>317700</v>
      </c>
      <c r="H580" s="108">
        <v>102236</v>
      </c>
      <c r="I580" s="108">
        <v>2000</v>
      </c>
      <c r="J580" s="108">
        <v>262586</v>
      </c>
      <c r="K580" s="36"/>
      <c r="L580" s="218" t="s">
        <v>2348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1401046</v>
      </c>
      <c r="G581" s="108">
        <v>0</v>
      </c>
      <c r="H581" s="108">
        <v>456910</v>
      </c>
      <c r="I581" s="108">
        <v>18950</v>
      </c>
      <c r="J581" s="108">
        <v>925186</v>
      </c>
      <c r="K581" s="36"/>
      <c r="L581" s="218" t="s">
        <v>2344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3803937</v>
      </c>
      <c r="G582" s="108">
        <v>1500</v>
      </c>
      <c r="H582" s="108">
        <v>307984</v>
      </c>
      <c r="I582" s="108">
        <v>24500</v>
      </c>
      <c r="J582" s="108">
        <v>3469953</v>
      </c>
      <c r="K582" s="36"/>
      <c r="L582" s="218" t="s">
        <v>2347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666867</v>
      </c>
      <c r="G583" s="108">
        <v>50</v>
      </c>
      <c r="H583" s="108">
        <v>422072</v>
      </c>
      <c r="I583" s="108">
        <v>179800</v>
      </c>
      <c r="J583" s="108">
        <v>64945</v>
      </c>
      <c r="K583" s="36"/>
      <c r="L583" s="218" t="s">
        <v>2344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1099548</v>
      </c>
      <c r="G584" s="108">
        <v>100480</v>
      </c>
      <c r="H584" s="108">
        <v>214891</v>
      </c>
      <c r="I584" s="108">
        <v>27100</v>
      </c>
      <c r="J584" s="108">
        <v>757077</v>
      </c>
      <c r="K584" s="36"/>
      <c r="L584" s="218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603202</v>
      </c>
      <c r="G585" s="108">
        <v>0</v>
      </c>
      <c r="H585" s="108">
        <v>323432</v>
      </c>
      <c r="I585" s="108">
        <v>138200</v>
      </c>
      <c r="J585" s="108">
        <v>141570</v>
      </c>
      <c r="K585" s="36"/>
      <c r="L585" s="218" t="s">
        <v>2348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1644734</v>
      </c>
      <c r="G586" s="108">
        <v>420750</v>
      </c>
      <c r="H586" s="108">
        <v>992202</v>
      </c>
      <c r="I586" s="108">
        <v>50100</v>
      </c>
      <c r="J586" s="108">
        <v>181682</v>
      </c>
      <c r="K586" s="36"/>
      <c r="L586" s="218" t="s">
        <v>2344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910788</v>
      </c>
      <c r="G587" s="108">
        <v>10445</v>
      </c>
      <c r="H587" s="108">
        <v>615227</v>
      </c>
      <c r="I587" s="108">
        <v>99041</v>
      </c>
      <c r="J587" s="108">
        <v>186075</v>
      </c>
      <c r="K587" s="36"/>
      <c r="L587" s="218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589692</v>
      </c>
      <c r="G588" s="108">
        <v>500</v>
      </c>
      <c r="H588" s="108">
        <v>568502</v>
      </c>
      <c r="I588" s="108">
        <v>15900</v>
      </c>
      <c r="J588" s="108">
        <v>4790</v>
      </c>
      <c r="K588" s="36"/>
      <c r="L588" s="218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13082702</v>
      </c>
      <c r="G589" s="108">
        <v>5361512</v>
      </c>
      <c r="H589" s="108">
        <v>1570843</v>
      </c>
      <c r="I589" s="108">
        <v>2339740</v>
      </c>
      <c r="J589" s="108">
        <v>3810607</v>
      </c>
      <c r="K589" s="63"/>
      <c r="L589" s="218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1862742</v>
      </c>
      <c r="G590" s="108">
        <v>2050</v>
      </c>
      <c r="H590" s="108">
        <v>881718</v>
      </c>
      <c r="I590" s="108">
        <v>0</v>
      </c>
      <c r="J590" s="108">
        <v>978974</v>
      </c>
      <c r="K590" s="36"/>
      <c r="L590" s="218" t="s">
        <v>2344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668118</v>
      </c>
      <c r="G591" s="108">
        <v>4000</v>
      </c>
      <c r="H591" s="108">
        <v>490392</v>
      </c>
      <c r="I591" s="108">
        <v>0</v>
      </c>
      <c r="J591" s="108">
        <v>173726</v>
      </c>
      <c r="K591" s="36"/>
      <c r="L591" s="218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6909391</v>
      </c>
      <c r="G593" s="108">
        <v>0</v>
      </c>
      <c r="H593" s="108">
        <v>1555656</v>
      </c>
      <c r="I593" s="108">
        <v>9800</v>
      </c>
      <c r="J593" s="108">
        <v>5343935</v>
      </c>
      <c r="K593" s="36"/>
      <c r="L593" s="218" t="s">
        <v>2344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1093011</v>
      </c>
      <c r="G594" s="108">
        <v>0</v>
      </c>
      <c r="H594" s="108">
        <v>529838</v>
      </c>
      <c r="I594" s="108">
        <v>0</v>
      </c>
      <c r="J594" s="108">
        <v>563173</v>
      </c>
      <c r="K594" s="36"/>
      <c r="L594" s="218" t="s">
        <v>2347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1741265</v>
      </c>
      <c r="G595" s="108">
        <v>1225</v>
      </c>
      <c r="H595" s="108">
        <v>790312</v>
      </c>
      <c r="I595" s="108">
        <v>2</v>
      </c>
      <c r="J595" s="108">
        <v>949726</v>
      </c>
      <c r="K595" s="36"/>
      <c r="L595" s="218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6499667</v>
      </c>
      <c r="G596" s="108">
        <v>146241</v>
      </c>
      <c r="H596" s="108">
        <v>903069</v>
      </c>
      <c r="I596" s="108">
        <v>3554592</v>
      </c>
      <c r="J596" s="108">
        <v>1895765</v>
      </c>
      <c r="K596" s="36"/>
      <c r="L596" s="218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1015589</v>
      </c>
      <c r="G597" s="108">
        <v>0</v>
      </c>
      <c r="H597" s="108">
        <v>544856</v>
      </c>
      <c r="I597" s="108">
        <v>93685</v>
      </c>
      <c r="J597" s="108">
        <v>377048</v>
      </c>
      <c r="K597" s="36"/>
      <c r="L597" s="218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292432974</v>
      </c>
      <c r="G598" s="108">
        <v>0</v>
      </c>
      <c r="H598" s="46">
        <v>1132239</v>
      </c>
      <c r="I598" s="108">
        <v>142660485</v>
      </c>
      <c r="J598" s="108">
        <v>148640250</v>
      </c>
      <c r="K598" s="36"/>
      <c r="L598" s="218" t="s">
        <v>2344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2016-09-20T15:54:28Z</dcterms:modified>
  <cp:category/>
  <cp:version/>
  <cp:contentType/>
  <cp:contentStatus/>
</cp:coreProperties>
</file>