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et\dep\dshw\recycling\stat_links\"/>
    </mc:Choice>
  </mc:AlternateContent>
  <bookViews>
    <workbookView xWindow="450" yWindow="2235" windowWidth="20100" windowHeight="9000"/>
  </bookViews>
  <sheets>
    <sheet name="CLASS B&amp;C" sheetId="2" r:id="rId1"/>
    <sheet name="MUNICIPALITIES" sheetId="4" r:id="rId2"/>
    <sheet name="Muni Info" sheetId="5" r:id="rId3"/>
    <sheet name="CONVERSIONS" sheetId="3" r:id="rId4"/>
  </sheets>
  <definedNames>
    <definedName name="_xlnm.Print_Area" localSheetId="0">'CLASS B&amp;C'!$A$1:$O$27</definedName>
  </definedNames>
  <calcPr calcId="162913"/>
</workbook>
</file>

<file path=xl/calcChain.xml><?xml version="1.0" encoding="utf-8"?>
<calcChain xmlns="http://schemas.openxmlformats.org/spreadsheetml/2006/main">
  <c r="H570" i="4" l="1"/>
  <c r="I570" i="4"/>
  <c r="J570" i="4"/>
  <c r="K570" i="4"/>
  <c r="L570" i="4"/>
  <c r="M570" i="4"/>
  <c r="N570" i="4"/>
  <c r="O570" i="4"/>
  <c r="G570" i="4"/>
  <c r="I27" i="2" l="1"/>
  <c r="H27" i="2"/>
  <c r="G27" i="2"/>
  <c r="F27" i="2"/>
  <c r="E27" i="2"/>
  <c r="E158" i="3" l="1"/>
  <c r="B158" i="3"/>
  <c r="E154" i="3"/>
  <c r="B154" i="3"/>
  <c r="E149" i="3"/>
  <c r="B149" i="3"/>
  <c r="E145" i="3"/>
  <c r="B145" i="3"/>
  <c r="E141" i="3"/>
  <c r="B141" i="3"/>
  <c r="E137" i="3"/>
  <c r="B137" i="3"/>
  <c r="E133" i="3"/>
  <c r="B133" i="3"/>
  <c r="E129" i="3"/>
  <c r="B129" i="3"/>
  <c r="E125" i="3"/>
  <c r="B125" i="3"/>
  <c r="E121" i="3"/>
  <c r="B121" i="3"/>
  <c r="E117" i="3"/>
  <c r="B117" i="3"/>
  <c r="E113" i="3"/>
  <c r="B113" i="3"/>
  <c r="E109" i="3"/>
  <c r="B109" i="3"/>
  <c r="E105" i="3"/>
  <c r="B105" i="3"/>
  <c r="E101" i="3"/>
  <c r="B101" i="3"/>
  <c r="E97" i="3"/>
  <c r="B97" i="3"/>
  <c r="E93" i="3"/>
  <c r="B93" i="3"/>
  <c r="E89" i="3"/>
  <c r="B89" i="3"/>
  <c r="E85" i="3"/>
  <c r="B85" i="3"/>
  <c r="E81" i="3"/>
  <c r="B81" i="3"/>
  <c r="E77" i="3"/>
  <c r="B77" i="3"/>
  <c r="E73" i="3"/>
  <c r="B73" i="3"/>
  <c r="E69" i="3"/>
  <c r="B69" i="3"/>
  <c r="E65" i="3"/>
  <c r="B65" i="3"/>
  <c r="E61" i="3"/>
  <c r="B61" i="3"/>
  <c r="E57" i="3"/>
  <c r="B57" i="3"/>
  <c r="E53" i="3"/>
  <c r="B53" i="3"/>
  <c r="E49" i="3"/>
  <c r="B49" i="3"/>
  <c r="E44" i="3"/>
  <c r="B44" i="3"/>
  <c r="E39" i="3"/>
  <c r="B39" i="3"/>
  <c r="E34" i="3"/>
  <c r="B34" i="3"/>
  <c r="E29" i="3"/>
  <c r="B29" i="3"/>
  <c r="E24" i="3"/>
  <c r="B24" i="3"/>
  <c r="E19" i="3"/>
  <c r="B19" i="3"/>
  <c r="E14" i="3"/>
  <c r="B14" i="3"/>
  <c r="E9" i="3"/>
  <c r="B9" i="3"/>
  <c r="E4" i="3"/>
  <c r="B4" i="3"/>
  <c r="K27" i="2" l="1"/>
  <c r="J27" i="2" l="1"/>
  <c r="M27" i="2" l="1"/>
  <c r="L27" i="2"/>
</calcChain>
</file>

<file path=xl/sharedStrings.xml><?xml version="1.0" encoding="utf-8"?>
<sst xmlns="http://schemas.openxmlformats.org/spreadsheetml/2006/main" count="9320" uniqueCount="4280">
  <si>
    <t>FACILITY</t>
  </si>
  <si>
    <t>C</t>
  </si>
  <si>
    <t>CO</t>
  </si>
  <si>
    <t>15</t>
  </si>
  <si>
    <t>17</t>
  </si>
  <si>
    <t>FACILITY RESIDUE</t>
  </si>
  <si>
    <t>FACILITY PRODUCT</t>
  </si>
  <si>
    <t>NAME</t>
  </si>
  <si>
    <t>Tires</t>
  </si>
  <si>
    <t>Leaves</t>
  </si>
  <si>
    <t>Concrete / Asphalt / Brick / Block</t>
  </si>
  <si>
    <t>ENTER ONE TONNAGE FIGURE AT THE BOTTON OF THIS FORM</t>
  </si>
  <si>
    <t>01</t>
  </si>
  <si>
    <t>Atlantic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</si>
  <si>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</si>
  <si>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</si>
  <si>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</si>
  <si>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</si>
  <si>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</si>
  <si>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</si>
  <si>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</si>
  <si>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</si>
  <si>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</si>
  <si>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</si>
  <si>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</si>
  <si>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</si>
  <si>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</si>
  <si>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</si>
  <si>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18</t>
  </si>
  <si>
    <t>19</t>
  </si>
  <si>
    <t>20</t>
  </si>
  <si>
    <t>21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</si>
  <si>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</si>
  <si>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</si>
  <si>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</si>
  <si>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</si>
  <si>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</si>
  <si>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</si>
  <si>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</si>
  <si>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</si>
  <si>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</si>
  <si>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Union</t>
  </si>
  <si>
    <t>Mercer</t>
  </si>
  <si>
    <t>Middlesex</t>
  </si>
  <si>
    <t>Monmouth</t>
  </si>
  <si>
    <t>Ocean</t>
  </si>
  <si>
    <t>Morris</t>
  </si>
  <si>
    <t>Passaic</t>
  </si>
  <si>
    <t>Salem</t>
  </si>
  <si>
    <t>Somerset</t>
  </si>
  <si>
    <t>Warren</t>
  </si>
  <si>
    <t>Sussex</t>
  </si>
  <si>
    <t>ENTER ONE TONNAGE FIGURE BELOW</t>
  </si>
  <si>
    <t>PI #</t>
  </si>
  <si>
    <t>Grass</t>
  </si>
  <si>
    <t>23</t>
  </si>
  <si>
    <t>Food</t>
  </si>
  <si>
    <t>OOS</t>
  </si>
  <si>
    <t>ENTER YOUR RESIDUE AND PRODUCT INFO BELOW</t>
  </si>
  <si>
    <t>Petro Contaminated Soil</t>
  </si>
  <si>
    <t>24</t>
  </si>
  <si>
    <t>Other Authorized Matreials</t>
  </si>
  <si>
    <t>Untreated Lumber &amp; Wood Scraps</t>
  </si>
  <si>
    <t>01 CORRUGATED</t>
  </si>
  <si>
    <t>UNCOMPACTED</t>
  </si>
  <si>
    <t>COMPACTED</t>
  </si>
  <si>
    <t>CUBIC YARDS</t>
  </si>
  <si>
    <t>TONS</t>
  </si>
  <si>
    <t>02 MIXED OFFICE PAPER</t>
  </si>
  <si>
    <t>03 NEWSPAPER</t>
  </si>
  <si>
    <t>05 GLASS CONTAINERS (loose)</t>
  </si>
  <si>
    <t>05 GLASS CONTAINERS (broken)</t>
  </si>
  <si>
    <t>06 ALUMINUM CONTAINERS</t>
  </si>
  <si>
    <t>07 STEEL CONTAINERS</t>
  </si>
  <si>
    <t>07 (OIL FILTERS) report as STEEL CONTAINERS</t>
  </si>
  <si>
    <t># OF FILTERS</t>
  </si>
  <si>
    <t>55 GAL DRUMS</t>
  </si>
  <si>
    <t>#</t>
  </si>
  <si>
    <t>1 DRUM</t>
  </si>
  <si>
    <t>08 PLASTIC CONTAINERS (pete)</t>
  </si>
  <si>
    <t>08 PLASTIC CONTAINERS (hdpe)</t>
  </si>
  <si>
    <t>12 ANTI FREEZE</t>
  </si>
  <si>
    <t>POUNDS</t>
  </si>
  <si>
    <t>GALLONS</t>
  </si>
  <si>
    <t>13 AUTO BATTERIES</t>
  </si>
  <si>
    <t># OF BATTERIES</t>
  </si>
  <si>
    <t>14 AUTOS</t>
  </si>
  <si>
    <t># OF AUTOS</t>
  </si>
  <si>
    <t>15 AUTO TIRES</t>
  </si>
  <si>
    <t># OF TIRES</t>
  </si>
  <si>
    <t>15 TRUCK TIRES</t>
  </si>
  <si>
    <t>16 MOTOR OIL</t>
  </si>
  <si>
    <t>17 BRUSH COMPACTED</t>
  </si>
  <si>
    <t>CY</t>
  </si>
  <si>
    <t>17 BRUSH CHIPPED</t>
  </si>
  <si>
    <t>17 BRUSH UNCHIPPED</t>
  </si>
  <si>
    <t>18 GRASS COMPACTED</t>
  </si>
  <si>
    <t>18 GRASS UNCOMPACTED</t>
  </si>
  <si>
    <t>19 LEAVES COMPACTED</t>
  </si>
  <si>
    <t>19 LEAVES VACUUMED</t>
  </si>
  <si>
    <t>19 LEAVES LOOSE</t>
  </si>
  <si>
    <t>20 STUMPS</t>
  </si>
  <si>
    <t>21 Consumer Electronics - Central Processing Unit</t>
  </si>
  <si>
    <t># of units</t>
  </si>
  <si>
    <t>21Consumer Electronics - Monitors</t>
  </si>
  <si>
    <t>21Consumer Electronics - Printers</t>
  </si>
  <si>
    <t>21Consumer Electronics - Ink Cartridges</t>
  </si>
  <si>
    <t>22 CONCRETE</t>
  </si>
  <si>
    <t>22 ASPHALT</t>
  </si>
  <si>
    <t>23 FOOD WASTE</t>
  </si>
  <si>
    <t>55 GAL DRUM</t>
  </si>
  <si>
    <t>23 FOOD WASTE (Cooking Oil)</t>
  </si>
  <si>
    <t>1 GAL</t>
  </si>
  <si>
    <t>24 Fluorescent Lights</t>
  </si>
  <si>
    <t># of 4 ft bulbs</t>
  </si>
  <si>
    <t>29 CARPET</t>
  </si>
  <si>
    <t>Sq YRD</t>
  </si>
  <si>
    <t>30 WOOD SCRAP (pallets)</t>
  </si>
  <si>
    <t>30 WOOD SCRAP other</t>
  </si>
  <si>
    <t>END OF CONVERSIONS</t>
  </si>
  <si>
    <t>M</t>
  </si>
  <si>
    <t>County</t>
  </si>
  <si>
    <t>Municipality</t>
  </si>
  <si>
    <t>Absecon</t>
  </si>
  <si>
    <t>Atlantic City</t>
  </si>
  <si>
    <t>Brigantine</t>
  </si>
  <si>
    <t>Buena</t>
  </si>
  <si>
    <t>Buena Vista</t>
  </si>
  <si>
    <t>Corbin City</t>
  </si>
  <si>
    <t>Egg Harbor City</t>
  </si>
  <si>
    <t>Egg Harbor Twp</t>
  </si>
  <si>
    <t>Estell Manor</t>
  </si>
  <si>
    <t>Folsom</t>
  </si>
  <si>
    <t>Galloway</t>
  </si>
  <si>
    <t>Hamilton</t>
  </si>
  <si>
    <t>Hammonton</t>
  </si>
  <si>
    <t>Linwood</t>
  </si>
  <si>
    <t>Longport</t>
  </si>
  <si>
    <t>Margate</t>
  </si>
  <si>
    <t>Mullica</t>
  </si>
  <si>
    <t>Northfield</t>
  </si>
  <si>
    <t>Pleasantville</t>
  </si>
  <si>
    <t>Port Republic</t>
  </si>
  <si>
    <t>Somers Point</t>
  </si>
  <si>
    <t>22</t>
  </si>
  <si>
    <t>Ventnor</t>
  </si>
  <si>
    <t>Weymouth</t>
  </si>
  <si>
    <t>Allendale</t>
  </si>
  <si>
    <t>Alpine</t>
  </si>
  <si>
    <t>Bergenfield</t>
  </si>
  <si>
    <t>Bogota</t>
  </si>
  <si>
    <t>Carlstadt</t>
  </si>
  <si>
    <t>Cliffside Park</t>
  </si>
  <si>
    <t>Closter</t>
  </si>
  <si>
    <t>Cresskill</t>
  </si>
  <si>
    <t>Demarest</t>
  </si>
  <si>
    <t>Dumont</t>
  </si>
  <si>
    <t>East Rutherford</t>
  </si>
  <si>
    <t>Edgewater</t>
  </si>
  <si>
    <t>Elmwood Park</t>
  </si>
  <si>
    <t>Emerson</t>
  </si>
  <si>
    <t>Englewood</t>
  </si>
  <si>
    <t>Engelwood Cliffs</t>
  </si>
  <si>
    <t>Fair Lawn</t>
  </si>
  <si>
    <t>Fairview</t>
  </si>
  <si>
    <t>Fort Lee</t>
  </si>
  <si>
    <t>Franklin Lakes</t>
  </si>
  <si>
    <t>Garfield</t>
  </si>
  <si>
    <t>Glen Rock</t>
  </si>
  <si>
    <t>Hackensack</t>
  </si>
  <si>
    <t>Harrington Park</t>
  </si>
  <si>
    <t>25</t>
  </si>
  <si>
    <t>Hasbrouck Heights</t>
  </si>
  <si>
    <t>26</t>
  </si>
  <si>
    <t>Haworth</t>
  </si>
  <si>
    <t>27</t>
  </si>
  <si>
    <t>Hillsdale</t>
  </si>
  <si>
    <t>28</t>
  </si>
  <si>
    <t>Ho-ho-kus</t>
  </si>
  <si>
    <t>29</t>
  </si>
  <si>
    <t>Leonia</t>
  </si>
  <si>
    <t>30</t>
  </si>
  <si>
    <t>Little Ferry</t>
  </si>
  <si>
    <t>31</t>
  </si>
  <si>
    <t>Lodi</t>
  </si>
  <si>
    <t>32</t>
  </si>
  <si>
    <t>Lyndhurst</t>
  </si>
  <si>
    <t>33</t>
  </si>
  <si>
    <t>Mahwah</t>
  </si>
  <si>
    <t>34</t>
  </si>
  <si>
    <t>Maywood</t>
  </si>
  <si>
    <t>35</t>
  </si>
  <si>
    <t>Midland Park</t>
  </si>
  <si>
    <t>36</t>
  </si>
  <si>
    <t>Montvale</t>
  </si>
  <si>
    <t>37</t>
  </si>
  <si>
    <t>Moonachie</t>
  </si>
  <si>
    <t>38</t>
  </si>
  <si>
    <t>New Milford</t>
  </si>
  <si>
    <t>39</t>
  </si>
  <si>
    <t>North Arlington</t>
  </si>
  <si>
    <t>40</t>
  </si>
  <si>
    <t>Northvale</t>
  </si>
  <si>
    <t>41</t>
  </si>
  <si>
    <t>Norwood</t>
  </si>
  <si>
    <t>42</t>
  </si>
  <si>
    <t>Oakland</t>
  </si>
  <si>
    <t>43</t>
  </si>
  <si>
    <t>Old Tappan</t>
  </si>
  <si>
    <t>44</t>
  </si>
  <si>
    <t>Oradell</t>
  </si>
  <si>
    <t>45</t>
  </si>
  <si>
    <t>Palisades Park</t>
  </si>
  <si>
    <t>46</t>
  </si>
  <si>
    <t>Paramus</t>
  </si>
  <si>
    <t>47</t>
  </si>
  <si>
    <t>Park Ridge</t>
  </si>
  <si>
    <t>48</t>
  </si>
  <si>
    <t>Ramsey</t>
  </si>
  <si>
    <t>49</t>
  </si>
  <si>
    <t>Ridgefield</t>
  </si>
  <si>
    <t>50</t>
  </si>
  <si>
    <t>Ridgefield Park</t>
  </si>
  <si>
    <t>51</t>
  </si>
  <si>
    <t>Ridgewood</t>
  </si>
  <si>
    <t>52</t>
  </si>
  <si>
    <t>River Edge</t>
  </si>
  <si>
    <t>53</t>
  </si>
  <si>
    <t>River Vale</t>
  </si>
  <si>
    <t>54</t>
  </si>
  <si>
    <t>Rochelle Park</t>
  </si>
  <si>
    <t>55</t>
  </si>
  <si>
    <t>Rockleigh</t>
  </si>
  <si>
    <t>56</t>
  </si>
  <si>
    <t>Rutherford</t>
  </si>
  <si>
    <t>57</t>
  </si>
  <si>
    <t>Saddle Brook</t>
  </si>
  <si>
    <t>58</t>
  </si>
  <si>
    <t>Saddle River</t>
  </si>
  <si>
    <t>59</t>
  </si>
  <si>
    <t>South Hackensack</t>
  </si>
  <si>
    <t>60</t>
  </si>
  <si>
    <t>Teaneck</t>
  </si>
  <si>
    <t>61</t>
  </si>
  <si>
    <t>Tenafly</t>
  </si>
  <si>
    <t>62</t>
  </si>
  <si>
    <t>Teterboro</t>
  </si>
  <si>
    <t>63</t>
  </si>
  <si>
    <t>Upper Saddle River</t>
  </si>
  <si>
    <t>64</t>
  </si>
  <si>
    <t>Waldwick</t>
  </si>
  <si>
    <t>65</t>
  </si>
  <si>
    <t>Wallington</t>
  </si>
  <si>
    <t>66</t>
  </si>
  <si>
    <t>Washington</t>
  </si>
  <si>
    <t>67</t>
  </si>
  <si>
    <t>Westwood</t>
  </si>
  <si>
    <t>68</t>
  </si>
  <si>
    <t>Woodcliff Lake</t>
  </si>
  <si>
    <t>69</t>
  </si>
  <si>
    <t>Wood Ridge</t>
  </si>
  <si>
    <t>70</t>
  </si>
  <si>
    <t>Wyckoff</t>
  </si>
  <si>
    <t>Bass River</t>
  </si>
  <si>
    <t>Beverly</t>
  </si>
  <si>
    <t>Bordentown City</t>
  </si>
  <si>
    <t>Bordentown Twp</t>
  </si>
  <si>
    <t>Burlington City</t>
  </si>
  <si>
    <t>Burlington Twp</t>
  </si>
  <si>
    <t>Chesterfield</t>
  </si>
  <si>
    <t>Cinnaminson</t>
  </si>
  <si>
    <t>Delanco</t>
  </si>
  <si>
    <t>Delran</t>
  </si>
  <si>
    <t>Eastampton</t>
  </si>
  <si>
    <t>Edgewater Park</t>
  </si>
  <si>
    <t>Evesham</t>
  </si>
  <si>
    <t>Fieldsboro</t>
  </si>
  <si>
    <t>Florence</t>
  </si>
  <si>
    <t>Hainesport</t>
  </si>
  <si>
    <t>Lumberton</t>
  </si>
  <si>
    <t>Mansfield</t>
  </si>
  <si>
    <t>Maple Shade</t>
  </si>
  <si>
    <t>Medford</t>
  </si>
  <si>
    <t>Medford Lakes</t>
  </si>
  <si>
    <t>Moorestown</t>
  </si>
  <si>
    <t>Mt Holly</t>
  </si>
  <si>
    <t>Mount Laurel</t>
  </si>
  <si>
    <t>New Hanover</t>
  </si>
  <si>
    <t>North Hanover</t>
  </si>
  <si>
    <t>Palmyra</t>
  </si>
  <si>
    <t>Pemberton Boro</t>
  </si>
  <si>
    <t>Pemberton Twp</t>
  </si>
  <si>
    <t>Riverside</t>
  </si>
  <si>
    <t>Riverton</t>
  </si>
  <si>
    <t>Shamong</t>
  </si>
  <si>
    <t>Southampton</t>
  </si>
  <si>
    <t>Springfield</t>
  </si>
  <si>
    <t>Tabernacle</t>
  </si>
  <si>
    <t>Westampton</t>
  </si>
  <si>
    <t>Willingboro</t>
  </si>
  <si>
    <t>Woodland</t>
  </si>
  <si>
    <t>Wrightstown</t>
  </si>
  <si>
    <t>Audubon</t>
  </si>
  <si>
    <t>Audubon Park</t>
  </si>
  <si>
    <t>Barrington</t>
  </si>
  <si>
    <t>Bellmawr</t>
  </si>
  <si>
    <t>Berlin Boro</t>
  </si>
  <si>
    <t>Berlin Twp</t>
  </si>
  <si>
    <t>Brooklawn</t>
  </si>
  <si>
    <t>Cherry Hill</t>
  </si>
  <si>
    <t>Chesilhurst</t>
  </si>
  <si>
    <t>Clementon</t>
  </si>
  <si>
    <t>Collingswood</t>
  </si>
  <si>
    <t>Gibbsboro</t>
  </si>
  <si>
    <t>Gloucester City</t>
  </si>
  <si>
    <t>Gloucester Twp</t>
  </si>
  <si>
    <t>Haddon</t>
  </si>
  <si>
    <t>Haddonfield</t>
  </si>
  <si>
    <t>Haddon Heights</t>
  </si>
  <si>
    <t>Hi-Nella</t>
  </si>
  <si>
    <t>Laurel Springs</t>
  </si>
  <si>
    <t>Lawnside</t>
  </si>
  <si>
    <t>Lindenwold</t>
  </si>
  <si>
    <t>Magnolia</t>
  </si>
  <si>
    <t>Merchantville</t>
  </si>
  <si>
    <t>Mount Ephraim</t>
  </si>
  <si>
    <t>Oaklyn</t>
  </si>
  <si>
    <t>Pennsauken</t>
  </si>
  <si>
    <t>Pine Hill</t>
  </si>
  <si>
    <t>Pine Valley</t>
  </si>
  <si>
    <t>Runnemede</t>
  </si>
  <si>
    <t>Somerdale</t>
  </si>
  <si>
    <t>Stratford</t>
  </si>
  <si>
    <t>Tavistock</t>
  </si>
  <si>
    <t>Voorhees</t>
  </si>
  <si>
    <t>Waterford</t>
  </si>
  <si>
    <t>Winslow</t>
  </si>
  <si>
    <t>Woodlynne</t>
  </si>
  <si>
    <t>Avalon</t>
  </si>
  <si>
    <t>Cape May Point</t>
  </si>
  <si>
    <t>Dennis</t>
  </si>
  <si>
    <t>Lower</t>
  </si>
  <si>
    <t>Middle</t>
  </si>
  <si>
    <t>North Wildwood</t>
  </si>
  <si>
    <t>Ocean City</t>
  </si>
  <si>
    <t>Sea Isle City</t>
  </si>
  <si>
    <t>Stone Harbor</t>
  </si>
  <si>
    <t>Upper</t>
  </si>
  <si>
    <t>West Cape May</t>
  </si>
  <si>
    <t>West Wildwood</t>
  </si>
  <si>
    <t>Wildwood</t>
  </si>
  <si>
    <t>Wildwood Crest</t>
  </si>
  <si>
    <t>Woodbine</t>
  </si>
  <si>
    <t>Bridgeton</t>
  </si>
  <si>
    <t>Commercial</t>
  </si>
  <si>
    <t>Deerfield</t>
  </si>
  <si>
    <t>Downe</t>
  </si>
  <si>
    <t>Fairfield</t>
  </si>
  <si>
    <t>Greenwich</t>
  </si>
  <si>
    <t>Hopewell</t>
  </si>
  <si>
    <t>Lawrence</t>
  </si>
  <si>
    <t>Maurice River</t>
  </si>
  <si>
    <t>Millville</t>
  </si>
  <si>
    <t>Shiloh</t>
  </si>
  <si>
    <t>Stow Creek</t>
  </si>
  <si>
    <t>Upper Deerfield</t>
  </si>
  <si>
    <t>Vineland</t>
  </si>
  <si>
    <t>Belleville</t>
  </si>
  <si>
    <t>Bloomfield</t>
  </si>
  <si>
    <t>Caldwell</t>
  </si>
  <si>
    <t>Cedar Grove</t>
  </si>
  <si>
    <t>East Orange</t>
  </si>
  <si>
    <t>Essex Fells</t>
  </si>
  <si>
    <t>Glen Ridge</t>
  </si>
  <si>
    <t>Irvington</t>
  </si>
  <si>
    <t>Livingston</t>
  </si>
  <si>
    <t>Maplewood</t>
  </si>
  <si>
    <t>Millburn</t>
  </si>
  <si>
    <t>Montclair</t>
  </si>
  <si>
    <t>Newark</t>
  </si>
  <si>
    <t>North Caldwell</t>
  </si>
  <si>
    <t>Nutley</t>
  </si>
  <si>
    <t>Orange</t>
  </si>
  <si>
    <t>Roseland</t>
  </si>
  <si>
    <t>South Orange</t>
  </si>
  <si>
    <t>Verona</t>
  </si>
  <si>
    <t>West Caldwell</t>
  </si>
  <si>
    <t>West Orange</t>
  </si>
  <si>
    <t>Clayton</t>
  </si>
  <si>
    <t>Deptford</t>
  </si>
  <si>
    <t>East Greenwich</t>
  </si>
  <si>
    <t>Elk</t>
  </si>
  <si>
    <t>Franklin</t>
  </si>
  <si>
    <t>Glassboro</t>
  </si>
  <si>
    <t>Harrison</t>
  </si>
  <si>
    <t>Logan</t>
  </si>
  <si>
    <t>Mantua</t>
  </si>
  <si>
    <t>Monroe</t>
  </si>
  <si>
    <t>National Park</t>
  </si>
  <si>
    <t>Newfield</t>
  </si>
  <si>
    <t>Paulsboro</t>
  </si>
  <si>
    <t>Pitman</t>
  </si>
  <si>
    <t>South Harrison</t>
  </si>
  <si>
    <t>Swedesboro</t>
  </si>
  <si>
    <t>Wenonah</t>
  </si>
  <si>
    <t>West Deptford</t>
  </si>
  <si>
    <t>Westville</t>
  </si>
  <si>
    <t>Woodbury</t>
  </si>
  <si>
    <t>Woodbury Heights</t>
  </si>
  <si>
    <t>Woolwich</t>
  </si>
  <si>
    <t>Bayonne</t>
  </si>
  <si>
    <t>East Newark</t>
  </si>
  <si>
    <t>Guttenberg</t>
  </si>
  <si>
    <t>Hoboken</t>
  </si>
  <si>
    <t>Jersey City</t>
  </si>
  <si>
    <t>Kearny</t>
  </si>
  <si>
    <t>North Bergen</t>
  </si>
  <si>
    <t>Secaucus</t>
  </si>
  <si>
    <t>Union City</t>
  </si>
  <si>
    <t>Weehawken</t>
  </si>
  <si>
    <t>West New York</t>
  </si>
  <si>
    <t>Alexandria</t>
  </si>
  <si>
    <t>Bethlehem</t>
  </si>
  <si>
    <t>Bloomsbury</t>
  </si>
  <si>
    <t>Califon</t>
  </si>
  <si>
    <t>Clinton Town</t>
  </si>
  <si>
    <t>Clinton Twp</t>
  </si>
  <si>
    <t>Delaware</t>
  </si>
  <si>
    <t>East Amwell</t>
  </si>
  <si>
    <t>Flemington</t>
  </si>
  <si>
    <t>Frenchtown</t>
  </si>
  <si>
    <t>Glen Gardner</t>
  </si>
  <si>
    <t>Hampton</t>
  </si>
  <si>
    <t>High Bridge</t>
  </si>
  <si>
    <t>Holland</t>
  </si>
  <si>
    <t>Kingwood</t>
  </si>
  <si>
    <t>Lambertville</t>
  </si>
  <si>
    <t>Lebanon Boro</t>
  </si>
  <si>
    <t>Lebanon Twp</t>
  </si>
  <si>
    <t>Milford</t>
  </si>
  <si>
    <t>Raritan</t>
  </si>
  <si>
    <t>Readington</t>
  </si>
  <si>
    <t>Stockton</t>
  </si>
  <si>
    <t>Tewksbury</t>
  </si>
  <si>
    <t>West Amwell</t>
  </si>
  <si>
    <t>East Windsor</t>
  </si>
  <si>
    <t>Ewing</t>
  </si>
  <si>
    <t>Hightstown</t>
  </si>
  <si>
    <t>Hopewell Boro</t>
  </si>
  <si>
    <t>Hopewell Twp</t>
  </si>
  <si>
    <t>Pennington</t>
  </si>
  <si>
    <t>Trenton</t>
  </si>
  <si>
    <t>Robbinsville</t>
  </si>
  <si>
    <t>West Windsor</t>
  </si>
  <si>
    <t>Princeton</t>
  </si>
  <si>
    <t>Carteret</t>
  </si>
  <si>
    <t>Cranbury</t>
  </si>
  <si>
    <t>Dunellen</t>
  </si>
  <si>
    <t>East Brunswick</t>
  </si>
  <si>
    <t>Edison</t>
  </si>
  <si>
    <t>Helmetta</t>
  </si>
  <si>
    <t>Highland Park</t>
  </si>
  <si>
    <t>Jamesburg</t>
  </si>
  <si>
    <t>Metuchen</t>
  </si>
  <si>
    <t>Milltown</t>
  </si>
  <si>
    <t>New Brunswick</t>
  </si>
  <si>
    <t>North Brunswick</t>
  </si>
  <si>
    <t>Old Bridge</t>
  </si>
  <si>
    <t>Perth Amboy</t>
  </si>
  <si>
    <t>Piscataway</t>
  </si>
  <si>
    <t>Plainsboro</t>
  </si>
  <si>
    <t>Sayreville</t>
  </si>
  <si>
    <t>South Amboy</t>
  </si>
  <si>
    <t>South Brunswick</t>
  </si>
  <si>
    <t>South Plainfield</t>
  </si>
  <si>
    <t>South River</t>
  </si>
  <si>
    <t>Spotswood</t>
  </si>
  <si>
    <t>Woodbridge</t>
  </si>
  <si>
    <t>Aberdeen</t>
  </si>
  <si>
    <t>Allenhurst</t>
  </si>
  <si>
    <t>Allentown</t>
  </si>
  <si>
    <t>Asbury Park</t>
  </si>
  <si>
    <t>Atlantic Highlands</t>
  </si>
  <si>
    <t>Avon By The Sea</t>
  </si>
  <si>
    <t>Belmar</t>
  </si>
  <si>
    <t>Bradley Beach</t>
  </si>
  <si>
    <t>Brielle</t>
  </si>
  <si>
    <t>Colts Neck</t>
  </si>
  <si>
    <t>Deal</t>
  </si>
  <si>
    <t>Eatontown</t>
  </si>
  <si>
    <t>Englishtown</t>
  </si>
  <si>
    <t>Fair Haven</t>
  </si>
  <si>
    <t>Farmingdale</t>
  </si>
  <si>
    <t>Freehold Boro</t>
  </si>
  <si>
    <t>Freehold Twp</t>
  </si>
  <si>
    <t>Hazlet</t>
  </si>
  <si>
    <t>Highlands</t>
  </si>
  <si>
    <t>Holmdel</t>
  </si>
  <si>
    <t>Howell</t>
  </si>
  <si>
    <t>Interlaken</t>
  </si>
  <si>
    <t>Keansburg</t>
  </si>
  <si>
    <t>Keyport</t>
  </si>
  <si>
    <t>Little Silver</t>
  </si>
  <si>
    <t>Loch Arbour</t>
  </si>
  <si>
    <t>Long Branch</t>
  </si>
  <si>
    <t>Manalapan</t>
  </si>
  <si>
    <t>Manasquan</t>
  </si>
  <si>
    <t>Marlboro</t>
  </si>
  <si>
    <t>Matawan</t>
  </si>
  <si>
    <t>Middletown</t>
  </si>
  <si>
    <t>Millstone</t>
  </si>
  <si>
    <t>Monmouth Beach</t>
  </si>
  <si>
    <t>Neptune City</t>
  </si>
  <si>
    <t>Neptune Twp</t>
  </si>
  <si>
    <t>Oceanport</t>
  </si>
  <si>
    <t>Red Bank</t>
  </si>
  <si>
    <t>Roosevelt</t>
  </si>
  <si>
    <t>Rumson</t>
  </si>
  <si>
    <t>Sea Bright</t>
  </si>
  <si>
    <t>Sea Girt</t>
  </si>
  <si>
    <t>Shrewsbury Boro</t>
  </si>
  <si>
    <t>Shrewsbury Twp</t>
  </si>
  <si>
    <t>Lake Como</t>
  </si>
  <si>
    <t>Spring Lake</t>
  </si>
  <si>
    <t>Spring Lake Heights</t>
  </si>
  <si>
    <t>Tinton Falls</t>
  </si>
  <si>
    <t>Union Beach</t>
  </si>
  <si>
    <t>Upper Freehold</t>
  </si>
  <si>
    <t>Wall</t>
  </si>
  <si>
    <t>West Long Branch</t>
  </si>
  <si>
    <t>Boonton Town</t>
  </si>
  <si>
    <t>Boonton Twp</t>
  </si>
  <si>
    <t>Butler</t>
  </si>
  <si>
    <t>Chatham Boro</t>
  </si>
  <si>
    <t>Chatham Twp</t>
  </si>
  <si>
    <t>Chester Boro</t>
  </si>
  <si>
    <t>Chester Twp</t>
  </si>
  <si>
    <t>Denville</t>
  </si>
  <si>
    <t>Dover</t>
  </si>
  <si>
    <t>East Hanover</t>
  </si>
  <si>
    <t>Florham Park</t>
  </si>
  <si>
    <t>Hanover</t>
  </si>
  <si>
    <t>Harding</t>
  </si>
  <si>
    <t>Jefferson</t>
  </si>
  <si>
    <t>Kinnelon</t>
  </si>
  <si>
    <t>Lincoln Park</t>
  </si>
  <si>
    <t>Madison</t>
  </si>
  <si>
    <t>Mendham Boro</t>
  </si>
  <si>
    <t>Mendham Twp</t>
  </si>
  <si>
    <t>Mine Hill</t>
  </si>
  <si>
    <t>Montville</t>
  </si>
  <si>
    <t>Morris Plains</t>
  </si>
  <si>
    <t>Morristown</t>
  </si>
  <si>
    <t>Mountain Lakes</t>
  </si>
  <si>
    <t>Mount Arlington</t>
  </si>
  <si>
    <t>Mount Olive</t>
  </si>
  <si>
    <t>Netcong</t>
  </si>
  <si>
    <t>Parsippany-Troy Hills</t>
  </si>
  <si>
    <t>Long Hill</t>
  </si>
  <si>
    <t>Pequannock</t>
  </si>
  <si>
    <t>Randolph</t>
  </si>
  <si>
    <t>Riverdale</t>
  </si>
  <si>
    <t>Rockaway Boro</t>
  </si>
  <si>
    <t>Rockaway Twp</t>
  </si>
  <si>
    <t>Roxbury</t>
  </si>
  <si>
    <t>Victory Gardens</t>
  </si>
  <si>
    <t>Wharton</t>
  </si>
  <si>
    <t>Barnegat</t>
  </si>
  <si>
    <t>Barnegat Light</t>
  </si>
  <si>
    <t>Bay Head</t>
  </si>
  <si>
    <t>Beach Haven</t>
  </si>
  <si>
    <t>Beachwood</t>
  </si>
  <si>
    <t>Berkeley</t>
  </si>
  <si>
    <t>Brick</t>
  </si>
  <si>
    <t>Toms River</t>
  </si>
  <si>
    <t>Eagleswood</t>
  </si>
  <si>
    <t>Harvey Cedars</t>
  </si>
  <si>
    <t>Island Heights</t>
  </si>
  <si>
    <t>Jackson</t>
  </si>
  <si>
    <t>Lacey</t>
  </si>
  <si>
    <t>Lakehurst</t>
  </si>
  <si>
    <t>Lakewood</t>
  </si>
  <si>
    <t>Lavallette</t>
  </si>
  <si>
    <t>Little Egg Harbor</t>
  </si>
  <si>
    <t>Long Beach</t>
  </si>
  <si>
    <t>Manchester</t>
  </si>
  <si>
    <t>Mantoloking</t>
  </si>
  <si>
    <t>Ocean Gate</t>
  </si>
  <si>
    <t>Pine Beach</t>
  </si>
  <si>
    <t>Plumsted</t>
  </si>
  <si>
    <t>Point Pleasant</t>
  </si>
  <si>
    <t>Point Pleasant Beach</t>
  </si>
  <si>
    <t>Seaside Heights</t>
  </si>
  <si>
    <t>Seaside Park</t>
  </si>
  <si>
    <t>Ship Bottom</t>
  </si>
  <si>
    <t>South Toms River</t>
  </si>
  <si>
    <t>Stafford</t>
  </si>
  <si>
    <t>Surf City</t>
  </si>
  <si>
    <t>Tuckerton</t>
  </si>
  <si>
    <t>Bloomingdale</t>
  </si>
  <si>
    <t>Clifton</t>
  </si>
  <si>
    <t>Haledon</t>
  </si>
  <si>
    <t>Hawthorne</t>
  </si>
  <si>
    <t>Little Falls</t>
  </si>
  <si>
    <t>North Haledon</t>
  </si>
  <si>
    <t>Paterson</t>
  </si>
  <si>
    <t>Pompton Lakes</t>
  </si>
  <si>
    <t>Prospect Park</t>
  </si>
  <si>
    <t>Ringwood</t>
  </si>
  <si>
    <t>Totowa</t>
  </si>
  <si>
    <t>Wanaque</t>
  </si>
  <si>
    <t>Wayne</t>
  </si>
  <si>
    <t>West Milford</t>
  </si>
  <si>
    <t>Woodland Park</t>
  </si>
  <si>
    <t>Alloway</t>
  </si>
  <si>
    <t>Carneys Point</t>
  </si>
  <si>
    <t>Elmer</t>
  </si>
  <si>
    <t>Elsinboro</t>
  </si>
  <si>
    <t>Lower Alloway Creek</t>
  </si>
  <si>
    <t>Mannington</t>
  </si>
  <si>
    <t>Oldmans</t>
  </si>
  <si>
    <t>Penns Grove</t>
  </si>
  <si>
    <t>Pennsville</t>
  </si>
  <si>
    <t>Pilesgrove</t>
  </si>
  <si>
    <t>Pittsgrove</t>
  </si>
  <si>
    <t>Quinton</t>
  </si>
  <si>
    <t>Upper Pittsgrove</t>
  </si>
  <si>
    <t>Woodstown</t>
  </si>
  <si>
    <t>Bedminster</t>
  </si>
  <si>
    <t>Bernards</t>
  </si>
  <si>
    <t>Bernardsville</t>
  </si>
  <si>
    <t>Bound Brook</t>
  </si>
  <si>
    <t>Branchburg</t>
  </si>
  <si>
    <t>Bridgewater</t>
  </si>
  <si>
    <t>Far Hills</t>
  </si>
  <si>
    <t>Green Brook</t>
  </si>
  <si>
    <t>Hillsborough</t>
  </si>
  <si>
    <t>Manville</t>
  </si>
  <si>
    <t>Montgomery</t>
  </si>
  <si>
    <t>North Plainfield</t>
  </si>
  <si>
    <t>Peapack - Gladstone</t>
  </si>
  <si>
    <t>Rocky Hill</t>
  </si>
  <si>
    <t>Somerville</t>
  </si>
  <si>
    <t>South Bound Brook</t>
  </si>
  <si>
    <t>Watchung</t>
  </si>
  <si>
    <t>Andover Boro</t>
  </si>
  <si>
    <t>Andover Twp</t>
  </si>
  <si>
    <t>Branchville</t>
  </si>
  <si>
    <t>Byram</t>
  </si>
  <si>
    <t>Frankford</t>
  </si>
  <si>
    <t>Fredon</t>
  </si>
  <si>
    <t>Green</t>
  </si>
  <si>
    <t>Hamburg</t>
  </si>
  <si>
    <t>Hardyston</t>
  </si>
  <si>
    <t>Hopatcong</t>
  </si>
  <si>
    <t>Lafayette</t>
  </si>
  <si>
    <t>Montague</t>
  </si>
  <si>
    <t>Newton</t>
  </si>
  <si>
    <t>Ogdensburg</t>
  </si>
  <si>
    <t>Sandyston</t>
  </si>
  <si>
    <t>Sparta</t>
  </si>
  <si>
    <t>Stanhope</t>
  </si>
  <si>
    <t>Stillwater</t>
  </si>
  <si>
    <t>Vernon</t>
  </si>
  <si>
    <t>Walpack</t>
  </si>
  <si>
    <t>Wantage</t>
  </si>
  <si>
    <t>Berkeley Heights</t>
  </si>
  <si>
    <t>Clark</t>
  </si>
  <si>
    <t>Cranford</t>
  </si>
  <si>
    <t>Elizabeth</t>
  </si>
  <si>
    <t>Fanwood</t>
  </si>
  <si>
    <t>Garwood</t>
  </si>
  <si>
    <t>Hillside</t>
  </si>
  <si>
    <t>Kenilworth</t>
  </si>
  <si>
    <t>Linden</t>
  </si>
  <si>
    <t>Mountainside</t>
  </si>
  <si>
    <t>New Providence</t>
  </si>
  <si>
    <t>Plainfield</t>
  </si>
  <si>
    <t>Rahway</t>
  </si>
  <si>
    <t>Roselle</t>
  </si>
  <si>
    <t>Roselle Park</t>
  </si>
  <si>
    <t>Scotch Plains</t>
  </si>
  <si>
    <t>Summit</t>
  </si>
  <si>
    <t>Westfield</t>
  </si>
  <si>
    <t>Winfield</t>
  </si>
  <si>
    <t>Allamuchy</t>
  </si>
  <si>
    <t>Alpha</t>
  </si>
  <si>
    <t>Belvidere</t>
  </si>
  <si>
    <t>Blairstown</t>
  </si>
  <si>
    <t>Frelinghuysen</t>
  </si>
  <si>
    <t>Hackettstown</t>
  </si>
  <si>
    <t>Hardwick</t>
  </si>
  <si>
    <t>Harmony</t>
  </si>
  <si>
    <t>Hope</t>
  </si>
  <si>
    <t>Independence</t>
  </si>
  <si>
    <t>Knowlton</t>
  </si>
  <si>
    <t>Liberty</t>
  </si>
  <si>
    <t>Lopatcong</t>
  </si>
  <si>
    <t>Oxford</t>
  </si>
  <si>
    <t>Phillipsburg</t>
  </si>
  <si>
    <t>Pohatcong</t>
  </si>
  <si>
    <t>Washington Borough</t>
  </si>
  <si>
    <t>Washington Township</t>
  </si>
  <si>
    <t>White Twp</t>
  </si>
  <si>
    <t>ID</t>
  </si>
  <si>
    <t>500 Mill Road</t>
  </si>
  <si>
    <t>Brigantine City</t>
  </si>
  <si>
    <t>Buena Borough</t>
  </si>
  <si>
    <t>616 Central Avenue</t>
  </si>
  <si>
    <t>Buena Vista Township</t>
  </si>
  <si>
    <t>500 London Avenue</t>
  </si>
  <si>
    <t>Egg Harbor Twp.</t>
  </si>
  <si>
    <t>100 Central Avenue</t>
  </si>
  <si>
    <t>2305 Atlantic Avenue</t>
  </si>
  <si>
    <t>Margate City</t>
  </si>
  <si>
    <t>Northfield City</t>
  </si>
  <si>
    <t>1600 Shore Road</t>
  </si>
  <si>
    <t>295 Closter Dock Road</t>
  </si>
  <si>
    <t>Englewood City</t>
  </si>
  <si>
    <t>Englewood Cliffs</t>
  </si>
  <si>
    <t>Garfield City</t>
  </si>
  <si>
    <t>111 Outwater Lane</t>
  </si>
  <si>
    <t>Hackensack City</t>
  </si>
  <si>
    <t>65 Central Avenue</t>
  </si>
  <si>
    <t>85 Harriot Avenue</t>
  </si>
  <si>
    <t>367 Valley Brook Avenue</t>
  </si>
  <si>
    <t>12 Mercedes Drive</t>
  </si>
  <si>
    <t>455 Broadway</t>
  </si>
  <si>
    <t>Municipal Plaza</t>
  </si>
  <si>
    <t>55 Park Avenue</t>
  </si>
  <si>
    <t>Ridgewood Village</t>
  </si>
  <si>
    <t>151 West Passaic Street</t>
  </si>
  <si>
    <t>510 Route 46 West</t>
  </si>
  <si>
    <t>Wood-Ridge</t>
  </si>
  <si>
    <t>P.O. Box 307</t>
  </si>
  <si>
    <t>Municipal Drive</t>
  </si>
  <si>
    <t>525 High Street</t>
  </si>
  <si>
    <t>204 Washington Street</t>
  </si>
  <si>
    <t>711 Broad Street</t>
  </si>
  <si>
    <t>P.O. Box 249</t>
  </si>
  <si>
    <t>P.O. Box 368</t>
  </si>
  <si>
    <t>Medford Township</t>
  </si>
  <si>
    <t>Mount Holly</t>
  </si>
  <si>
    <t>P.O. Box 159</t>
  </si>
  <si>
    <t>P.O. Box 188</t>
  </si>
  <si>
    <t>P.O. Box 119</t>
  </si>
  <si>
    <t>20 Road C</t>
  </si>
  <si>
    <t>Berlin</t>
  </si>
  <si>
    <t>Camden City</t>
  </si>
  <si>
    <t>101 Gibbsboro Road</t>
  </si>
  <si>
    <t>P.O. Box 8</t>
  </si>
  <si>
    <t>135 Broadway</t>
  </si>
  <si>
    <t>Mt. Ephraim</t>
  </si>
  <si>
    <t>500 White Horse Pike</t>
  </si>
  <si>
    <t>307 Union Avenue</t>
  </si>
  <si>
    <t>3100 Dune Drive</t>
  </si>
  <si>
    <t>Cape May City</t>
  </si>
  <si>
    <t>Dennis Township</t>
  </si>
  <si>
    <t>Lower Township</t>
  </si>
  <si>
    <t>Upper Township</t>
  </si>
  <si>
    <t>590 Shiloh Pike</t>
  </si>
  <si>
    <t>P.O. Box 5098</t>
  </si>
  <si>
    <t>152 Washington Avenue</t>
  </si>
  <si>
    <t>1 Provost Square</t>
  </si>
  <si>
    <t>44 City Hall Plaza</t>
  </si>
  <si>
    <t>114 Bridgeton Pike</t>
  </si>
  <si>
    <t>P.O. Box 314</t>
  </si>
  <si>
    <t>P.O. Box 856</t>
  </si>
  <si>
    <t>P.O. Box 113</t>
  </si>
  <si>
    <t>P.O. Box 56</t>
  </si>
  <si>
    <t>P.O. Box 1106</t>
  </si>
  <si>
    <t>1035 Broadway</t>
  </si>
  <si>
    <t>Bayonne City</t>
  </si>
  <si>
    <t>630 Avenue C</t>
  </si>
  <si>
    <t>34 Sherman Avenue</t>
  </si>
  <si>
    <t>6808 Park Avenue</t>
  </si>
  <si>
    <t>P.O. Box 418</t>
  </si>
  <si>
    <t>6 High St.</t>
  </si>
  <si>
    <t>P.O. Box 507</t>
  </si>
  <si>
    <t>Hopewell Borough</t>
  </si>
  <si>
    <t>P.O. Box 1081</t>
  </si>
  <si>
    <t>P.O. Box 592</t>
  </si>
  <si>
    <t>1 Municipal Plaza</t>
  </si>
  <si>
    <t>1 Old Bridge Plaza</t>
  </si>
  <si>
    <t>Perth Amboy City</t>
  </si>
  <si>
    <t>Municipal Complex</t>
  </si>
  <si>
    <t>641 Plainsboro Rd.</t>
  </si>
  <si>
    <t>P.O. Box 190</t>
  </si>
  <si>
    <t>One Aberdeen Square</t>
  </si>
  <si>
    <t>Allenhurst Borough</t>
  </si>
  <si>
    <t>Allentown Borough</t>
  </si>
  <si>
    <t>One Municipal Plaza</t>
  </si>
  <si>
    <t>Belmar Borough</t>
  </si>
  <si>
    <t>P.O. Box A</t>
  </si>
  <si>
    <t>Bradley Beach Borough</t>
  </si>
  <si>
    <t>Brielle Borough</t>
  </si>
  <si>
    <t>P.O. Box 445</t>
  </si>
  <si>
    <t>Deal Borough</t>
  </si>
  <si>
    <t>Englishtown Borough</t>
  </si>
  <si>
    <t>Fair Haven Borough</t>
  </si>
  <si>
    <t>Farmingdale Borough</t>
  </si>
  <si>
    <t>Freehold Borough</t>
  </si>
  <si>
    <t>Freehold Township</t>
  </si>
  <si>
    <t>Hazlet Township</t>
  </si>
  <si>
    <t>Highlands Borough</t>
  </si>
  <si>
    <t>Holmdel Township</t>
  </si>
  <si>
    <t>P.O. Box 410</t>
  </si>
  <si>
    <t>Howell Township</t>
  </si>
  <si>
    <t>P.O. Box 580</t>
  </si>
  <si>
    <t>Interlaken Borough</t>
  </si>
  <si>
    <t>Keansburg Borough</t>
  </si>
  <si>
    <t>Keyport Borough</t>
  </si>
  <si>
    <t>Little Silver Borough</t>
  </si>
  <si>
    <t>Loch Arbour Village</t>
  </si>
  <si>
    <t>Long Branch City</t>
  </si>
  <si>
    <t>344 Broadway</t>
  </si>
  <si>
    <t>Manalapan Township</t>
  </si>
  <si>
    <t>Manasquan Borough</t>
  </si>
  <si>
    <t>Marlboro Township</t>
  </si>
  <si>
    <t>Matawan Borough</t>
  </si>
  <si>
    <t>Middletown Township</t>
  </si>
  <si>
    <t>Monmouth Beach Borough</t>
  </si>
  <si>
    <t>Neptune Township</t>
  </si>
  <si>
    <t>P.O. Box 1125</t>
  </si>
  <si>
    <t>Ocean Township</t>
  </si>
  <si>
    <t>Oceanport Borough</t>
  </si>
  <si>
    <t>Red Bank Borough</t>
  </si>
  <si>
    <t>Roosevelt Borough</t>
  </si>
  <si>
    <t>Rumson Borough</t>
  </si>
  <si>
    <t>Sea Bright Borough</t>
  </si>
  <si>
    <t>Sea Girt Borough</t>
  </si>
  <si>
    <t>P.O. Box 296</t>
  </si>
  <si>
    <t>Shrewsbury Borough</t>
  </si>
  <si>
    <t>P.O. Box 7420</t>
  </si>
  <si>
    <t>Shrewsbury Township</t>
  </si>
  <si>
    <t>P.O. Box 569</t>
  </si>
  <si>
    <t>Spring Lake Borough</t>
  </si>
  <si>
    <t>Union Beach Borough</t>
  </si>
  <si>
    <t>Wall Township</t>
  </si>
  <si>
    <t>Butler Borough</t>
  </si>
  <si>
    <t>Chatham Borough</t>
  </si>
  <si>
    <t>Chester Borough</t>
  </si>
  <si>
    <t>P.O. Box 666</t>
  </si>
  <si>
    <t>Kinnelon Borough</t>
  </si>
  <si>
    <t>Madison Borough</t>
  </si>
  <si>
    <t>Mendham Borough</t>
  </si>
  <si>
    <t>Morris Township</t>
  </si>
  <si>
    <t>531 Speedwell Ave.</t>
  </si>
  <si>
    <t>Mount Arlington Borough</t>
  </si>
  <si>
    <t>419 Howard Blvd.</t>
  </si>
  <si>
    <t>P.O. Box 450</t>
  </si>
  <si>
    <t>Mountain Lakes Borough</t>
  </si>
  <si>
    <t>Netcong Borough</t>
  </si>
  <si>
    <t>Randolph Township</t>
  </si>
  <si>
    <t>Riverdale Borough</t>
  </si>
  <si>
    <t>Rockaway Borough</t>
  </si>
  <si>
    <t>P.O. Box 216</t>
  </si>
  <si>
    <t>Wharton Borough</t>
  </si>
  <si>
    <t>Barnegat Township</t>
  </si>
  <si>
    <t>P.O. Box 576</t>
  </si>
  <si>
    <t>P.O. Box 248</t>
  </si>
  <si>
    <t>P.O. Box B</t>
  </si>
  <si>
    <t>P.O. Box 3185</t>
  </si>
  <si>
    <t>Jackson Township</t>
  </si>
  <si>
    <t>Lavallette Borough</t>
  </si>
  <si>
    <t>1306 Grand Central Ave</t>
  </si>
  <si>
    <t>Pine Beach Borough</t>
  </si>
  <si>
    <t>Point Pleasant Borough</t>
  </si>
  <si>
    <t>Seaside Park Borough</t>
  </si>
  <si>
    <t>Ship Bottom Borough</t>
  </si>
  <si>
    <t>144 Mill Street</t>
  </si>
  <si>
    <t>Surf City Borough</t>
  </si>
  <si>
    <t>Tuckerton Borough</t>
  </si>
  <si>
    <t>Passaic City</t>
  </si>
  <si>
    <t>5 Brophy Lane</t>
  </si>
  <si>
    <t>P.O. Box 425</t>
  </si>
  <si>
    <t>P.O. Box 157</t>
  </si>
  <si>
    <t>491 Route 45</t>
  </si>
  <si>
    <t>P.O. Box 527</t>
  </si>
  <si>
    <t>1180 Route 40</t>
  </si>
  <si>
    <t>P.O. Box 65</t>
  </si>
  <si>
    <t>Salem City</t>
  </si>
  <si>
    <t>P.O. Box 286</t>
  </si>
  <si>
    <t>1077 Route 202</t>
  </si>
  <si>
    <t>100 Commons Way</t>
  </si>
  <si>
    <t>1353 Main St</t>
  </si>
  <si>
    <t>P.O. Box 218</t>
  </si>
  <si>
    <t>12 Main Street</t>
  </si>
  <si>
    <t>Andover</t>
  </si>
  <si>
    <t>Franklin Borough</t>
  </si>
  <si>
    <t>443 Route 94</t>
  </si>
  <si>
    <t>Green Township</t>
  </si>
  <si>
    <t>Hamburg Borough</t>
  </si>
  <si>
    <t>Hampton Township</t>
  </si>
  <si>
    <t>Hopatcong Borough</t>
  </si>
  <si>
    <t>111 River Styx Road</t>
  </si>
  <si>
    <t>Lafayette Township</t>
  </si>
  <si>
    <t>Montague Township</t>
  </si>
  <si>
    <t>21 Church Street</t>
  </si>
  <si>
    <t>29 Park Avenue</t>
  </si>
  <si>
    <t>50 Winfield Scott Plaza</t>
  </si>
  <si>
    <t>Linden City</t>
  </si>
  <si>
    <t>1385 Route 22</t>
  </si>
  <si>
    <t>1 City Hall Plaza</t>
  </si>
  <si>
    <t>Summit City</t>
  </si>
  <si>
    <t>512 Springfield Avenue</t>
  </si>
  <si>
    <t>P.O. Box 284</t>
  </si>
  <si>
    <t>628 Route 94</t>
  </si>
  <si>
    <t>50 Municipal Drive</t>
  </si>
  <si>
    <t>555 CR 519</t>
  </si>
  <si>
    <t>Wood Chips-Brush &amp; Stumps</t>
  </si>
  <si>
    <t>the following information may be subject to change without notice:</t>
  </si>
  <si>
    <t>All reported values must be in tons.</t>
  </si>
  <si>
    <t>Phone</t>
  </si>
  <si>
    <t>Fax</t>
  </si>
  <si>
    <t>Email</t>
  </si>
  <si>
    <t>Abesecon City</t>
  </si>
  <si>
    <t>641-0663x105</t>
  </si>
  <si>
    <t>645-5098</t>
  </si>
  <si>
    <t xml:space="preserve">bobbattista@absecon-newjersey.org </t>
  </si>
  <si>
    <t>347-5700</t>
  </si>
  <si>
    <t>347-6115</t>
  </si>
  <si>
    <t>266-7800</t>
  </si>
  <si>
    <t>266-1240</t>
  </si>
  <si>
    <t>jdoring@brigantinebeachnj.com</t>
  </si>
  <si>
    <t>697-0280</t>
  </si>
  <si>
    <t>697-0832</t>
  </si>
  <si>
    <t xml:space="preserve">clerk@buenaboro.org </t>
  </si>
  <si>
    <t>692-4121</t>
  </si>
  <si>
    <t>692-7021</t>
  </si>
  <si>
    <t xml:space="preserve">bvtpwrks@msn.com </t>
  </si>
  <si>
    <t>628-2673</t>
  </si>
  <si>
    <t>628-3017</t>
  </si>
  <si>
    <t xml:space="preserve">corbincity@gmail.com </t>
  </si>
  <si>
    <t>965-4683</t>
  </si>
  <si>
    <t>965-0715</t>
  </si>
  <si>
    <t>jodik@eggharborcity.org</t>
  </si>
  <si>
    <t>926-3838</t>
  </si>
  <si>
    <t>926-0638</t>
  </si>
  <si>
    <t>dburger@ehtgov.org</t>
  </si>
  <si>
    <t>385-6082</t>
  </si>
  <si>
    <t>476-4588</t>
  </si>
  <si>
    <t>emcityclerk@verizon.net</t>
  </si>
  <si>
    <t>561-3507</t>
  </si>
  <si>
    <t>561-5821</t>
  </si>
  <si>
    <t>jlapollo@folsomborough.com</t>
  </si>
  <si>
    <t>652-9265</t>
  </si>
  <si>
    <t>652-8738</t>
  </si>
  <si>
    <t>bfiedler@gallowaytwp-nj.gov</t>
  </si>
  <si>
    <t>Hamilton Twp.</t>
  </si>
  <si>
    <t>625-6311</t>
  </si>
  <si>
    <t>625-0133</t>
  </si>
  <si>
    <t>iperez@townshipofhamilton.com</t>
  </si>
  <si>
    <t>694-9399</t>
  </si>
  <si>
    <t>567-4339</t>
  </si>
  <si>
    <t>lschiernbeck@townshipofhammonton.org</t>
  </si>
  <si>
    <t>926-7994</t>
  </si>
  <si>
    <t>926-5894</t>
  </si>
  <si>
    <t xml:space="preserve">linwoodpw@comcast.net </t>
  </si>
  <si>
    <t>823-2731</t>
  </si>
  <si>
    <t>823-1781</t>
  </si>
  <si>
    <t>pwadmin@longport-nj.com</t>
  </si>
  <si>
    <t>822-5038</t>
  </si>
  <si>
    <t>822-3462</t>
  </si>
  <si>
    <t>adler_franz@margate-nj.com</t>
  </si>
  <si>
    <t>Mullica Twp.</t>
  </si>
  <si>
    <t>561-7070</t>
  </si>
  <si>
    <t>561-3031</t>
  </si>
  <si>
    <t>kjohnson@mullicatownship.org</t>
  </si>
  <si>
    <t>641-7610</t>
  </si>
  <si>
    <t>646-7175</t>
  </si>
  <si>
    <t>qvitale@cityofnorthfield.org</t>
  </si>
  <si>
    <t>484-3640</t>
  </si>
  <si>
    <t>677-1755</t>
  </si>
  <si>
    <t xml:space="preserve">roglesby801@comcast.net </t>
  </si>
  <si>
    <t>652-1501</t>
  </si>
  <si>
    <t>652-8270</t>
  </si>
  <si>
    <t xml:space="preserve">portrepublic.cityclerk@comcast.net </t>
  </si>
  <si>
    <t>927-4048</t>
  </si>
  <si>
    <t>926-3016</t>
  </si>
  <si>
    <t>spdpwjim@yahoo.com</t>
  </si>
  <si>
    <t>823-7935</t>
  </si>
  <si>
    <t>822-1660</t>
  </si>
  <si>
    <t xml:space="preserve">dsmith@ventnorcity.org </t>
  </si>
  <si>
    <t>Weymouth Twp.</t>
  </si>
  <si>
    <t>476-2102</t>
  </si>
  <si>
    <t>476-4466</t>
  </si>
  <si>
    <t>weymouth_township@verizon.net</t>
  </si>
  <si>
    <t/>
  </si>
  <si>
    <t>818-4411</t>
  </si>
  <si>
    <t>825-1913</t>
  </si>
  <si>
    <t>keithcauwenberghs@allendalenj.gov</t>
  </si>
  <si>
    <t>768-6942</t>
  </si>
  <si>
    <t>784-1407</t>
  </si>
  <si>
    <t xml:space="preserve">nwehmann@alpinenj.org </t>
  </si>
  <si>
    <t>387-4055x3</t>
  </si>
  <si>
    <t>387-6737</t>
  </si>
  <si>
    <t xml:space="preserve">dpw@bergenfield.com </t>
  </si>
  <si>
    <t>342-1736</t>
  </si>
  <si>
    <t>342-0574</t>
  </si>
  <si>
    <t xml:space="preserve">admin@bogotaonline.org </t>
  </si>
  <si>
    <t>939-2857</t>
  </si>
  <si>
    <t>939-6945</t>
  </si>
  <si>
    <t>dpw@carlstadt.us</t>
  </si>
  <si>
    <t>313-2070</t>
  </si>
  <si>
    <t>945-9823</t>
  </si>
  <si>
    <t xml:space="preserve">amartone@cliffsideparjknj.gov </t>
  </si>
  <si>
    <t>784-0753</t>
  </si>
  <si>
    <t>784-9721</t>
  </si>
  <si>
    <t xml:space="preserve">dpw@closterboro.com </t>
  </si>
  <si>
    <t>567-2184</t>
  </si>
  <si>
    <t>569-3714</t>
  </si>
  <si>
    <t xml:space="preserve">administratorboro@cresskillboro.org </t>
  </si>
  <si>
    <t>768-6669</t>
  </si>
  <si>
    <t>768-2581</t>
  </si>
  <si>
    <t>387-5022</t>
  </si>
  <si>
    <t>387-5065</t>
  </si>
  <si>
    <t>E. Rutherford</t>
  </si>
  <si>
    <t>729-9751</t>
  </si>
  <si>
    <t>933-6111</t>
  </si>
  <si>
    <t xml:space="preserve">dpw@eastrutherfordnj.net </t>
  </si>
  <si>
    <t>943-1700</t>
  </si>
  <si>
    <t>943-9242</t>
  </si>
  <si>
    <t xml:space="preserve">kathy@edgewaternj.org </t>
  </si>
  <si>
    <t>703-2207</t>
  </si>
  <si>
    <t>794-0976</t>
  </si>
  <si>
    <t xml:space="preserve">pburke@elmwoodparknj.us </t>
  </si>
  <si>
    <t>262-6086</t>
  </si>
  <si>
    <t>262-0938</t>
  </si>
  <si>
    <t xml:space="preserve">administrator@emersonnj.org </t>
  </si>
  <si>
    <t>568-3401</t>
  </si>
  <si>
    <t>567-4395</t>
  </si>
  <si>
    <t xml:space="preserve">csweatt@cityofenglewood.org </t>
  </si>
  <si>
    <t>568-0242</t>
  </si>
  <si>
    <t>569-4356</t>
  </si>
  <si>
    <t xml:space="preserve">mneville@englewoodcliffs.org </t>
  </si>
  <si>
    <t>FairLawn</t>
  </si>
  <si>
    <t>794-5341</t>
  </si>
  <si>
    <t>703-4248</t>
  </si>
  <si>
    <t xml:space="preserve">recycling@fairlawn.org </t>
  </si>
  <si>
    <t>943-3300</t>
  </si>
  <si>
    <t>943-3534</t>
  </si>
  <si>
    <t>592-3546</t>
  </si>
  <si>
    <t>585-9012</t>
  </si>
  <si>
    <t>891-4333</t>
  </si>
  <si>
    <t>848-9453</t>
  </si>
  <si>
    <t xml:space="preserve">rlilienthal@franklinlakes.org </t>
  </si>
  <si>
    <t>546-2200</t>
  </si>
  <si>
    <t>340-5183</t>
  </si>
  <si>
    <t>670-3990</t>
  </si>
  <si>
    <t>670-3959</t>
  </si>
  <si>
    <t xml:space="preserve">publicworks@glenrocknj.net </t>
  </si>
  <si>
    <t>646-3955</t>
  </si>
  <si>
    <t>646-8059</t>
  </si>
  <si>
    <t xml:space="preserve">akoster@hackensackdpw.org </t>
  </si>
  <si>
    <t>768-0944</t>
  </si>
  <si>
    <t>768-3038</t>
  </si>
  <si>
    <t>288-1072</t>
  </si>
  <si>
    <t>288-6408</t>
  </si>
  <si>
    <t xml:space="preserve">wspindlerhhdpw@gmail.com </t>
  </si>
  <si>
    <t>384-1037</t>
  </si>
  <si>
    <t>384-1206</t>
  </si>
  <si>
    <t>DPW@haworthnj.org</t>
  </si>
  <si>
    <t>666-4800x5007</t>
  </si>
  <si>
    <t>666-3702</t>
  </si>
  <si>
    <t xml:space="preserve">kdurie@hillsdalenj.org </t>
  </si>
  <si>
    <t>HoHoKus</t>
  </si>
  <si>
    <t>445-8161</t>
  </si>
  <si>
    <t>612-8734</t>
  </si>
  <si>
    <t>pattmanj@ho-ho-kusboro.com</t>
  </si>
  <si>
    <t>592-5752</t>
  </si>
  <si>
    <t>592-5746</t>
  </si>
  <si>
    <t>641-0023</t>
  </si>
  <si>
    <t>641-1957</t>
  </si>
  <si>
    <t xml:space="preserve">wrhdpw1@aol.com </t>
  </si>
  <si>
    <t>365-4068</t>
  </si>
  <si>
    <t>365-1723</t>
  </si>
  <si>
    <t xml:space="preserve">discorfano@lodi-nj.org </t>
  </si>
  <si>
    <t>438-5478</t>
  </si>
  <si>
    <t>438-0819</t>
  </si>
  <si>
    <t>davidg@lyndhurstnj.org</t>
  </si>
  <si>
    <t>529-2991</t>
  </si>
  <si>
    <t>529-0061</t>
  </si>
  <si>
    <t xml:space="preserve">khallissey@mahwahtwp.org </t>
  </si>
  <si>
    <t>845-2900</t>
  </si>
  <si>
    <t>909-0673</t>
  </si>
  <si>
    <t>LSchieli@maywoodboro.org</t>
  </si>
  <si>
    <t>445-5720</t>
  </si>
  <si>
    <t>652-6348</t>
  </si>
  <si>
    <t>mpdpwforeman@gmail.com</t>
  </si>
  <si>
    <t>391-1312</t>
  </si>
  <si>
    <t>391-9317</t>
  </si>
  <si>
    <t xml:space="preserve">rjcdpw@optonline.net </t>
  </si>
  <si>
    <t>641-1813</t>
  </si>
  <si>
    <t>641-9542</t>
  </si>
  <si>
    <t xml:space="preserve">mlyons@moonachie.us </t>
  </si>
  <si>
    <t>967-7068</t>
  </si>
  <si>
    <t>262-7967</t>
  </si>
  <si>
    <t xml:space="preserve">dpw@newmilfordboro.com </t>
  </si>
  <si>
    <t>No. Arlington</t>
  </si>
  <si>
    <t>661-3555</t>
  </si>
  <si>
    <t>991-0140</t>
  </si>
  <si>
    <t>mark.cunningham@northarlington.org</t>
  </si>
  <si>
    <t>767-0210</t>
  </si>
  <si>
    <t>767-9631</t>
  </si>
  <si>
    <t xml:space="preserve">dpw@boroughofnorthvale.com </t>
  </si>
  <si>
    <t>767-7200</t>
  </si>
  <si>
    <t>784-2270</t>
  </si>
  <si>
    <t xml:space="preserve">joddo@norwoodboro.org </t>
  </si>
  <si>
    <t>405-7732</t>
  </si>
  <si>
    <t>337-1520</t>
  </si>
  <si>
    <t xml:space="preserve">recycle@oakland-nj.org </t>
  </si>
  <si>
    <t>664-1849</t>
  </si>
  <si>
    <t>664-3543</t>
  </si>
  <si>
    <t>pobrien@old tappan.net</t>
  </si>
  <si>
    <t>261-8610</t>
  </si>
  <si>
    <t>261-6906</t>
  </si>
  <si>
    <t>rstauffer@oradell.org</t>
  </si>
  <si>
    <t>585-4133</t>
  </si>
  <si>
    <t>944-6333</t>
  </si>
  <si>
    <t>265-2100x658</t>
  </si>
  <si>
    <t>265-0086</t>
  </si>
  <si>
    <t>gpicone@paramusborough.org</t>
  </si>
  <si>
    <t>391-2129</t>
  </si>
  <si>
    <t>391-7130</t>
  </si>
  <si>
    <t>pwayne@parkridgeboro.com</t>
  </si>
  <si>
    <t>825-3400 x229</t>
  </si>
  <si>
    <t>825-1745</t>
  </si>
  <si>
    <t xml:space="preserve">hsmith@ramseynj.com </t>
  </si>
  <si>
    <t>945-5319</t>
  </si>
  <si>
    <t>943-1112</t>
  </si>
  <si>
    <t xml:space="preserve">dpw@ridgefieldboro.com </t>
  </si>
  <si>
    <t>440-4860</t>
  </si>
  <si>
    <t>641-1248</t>
  </si>
  <si>
    <t xml:space="preserve">aog560@aol.com  </t>
  </si>
  <si>
    <t>670-5500x266</t>
  </si>
  <si>
    <t>652-7623</t>
  </si>
  <si>
    <t xml:space="preserve">juttrell@ridgewoodnj.net </t>
  </si>
  <si>
    <t>599-5275</t>
  </si>
  <si>
    <t>599-0997</t>
  </si>
  <si>
    <t xml:space="preserve">lhessman@bor.river-edge.nj.us </t>
  </si>
  <si>
    <t>664-2346</t>
  </si>
  <si>
    <t>664-7754</t>
  </si>
  <si>
    <t xml:space="preserve">dpw@rivervalenj.org </t>
  </si>
  <si>
    <t>587-7752</t>
  </si>
  <si>
    <t>556-0581</t>
  </si>
  <si>
    <t>rprecycling@gmail.com</t>
  </si>
  <si>
    <t>768-4217</t>
  </si>
  <si>
    <t>768-3355</t>
  </si>
  <si>
    <t xml:space="preserve">clerk@rockleigh.org </t>
  </si>
  <si>
    <t>460-3004</t>
  </si>
  <si>
    <t>460-3003</t>
  </si>
  <si>
    <t xml:space="preserve">sdelvecchio@rutherford-nj.com </t>
  </si>
  <si>
    <t>Saddle Brook Twp.</t>
  </si>
  <si>
    <t>587-2901</t>
  </si>
  <si>
    <t>587-2908</t>
  </si>
  <si>
    <t xml:space="preserve">wsantiago@saddlebrooknj.gov </t>
  </si>
  <si>
    <t>327-2609</t>
  </si>
  <si>
    <t>327-0168</t>
  </si>
  <si>
    <t xml:space="preserve">gsilverman@saddleriver.org </t>
  </si>
  <si>
    <t>So. Hackensack</t>
  </si>
  <si>
    <t>440-3283</t>
  </si>
  <si>
    <t>440-0719</t>
  </si>
  <si>
    <t>837-4855</t>
  </si>
  <si>
    <t>837-1222</t>
  </si>
  <si>
    <t xml:space="preserve">fwilson@teanecknj.gov </t>
  </si>
  <si>
    <t>569-7275</t>
  </si>
  <si>
    <t>568-5567</t>
  </si>
  <si>
    <t xml:space="preserve">rbeutel@tenafly.net </t>
  </si>
  <si>
    <t>288-1202</t>
  </si>
  <si>
    <t>288-3203</t>
  </si>
  <si>
    <t>rp161@teterboronj.org</t>
  </si>
  <si>
    <t>327-2196</t>
  </si>
  <si>
    <t>934-5127</t>
  </si>
  <si>
    <t xml:space="preserve">shama17@aol.com </t>
  </si>
  <si>
    <t>652-5300</t>
  </si>
  <si>
    <t>652-4143</t>
  </si>
  <si>
    <t xml:space="preserve">gkratz@waldwickpd.org </t>
  </si>
  <si>
    <t>777-0318</t>
  </si>
  <si>
    <t>779-4879</t>
  </si>
  <si>
    <t xml:space="preserve">v.baginski@verizon.net </t>
  </si>
  <si>
    <t>Washington Twp.</t>
  </si>
  <si>
    <t>664-1734</t>
  </si>
  <si>
    <t>664-8281</t>
  </si>
  <si>
    <t xml:space="preserve">purchasing@twpofwashington.us </t>
  </si>
  <si>
    <t>664-5340</t>
  </si>
  <si>
    <t xml:space="preserve">rwoods@westwoodnj.gov </t>
  </si>
  <si>
    <t>939-0202</t>
  </si>
  <si>
    <t>939-1215</t>
  </si>
  <si>
    <t>391-3172</t>
  </si>
  <si>
    <t>391-8830</t>
  </si>
  <si>
    <t xml:space="preserve">clerk@wclnj.com </t>
  </si>
  <si>
    <t>891-7000</t>
  </si>
  <si>
    <t>891-9359</t>
  </si>
  <si>
    <t>wycdpw@optonline.net</t>
  </si>
  <si>
    <t>296-3337</t>
  </si>
  <si>
    <t>296-3458</t>
  </si>
  <si>
    <t xml:space="preserve">BassRiverClerk@comcast.net </t>
  </si>
  <si>
    <t>387-1881x100</t>
  </si>
  <si>
    <t>387-3558</t>
  </si>
  <si>
    <t>bevdepclerk@yahoo.com</t>
  </si>
  <si>
    <t>298-2121x13</t>
  </si>
  <si>
    <t>298-8467</t>
  </si>
  <si>
    <t xml:space="preserve">jficarotta@cityofbordentown.com  </t>
  </si>
  <si>
    <t>Bordentown Twp.</t>
  </si>
  <si>
    <t>291-2133</t>
  </si>
  <si>
    <t>291-0788</t>
  </si>
  <si>
    <t xml:space="preserve">d.buhrer@bordentowntownship.com </t>
  </si>
  <si>
    <t>386-0200 x124</t>
  </si>
  <si>
    <t>386-5110</t>
  </si>
  <si>
    <t xml:space="preserve">jvining@burlingtonnj.us </t>
  </si>
  <si>
    <t>Burlington Twp.</t>
  </si>
  <si>
    <t>239-5909</t>
  </si>
  <si>
    <t>387-2842</t>
  </si>
  <si>
    <t xml:space="preserve">christyobtpw@comcast.net </t>
  </si>
  <si>
    <t>Chesterfield Twp.</t>
  </si>
  <si>
    <t>298-2311</t>
  </si>
  <si>
    <t>298-0469</t>
  </si>
  <si>
    <t xml:space="preserve">bonnie@chesterfieldtwp.com </t>
  </si>
  <si>
    <t>829-6670</t>
  </si>
  <si>
    <t>829-3361</t>
  </si>
  <si>
    <t>kzlotnik@cinnaminsonnj.org</t>
  </si>
  <si>
    <t>461-6969</t>
  </si>
  <si>
    <t>461-0685</t>
  </si>
  <si>
    <t xml:space="preserve">jfenimore@delancotownship.com </t>
  </si>
  <si>
    <t>461-7734x128</t>
  </si>
  <si>
    <t>764-7364</t>
  </si>
  <si>
    <t xml:space="preserve">jdesanto@delrantownship.org </t>
  </si>
  <si>
    <t>Eastampton Twp.</t>
  </si>
  <si>
    <t>267-5723</t>
  </si>
  <si>
    <t>265-1714</t>
  </si>
  <si>
    <t>rparks@eastampton.com</t>
  </si>
  <si>
    <t>877-0577</t>
  </si>
  <si>
    <t>877-2308</t>
  </si>
  <si>
    <t>edgewaterparkpw@comcast.net</t>
  </si>
  <si>
    <t>Evesham Twp.</t>
  </si>
  <si>
    <t>983-2798</t>
  </si>
  <si>
    <t>988-1873</t>
  </si>
  <si>
    <t xml:space="preserve">peased@evesham-nj.gov </t>
  </si>
  <si>
    <t>298-6344</t>
  </si>
  <si>
    <t>298-1552</t>
  </si>
  <si>
    <t xml:space="preserve">clerk@fieldsboro.us </t>
  </si>
  <si>
    <t>499-2525</t>
  </si>
  <si>
    <t>499-1186</t>
  </si>
  <si>
    <t xml:space="preserve">t.sahol@florence-nj.com </t>
  </si>
  <si>
    <t>267-2730</t>
  </si>
  <si>
    <t>261-4762</t>
  </si>
  <si>
    <t xml:space="preserve">Ptuliano@hainesporttownship.com </t>
  </si>
  <si>
    <t>267-3217 x102</t>
  </si>
  <si>
    <t>267-5566</t>
  </si>
  <si>
    <t xml:space="preserve">syurko@lumbertontwp.com </t>
  </si>
  <si>
    <t xml:space="preserve">298-0542 </t>
  </si>
  <si>
    <t>298-1863</t>
  </si>
  <si>
    <t>clerk@mansfieldtwp-nj.com</t>
  </si>
  <si>
    <t>779-9610 x151</t>
  </si>
  <si>
    <t>779-2524</t>
  </si>
  <si>
    <t xml:space="preserve">rflaherty@mapleshade.com </t>
  </si>
  <si>
    <t>Medford Lakes Boro</t>
  </si>
  <si>
    <t>654-8898</t>
  </si>
  <si>
    <t>654-1816</t>
  </si>
  <si>
    <t xml:space="preserve">markjmc@comcast.net </t>
  </si>
  <si>
    <t>654-4806x322</t>
  </si>
  <si>
    <t>654-7646</t>
  </si>
  <si>
    <t xml:space="preserve">jscherf@medfordtownshp.com </t>
  </si>
  <si>
    <t>235-3520</t>
  </si>
  <si>
    <t>231-1514</t>
  </si>
  <si>
    <t xml:space="preserve">jcaruso@moorestown.nj.us </t>
  </si>
  <si>
    <t>267-0170 x302</t>
  </si>
  <si>
    <t>267-0170x302</t>
  </si>
  <si>
    <t xml:space="preserve">khoffman@mountholly.info </t>
  </si>
  <si>
    <t>234-2070</t>
  </si>
  <si>
    <t>234-9424</t>
  </si>
  <si>
    <t xml:space="preserve">mdrinkard@mountlaurel.com </t>
  </si>
  <si>
    <t>758-2172x10</t>
  </si>
  <si>
    <t>758-1822</t>
  </si>
  <si>
    <t>clerk@newhanovertwp.com</t>
  </si>
  <si>
    <t>North Hanover Twp.</t>
  </si>
  <si>
    <t>758-2522</t>
  </si>
  <si>
    <t>758-3016</t>
  </si>
  <si>
    <t>aantonides@northhanover.us</t>
  </si>
  <si>
    <t>829-8215</t>
  </si>
  <si>
    <t>829-4096</t>
  </si>
  <si>
    <t>tryan@boroughof palmyra.com</t>
  </si>
  <si>
    <t>894-8222</t>
  </si>
  <si>
    <t>894-9417</t>
  </si>
  <si>
    <t xml:space="preserve">ksmick@pemberton.comcastbiz.net </t>
  </si>
  <si>
    <t>Pemberton Twp.</t>
  </si>
  <si>
    <t>894-7968</t>
  </si>
  <si>
    <t>894-8018</t>
  </si>
  <si>
    <t xml:space="preserve">dmcbreen@pemberton-twp.com </t>
  </si>
  <si>
    <t>461-0284</t>
  </si>
  <si>
    <t>461-5878</t>
  </si>
  <si>
    <t xml:space="preserve">meghanjack@comcast.net </t>
  </si>
  <si>
    <t>829-1792</t>
  </si>
  <si>
    <t>829-1413</t>
  </si>
  <si>
    <t xml:space="preserve">scottreed@comcast.net </t>
  </si>
  <si>
    <t>268-2377x304</t>
  </si>
  <si>
    <t>268-2701</t>
  </si>
  <si>
    <t xml:space="preserve">sonorato@shamong.net </t>
  </si>
  <si>
    <t>859-2736</t>
  </si>
  <si>
    <t>859-1465</t>
  </si>
  <si>
    <t xml:space="preserve">jbarton@southamptonnj.org </t>
  </si>
  <si>
    <t>Springfield Twp.</t>
  </si>
  <si>
    <t>723-2464x10</t>
  </si>
  <si>
    <t>723-6591</t>
  </si>
  <si>
    <t xml:space="preserve">mgr@springfieldtownship.org </t>
  </si>
  <si>
    <t>268-1220</t>
  </si>
  <si>
    <t>268-7430</t>
  </si>
  <si>
    <t xml:space="preserve">dcramer@townshipoftabernacle-nj.gov </t>
  </si>
  <si>
    <t>965-3242</t>
  </si>
  <si>
    <t>slogan@wtbcnj.org</t>
  </si>
  <si>
    <t>Westampton Twp.</t>
  </si>
  <si>
    <t>267-1891x6</t>
  </si>
  <si>
    <t>261-7398</t>
  </si>
  <si>
    <t xml:space="preserve">mkarp@westampton.com </t>
  </si>
  <si>
    <t>877-2200 x1105</t>
  </si>
  <si>
    <t>835-0278</t>
  </si>
  <si>
    <t xml:space="preserve">rbrevogel@willingborotwp.org </t>
  </si>
  <si>
    <t>Woodland Twp.</t>
  </si>
  <si>
    <t>726-1700</t>
  </si>
  <si>
    <t>726-1996</t>
  </si>
  <si>
    <t>woodlandclerk@yahoo.com</t>
  </si>
  <si>
    <t>723-4450x10</t>
  </si>
  <si>
    <t>723-7137</t>
  </si>
  <si>
    <t xml:space="preserve">wrightstowndeputy@comcast.net </t>
  </si>
  <si>
    <t>547-1240</t>
  </si>
  <si>
    <t>546-4749</t>
  </si>
  <si>
    <t>d.taraschi@boroughofaudubon.com</t>
  </si>
  <si>
    <t>547-5236</t>
  </si>
  <si>
    <t>546-5143</t>
  </si>
  <si>
    <t>apclerk@comcast.net</t>
  </si>
  <si>
    <t>547-2486x10</t>
  </si>
  <si>
    <t>546-1392</t>
  </si>
  <si>
    <t>mjciocco@comcast.net</t>
  </si>
  <si>
    <t>931-1111</t>
  </si>
  <si>
    <t>931-6586</t>
  </si>
  <si>
    <t>jlciano@comcast.net</t>
  </si>
  <si>
    <t>767-0056</t>
  </si>
  <si>
    <t>768-3730</t>
  </si>
  <si>
    <t>dpwsupt@berlinnj.org</t>
  </si>
  <si>
    <t>Berlin Twp.</t>
  </si>
  <si>
    <t>767-5052</t>
  </si>
  <si>
    <t>753-8600</t>
  </si>
  <si>
    <t xml:space="preserve">criebeljr@berlintwp.com </t>
  </si>
  <si>
    <t>456-7785</t>
  </si>
  <si>
    <t>456-4832</t>
  </si>
  <si>
    <t xml:space="preserve">ddomico@verizon.net </t>
  </si>
  <si>
    <t>757-7606</t>
  </si>
  <si>
    <t>424-4422</t>
  </si>
  <si>
    <t>424-0119</t>
  </si>
  <si>
    <t>chiggins@chtownship.com/smusilli@chtownship.com</t>
  </si>
  <si>
    <t>767-4153</t>
  </si>
  <si>
    <t>753-1696</t>
  </si>
  <si>
    <t>publicworks@chesilhurstgov.net</t>
  </si>
  <si>
    <t>820-0376</t>
  </si>
  <si>
    <t>627-0242</t>
  </si>
  <si>
    <t xml:space="preserve">a.sexton@clementon-nj.com </t>
  </si>
  <si>
    <t xml:space="preserve">854-0720 </t>
  </si>
  <si>
    <t>858-2390</t>
  </si>
  <si>
    <t>bstokes@collingswood.com</t>
  </si>
  <si>
    <t>783-6655</t>
  </si>
  <si>
    <t>782-8694</t>
  </si>
  <si>
    <t>gibbyclerk@comcast.net</t>
  </si>
  <si>
    <t>Glendora</t>
  </si>
  <si>
    <t>227-8666</t>
  </si>
  <si>
    <t>228-7908</t>
  </si>
  <si>
    <t>456-0781</t>
  </si>
  <si>
    <t>456-6992</t>
  </si>
  <si>
    <t>546-2580</t>
  </si>
  <si>
    <t>546-2584</t>
  </si>
  <si>
    <t>jellis@haddonhts.com</t>
  </si>
  <si>
    <t>Haddon Twp.</t>
  </si>
  <si>
    <t>854-1825</t>
  </si>
  <si>
    <t>854-0279</t>
  </si>
  <si>
    <t>bprince@haddontwp.com</t>
  </si>
  <si>
    <t>429-0183</t>
  </si>
  <si>
    <t>429-0220</t>
  </si>
  <si>
    <t>dwatson@haddonfield-nj.gov</t>
  </si>
  <si>
    <t>784-6237</t>
  </si>
  <si>
    <t>784-8439</t>
  </si>
  <si>
    <t>clerk@hinellaboro.com</t>
  </si>
  <si>
    <t>784-1477</t>
  </si>
  <si>
    <t>784-5880</t>
  </si>
  <si>
    <t>mike@mikeandbarb.com</t>
  </si>
  <si>
    <t>573-6212</t>
  </si>
  <si>
    <t>573-6977</t>
  </si>
  <si>
    <t>rvssr2011@yahoo.com/jtodd@lawnside.net</t>
  </si>
  <si>
    <t>783-1848</t>
  </si>
  <si>
    <t>782-9447</t>
  </si>
  <si>
    <t>rlodovici@aol.com</t>
  </si>
  <si>
    <t>784-6162</t>
  </si>
  <si>
    <t>782-0782</t>
  </si>
  <si>
    <t>665-0590</t>
  </si>
  <si>
    <t>662-0896</t>
  </si>
  <si>
    <t>931-2529</t>
  </si>
  <si>
    <t>931-4285</t>
  </si>
  <si>
    <t xml:space="preserve">dpwme@verizon.net </t>
  </si>
  <si>
    <t>858-2457</t>
  </si>
  <si>
    <t>854-0180</t>
  </si>
  <si>
    <t>r.hawco@oaklyn-nj.net</t>
  </si>
  <si>
    <t>662-4563</t>
  </si>
  <si>
    <t>662-9508</t>
  </si>
  <si>
    <t>aferiozzi@twp.pennsauken.nj.us</t>
  </si>
  <si>
    <t>784-4697</t>
  </si>
  <si>
    <t>783-0619</t>
  </si>
  <si>
    <t>robertlab78@msn.com</t>
  </si>
  <si>
    <t>783-7078</t>
  </si>
  <si>
    <t>784-0179</t>
  </si>
  <si>
    <t>pvnjclerk@comcast.net</t>
  </si>
  <si>
    <t>931-0646</t>
  </si>
  <si>
    <t>931-0036</t>
  </si>
  <si>
    <t>jgunn001@verizon.net</t>
  </si>
  <si>
    <t>783-4648</t>
  </si>
  <si>
    <t>783-0524</t>
  </si>
  <si>
    <t>gruggieri@somerdale-nj.com</t>
  </si>
  <si>
    <t>783-0600</t>
  </si>
  <si>
    <t>783-7949</t>
  </si>
  <si>
    <t xml:space="preserve">boroughclerk@comcast.net </t>
  </si>
  <si>
    <t>Voorhees Twp.</t>
  </si>
  <si>
    <t>428-5499</t>
  </si>
  <si>
    <t>428-2398</t>
  </si>
  <si>
    <t>joefarley24@msn.com</t>
  </si>
  <si>
    <t>Waterford Twp.</t>
  </si>
  <si>
    <t>768-2359</t>
  </si>
  <si>
    <t>767-7687</t>
  </si>
  <si>
    <t>mmicklasavage@waterfordtwp.org</t>
  </si>
  <si>
    <t>Winslow Twp.</t>
  </si>
  <si>
    <t>567-0700</t>
  </si>
  <si>
    <t>561-8924</t>
  </si>
  <si>
    <t>emcglinchey@winslowtownship.com</t>
  </si>
  <si>
    <t>962-8300 x307</t>
  </si>
  <si>
    <t>962-8763</t>
  </si>
  <si>
    <t>967-7697</t>
  </si>
  <si>
    <t>368-5777</t>
  </si>
  <si>
    <t>bmacomber@avalonboro.org</t>
  </si>
  <si>
    <t>884-9570</t>
  </si>
  <si>
    <t>884-8821</t>
  </si>
  <si>
    <t>uptownphillydog@yahoo.com</t>
  </si>
  <si>
    <t>884-8648</t>
  </si>
  <si>
    <t>884-1732</t>
  </si>
  <si>
    <t>wgibson425@yahoo.com</t>
  </si>
  <si>
    <t>861-5309</t>
  </si>
  <si>
    <t>861-9719</t>
  </si>
  <si>
    <t>dtpublicworks@dennistwp.org</t>
  </si>
  <si>
    <t>884-0898 ext:10</t>
  </si>
  <si>
    <t>884-7578</t>
  </si>
  <si>
    <t>Lthomas@townshipoflower.org</t>
  </si>
  <si>
    <t>Middle Twp.</t>
  </si>
  <si>
    <t>465-8745</t>
  </si>
  <si>
    <t>463-8286</t>
  </si>
  <si>
    <t>rflynn@middletownship.com</t>
  </si>
  <si>
    <t>522-2030</t>
  </si>
  <si>
    <t>523-8502</t>
  </si>
  <si>
    <t>hwozunk@northwildwood.com</t>
  </si>
  <si>
    <t>399-6111</t>
  </si>
  <si>
    <t>399-8407</t>
  </si>
  <si>
    <t>mrossbach@ocnj.us</t>
  </si>
  <si>
    <t>263-6000</t>
  </si>
  <si>
    <t>263-0344</t>
  </si>
  <si>
    <t>miketighe@seaislecitynj.us</t>
  </si>
  <si>
    <t>368-7311</t>
  </si>
  <si>
    <t>368-6920</t>
  </si>
  <si>
    <t>russg@stone-harbor.nj.us</t>
  </si>
  <si>
    <t>628-2647 Ext:352</t>
  </si>
  <si>
    <t>628-3092</t>
  </si>
  <si>
    <t xml:space="preserve">roaddepartment@uppertownship.com </t>
  </si>
  <si>
    <t>884-2727</t>
  </si>
  <si>
    <t>898-0888</t>
  </si>
  <si>
    <t>gbasile@westcapemay.us</t>
  </si>
  <si>
    <t>522-4845</t>
  </si>
  <si>
    <t>522-9055</t>
  </si>
  <si>
    <t>dfrederick@wildwoodnj.com</t>
  </si>
  <si>
    <t>522-2942</t>
  </si>
  <si>
    <t>523-9036</t>
  </si>
  <si>
    <t xml:space="preserve">wildbrat@comcast.net </t>
  </si>
  <si>
    <t>522-7446</t>
  </si>
  <si>
    <t>729-7534</t>
  </si>
  <si>
    <t xml:space="preserve">jbond@wildwoodcrest.org </t>
  </si>
  <si>
    <t>861-2153</t>
  </si>
  <si>
    <t>861-2529</t>
  </si>
  <si>
    <t xml:space="preserve">woodbinem@yahoo.com </t>
  </si>
  <si>
    <t>455-3230 x240</t>
  </si>
  <si>
    <t>451-6151</t>
  </si>
  <si>
    <t xml:space="preserve">cassidyj@cityofbridgeton.com </t>
  </si>
  <si>
    <t>Commercial Twp.</t>
  </si>
  <si>
    <t>785-3100</t>
  </si>
  <si>
    <t>785-9420</t>
  </si>
  <si>
    <t>lkeeney@commercialtwp.com</t>
  </si>
  <si>
    <t>455-3200</t>
  </si>
  <si>
    <t>455-0025</t>
  </si>
  <si>
    <t xml:space="preserve">kseifrit@comcast.net </t>
  </si>
  <si>
    <t>Downe Twp.</t>
  </si>
  <si>
    <t>447-3100</t>
  </si>
  <si>
    <t>447-3533</t>
  </si>
  <si>
    <t>downetownsdhip@comcast.net</t>
  </si>
  <si>
    <t>Fairfield Twp.</t>
  </si>
  <si>
    <t>455-3056</t>
  </si>
  <si>
    <t>451-9284x310</t>
  </si>
  <si>
    <t>twpadmin@fairfieldtownshipnj.org</t>
  </si>
  <si>
    <t>455-5308</t>
  </si>
  <si>
    <t>Hopewell Twp.</t>
  </si>
  <si>
    <t>455-1230x19</t>
  </si>
  <si>
    <t>455-3080</t>
  </si>
  <si>
    <t>publicworks@hopewelltwp-nj.com</t>
  </si>
  <si>
    <t>Lawrence Twp.</t>
  </si>
  <si>
    <t>447-3982</t>
  </si>
  <si>
    <t>447-3516</t>
  </si>
  <si>
    <t>web@lawrtwp.com</t>
  </si>
  <si>
    <t>785-2718</t>
  </si>
  <si>
    <t>785-1974</t>
  </si>
  <si>
    <t xml:space="preserve">lkarrer@mauricerivertwp.org </t>
  </si>
  <si>
    <t>825-7000 x7312</t>
  </si>
  <si>
    <t>327-2734</t>
  </si>
  <si>
    <t>mike.mcniss@millvillenj.gov</t>
  </si>
  <si>
    <t>935-1549x623</t>
  </si>
  <si>
    <t>455-0369</t>
  </si>
  <si>
    <t xml:space="preserve">shilohclerk@verizon.net </t>
  </si>
  <si>
    <t>Stow Creek Rd.</t>
  </si>
  <si>
    <t>451-8822</t>
  </si>
  <si>
    <t>451-3376</t>
  </si>
  <si>
    <t>info@stowcreektwp.com</t>
  </si>
  <si>
    <t>451-3811x147</t>
  </si>
  <si>
    <t>451-5006</t>
  </si>
  <si>
    <t>jkarkocha@upperdeerfield.com</t>
  </si>
  <si>
    <t>794-4000x4612</t>
  </si>
  <si>
    <t>794-1898</t>
  </si>
  <si>
    <t xml:space="preserve">bpanzino@vinelandcity.org </t>
  </si>
  <si>
    <t>450-3415</t>
  </si>
  <si>
    <t>450-3421</t>
  </si>
  <si>
    <t xml:space="preserve">jerrybellevillepw@gmail.com </t>
  </si>
  <si>
    <t>680-4129</t>
  </si>
  <si>
    <t>680-0134</t>
  </si>
  <si>
    <t xml:space="preserve">cbowles@bloomfieldtwpnj.com </t>
  </si>
  <si>
    <t>403-4640</t>
  </si>
  <si>
    <t>403-1355</t>
  </si>
  <si>
    <t>bbellasalma@caldwell-nj.com</t>
  </si>
  <si>
    <t>239-1410</t>
  </si>
  <si>
    <t>239-7541</t>
  </si>
  <si>
    <t xml:space="preserve">manager@cedargrovenj.org </t>
  </si>
  <si>
    <t>266-5337</t>
  </si>
  <si>
    <t>266-5367</t>
  </si>
  <si>
    <t>donaldwh@ci.east-orange.nj.us</t>
  </si>
  <si>
    <t>226-3040</t>
  </si>
  <si>
    <t>228-5439</t>
  </si>
  <si>
    <t xml:space="preserve">dpw@essexfellsboro.com </t>
  </si>
  <si>
    <t>882-2725</t>
  </si>
  <si>
    <t>244-9255</t>
  </si>
  <si>
    <t>lgonnello@fairfieldnj.org</t>
  </si>
  <si>
    <t>748-8400</t>
  </si>
  <si>
    <t>748-3926</t>
  </si>
  <si>
    <t>399-6697</t>
  </si>
  <si>
    <t>399-6798</t>
  </si>
  <si>
    <t xml:space="preserve">aubreymalvasio123@hotmail.com </t>
  </si>
  <si>
    <t>535-7973</t>
  </si>
  <si>
    <t>535-7697</t>
  </si>
  <si>
    <t>rjones@livingstonnj.org</t>
  </si>
  <si>
    <t>762-1175</t>
  </si>
  <si>
    <t>762-3624</t>
  </si>
  <si>
    <t xml:space="preserve">supervisor@twp.maplewood.nj.us </t>
  </si>
  <si>
    <t>564-7023</t>
  </si>
  <si>
    <t>564-7468</t>
  </si>
  <si>
    <t xml:space="preserve">kventre@millburntwp.org </t>
  </si>
  <si>
    <t>509-5711</t>
  </si>
  <si>
    <t>783-7703</t>
  </si>
  <si>
    <t xml:space="preserve">cbrandon@montclairnjusa.org </t>
  </si>
  <si>
    <t>733-3861</t>
  </si>
  <si>
    <t>733-5961</t>
  </si>
  <si>
    <t xml:space="preserve">andersonb@ci.newark.nj.us </t>
  </si>
  <si>
    <t>228-6410x100</t>
  </si>
  <si>
    <t>229-2914</t>
  </si>
  <si>
    <t>ncdpw@optonline.net</t>
  </si>
  <si>
    <t>284-4958</t>
  </si>
  <si>
    <t>284-4905</t>
  </si>
  <si>
    <t xml:space="preserve">pdavis@nutleynj.org </t>
  </si>
  <si>
    <t>266-4031</t>
  </si>
  <si>
    <t>677-7848</t>
  </si>
  <si>
    <t xml:space="preserve">mmayes@ci.orange.nj.us </t>
  </si>
  <si>
    <t>226-6565</t>
  </si>
  <si>
    <t>226-8520</t>
  </si>
  <si>
    <t xml:space="preserve">gschall@roselandnj.org </t>
  </si>
  <si>
    <t>378-7747</t>
  </si>
  <si>
    <t>761-4357</t>
  </si>
  <si>
    <t>857-4805</t>
  </si>
  <si>
    <t>239-7837</t>
  </si>
  <si>
    <t xml:space="preserve">ndapuzzo@veronanj.org </t>
  </si>
  <si>
    <t>226-2300</t>
  </si>
  <si>
    <t>226-2396</t>
  </si>
  <si>
    <t xml:space="preserve">health@westcaldwell.com </t>
  </si>
  <si>
    <t>325-4205</t>
  </si>
  <si>
    <t>669-9588</t>
  </si>
  <si>
    <t xml:space="preserve">nsalese@westorange.org </t>
  </si>
  <si>
    <t>881-3778</t>
  </si>
  <si>
    <t>881-9261</t>
  </si>
  <si>
    <t>ccarr@claytonnj.com</t>
  </si>
  <si>
    <t>228-4719</t>
  </si>
  <si>
    <t>228-3654</t>
  </si>
  <si>
    <t xml:space="preserve">prebecca@deptford-nj.org </t>
  </si>
  <si>
    <t>E. Greenwich Twp.</t>
  </si>
  <si>
    <t>423-0654</t>
  </si>
  <si>
    <t>224-0296</t>
  </si>
  <si>
    <t xml:space="preserve">fred.hills@comcast.net </t>
  </si>
  <si>
    <t>Elk Twp.</t>
  </si>
  <si>
    <t>881-6525x21</t>
  </si>
  <si>
    <t>863-9106</t>
  </si>
  <si>
    <t xml:space="preserve">dpine@elktownshipnj.gov </t>
  </si>
  <si>
    <t>Franklin Twp.</t>
  </si>
  <si>
    <t>694-3155</t>
  </si>
  <si>
    <t>694-1755</t>
  </si>
  <si>
    <t xml:space="preserve">richard.yusko@gmail.com </t>
  </si>
  <si>
    <t>Glassboro Boro</t>
  </si>
  <si>
    <t>881-8422</t>
  </si>
  <si>
    <t>863-9286</t>
  </si>
  <si>
    <t xml:space="preserve">rclark@glassboro.org </t>
  </si>
  <si>
    <t>Greenwich Twp.</t>
  </si>
  <si>
    <t>224-0373</t>
  </si>
  <si>
    <t>224-0376</t>
  </si>
  <si>
    <t xml:space="preserve">bschoch@greenwichtwp.com </t>
  </si>
  <si>
    <t>Harrison Twp.</t>
  </si>
  <si>
    <t>223-1308</t>
  </si>
  <si>
    <t>223-1330</t>
  </si>
  <si>
    <t xml:space="preserve">htpw@harrisontwp.us </t>
  </si>
  <si>
    <t>Logan Twp.</t>
  </si>
  <si>
    <t>467-0859</t>
  </si>
  <si>
    <t>467-0396</t>
  </si>
  <si>
    <t xml:space="preserve">mriley@logan-twp.org </t>
  </si>
  <si>
    <t>468-9088</t>
  </si>
  <si>
    <t>468-3671</t>
  </si>
  <si>
    <t xml:space="preserve">plevine@mantuatownship.com </t>
  </si>
  <si>
    <t>Monroe Twp.</t>
  </si>
  <si>
    <t>629-4444</t>
  </si>
  <si>
    <t>728-2726</t>
  </si>
  <si>
    <t>rdesantis@monroetownshipnj.org</t>
  </si>
  <si>
    <t>National Park Boro</t>
  </si>
  <si>
    <t>845-3891</t>
  </si>
  <si>
    <t>845-0726</t>
  </si>
  <si>
    <t>clerk@mcsystems.net /cpwm@comcast.net</t>
  </si>
  <si>
    <t>697-1100</t>
  </si>
  <si>
    <t>697-3014</t>
  </si>
  <si>
    <t>tvancamp@newfieldboro.org</t>
  </si>
  <si>
    <t>423-1500</t>
  </si>
  <si>
    <t>423-9117</t>
  </si>
  <si>
    <t xml:space="preserve">ctinder@verizon.net </t>
  </si>
  <si>
    <t>589-1040</t>
  </si>
  <si>
    <t>589-6833</t>
  </si>
  <si>
    <t>hwalker39@comcast.net</t>
  </si>
  <si>
    <t>So. Harrison Twp.</t>
  </si>
  <si>
    <t>769-3737</t>
  </si>
  <si>
    <t>769-8048</t>
  </si>
  <si>
    <t xml:space="preserve">jsukeforth@southharrison-nj.org </t>
  </si>
  <si>
    <t>467-0202</t>
  </si>
  <si>
    <t>467-5767</t>
  </si>
  <si>
    <t>589-0523</t>
  </si>
  <si>
    <t>589-0529</t>
  </si>
  <si>
    <t xml:space="preserve">mlove@twp.washington.nj.us </t>
  </si>
  <si>
    <t>468-5228</t>
  </si>
  <si>
    <t>468-0390</t>
  </si>
  <si>
    <t>ktrovarelli@boroughofwenonah.com</t>
  </si>
  <si>
    <t>West Deptford Twp.</t>
  </si>
  <si>
    <t>845-4004 x141</t>
  </si>
  <si>
    <t>845-2942</t>
  </si>
  <si>
    <t xml:space="preserve">deprincet06@westdeptford.com </t>
  </si>
  <si>
    <t>456-2606</t>
  </si>
  <si>
    <t>ddomico@westville-nj.com</t>
  </si>
  <si>
    <t>853-0892</t>
  </si>
  <si>
    <t>853-1327</t>
  </si>
  <si>
    <t>rduffield@woodbury.nj.us</t>
  </si>
  <si>
    <t>845-2832</t>
  </si>
  <si>
    <t>848-2381</t>
  </si>
  <si>
    <t xml:space="preserve">ppwm@bnhnj.com </t>
  </si>
  <si>
    <t>Woolwich Twp.</t>
  </si>
  <si>
    <t>467-1445x3114</t>
  </si>
  <si>
    <t>467-5487</t>
  </si>
  <si>
    <t xml:space="preserve">mfruits@woolwichtwp.org </t>
  </si>
  <si>
    <t>858-6066</t>
  </si>
  <si>
    <t>858-6111</t>
  </si>
  <si>
    <t>publicworks@baynj.org</t>
  </si>
  <si>
    <t>481-2903</t>
  </si>
  <si>
    <t>481-0627</t>
  </si>
  <si>
    <t>boroughofeastnewark@verizon.net</t>
  </si>
  <si>
    <t>861-3011</t>
  </si>
  <si>
    <t>868-9332</t>
  </si>
  <si>
    <t>psdirector@myguttenberg.com</t>
  </si>
  <si>
    <t>268-2441</t>
  </si>
  <si>
    <t>482-2924</t>
  </si>
  <si>
    <t>420-2277</t>
  </si>
  <si>
    <t>222-3830</t>
  </si>
  <si>
    <t xml:space="preserve">dcalamoneri@hobokennj.org </t>
  </si>
  <si>
    <t>432-4645</t>
  </si>
  <si>
    <t>985-0338</t>
  </si>
  <si>
    <t xml:space="preserve">o.dabney@jciaonline.org </t>
  </si>
  <si>
    <t>998-3700</t>
  </si>
  <si>
    <t>991-2893</t>
  </si>
  <si>
    <t xml:space="preserve">gkerr@kearnynj.org </t>
  </si>
  <si>
    <t>No. Bergen Twp.</t>
  </si>
  <si>
    <t>422-0100</t>
  </si>
  <si>
    <t>392-9352</t>
  </si>
  <si>
    <t xml:space="preserve">mac602@aol.com </t>
  </si>
  <si>
    <t>330-2080</t>
  </si>
  <si>
    <t>864-7938</t>
  </si>
  <si>
    <t xml:space="preserve">sssbadalamenti@secaucus.net </t>
  </si>
  <si>
    <t>348-5839</t>
  </si>
  <si>
    <t>348-4667</t>
  </si>
  <si>
    <t>kgarretsondpw@gmail.com</t>
  </si>
  <si>
    <t>Weehawken Twp.</t>
  </si>
  <si>
    <t>319-6050</t>
  </si>
  <si>
    <t>319-0112</t>
  </si>
  <si>
    <t>pilarbardroff@optonline.net</t>
  </si>
  <si>
    <t>295-5230</t>
  </si>
  <si>
    <t>662-0855</t>
  </si>
  <si>
    <t>abriordy@westnewyork.org</t>
  </si>
  <si>
    <t>Alexandria Twp.</t>
  </si>
  <si>
    <t>996-7071</t>
  </si>
  <si>
    <t>996-4196</t>
  </si>
  <si>
    <t>Bethlehem Twp.</t>
  </si>
  <si>
    <t>735-4107x110</t>
  </si>
  <si>
    <t>479-4866</t>
  </si>
  <si>
    <t>832-7850X201</t>
  </si>
  <si>
    <t>832-6085</t>
  </si>
  <si>
    <t>istanaback7@comcast.net</t>
  </si>
  <si>
    <t>735-8616</t>
  </si>
  <si>
    <t>rphelan@clintonnj.gov</t>
  </si>
  <si>
    <t>Clinton Twp.</t>
  </si>
  <si>
    <t>735-5203</t>
  </si>
  <si>
    <t>Delaware Twp.</t>
  </si>
  <si>
    <t>397-3547</t>
  </si>
  <si>
    <t>E. Amwell Twp.</t>
  </si>
  <si>
    <t>782-9514</t>
  </si>
  <si>
    <t>782-2390</t>
  </si>
  <si>
    <t>782-0142</t>
  </si>
  <si>
    <t>735-8384</t>
  </si>
  <si>
    <t>996-4524</t>
  </si>
  <si>
    <t>537-2110</t>
  </si>
  <si>
    <t>537-2329</t>
  </si>
  <si>
    <t>638-6455</t>
  </si>
  <si>
    <t>995-9188</t>
  </si>
  <si>
    <t>Kingwood Twp.</t>
  </si>
  <si>
    <t>996-4695</t>
  </si>
  <si>
    <t>cknickiecki@hotmail.com</t>
  </si>
  <si>
    <t>397-2230</t>
  </si>
  <si>
    <t>publicworks@lambertvillenj.org</t>
  </si>
  <si>
    <t>236-2425</t>
  </si>
  <si>
    <t>Lebanon Twp.</t>
  </si>
  <si>
    <t>638-8523x19</t>
  </si>
  <si>
    <t>995-856</t>
  </si>
  <si>
    <t>Raritan Twp.</t>
  </si>
  <si>
    <t>782-1695</t>
  </si>
  <si>
    <t>534-1058</t>
  </si>
  <si>
    <t>397-0070</t>
  </si>
  <si>
    <t>Tewksbury Twp.</t>
  </si>
  <si>
    <t>439-0022</t>
  </si>
  <si>
    <t>Union Twp.</t>
  </si>
  <si>
    <t>841-0304</t>
  </si>
  <si>
    <t>397-2054</t>
  </si>
  <si>
    <t>East Windsor Twp.</t>
  </si>
  <si>
    <t>443-4000</t>
  </si>
  <si>
    <t>443-8303</t>
  </si>
  <si>
    <t>public_works@east-windsor.nj.us</t>
  </si>
  <si>
    <t>883-2902x6404</t>
  </si>
  <si>
    <t>833-3293</t>
  </si>
  <si>
    <t xml:space="preserve">telder@ewingnj.org </t>
  </si>
  <si>
    <t>890-3560</t>
  </si>
  <si>
    <t>890-1559</t>
  </si>
  <si>
    <t>JWyrough@hamiltonnj.com</t>
  </si>
  <si>
    <t>490-5115</t>
  </si>
  <si>
    <t>490-5111</t>
  </si>
  <si>
    <t xml:space="preserve">publicworks@hightstownboro.com </t>
  </si>
  <si>
    <t>466-0168</t>
  </si>
  <si>
    <t>466-8511</t>
  </si>
  <si>
    <t>herb.ruehle@hopewellboro-nj.us</t>
  </si>
  <si>
    <t>537-0250</t>
  </si>
  <si>
    <t>737-2813</t>
  </si>
  <si>
    <t xml:space="preserve">jbartha@hopewelltwp.org </t>
  </si>
  <si>
    <t>587-1894</t>
  </si>
  <si>
    <t>584-0220</t>
  </si>
  <si>
    <t xml:space="preserve">Gwhitehead@lawrencetwp.com </t>
  </si>
  <si>
    <t>737-9440</t>
  </si>
  <si>
    <t>737-9576</t>
  </si>
  <si>
    <t>pennpublicworks@yahoo.com</t>
  </si>
  <si>
    <t>688-2566</t>
  </si>
  <si>
    <t>688-2052</t>
  </si>
  <si>
    <t xml:space="preserve">jpellichero@princetonnj.gov </t>
  </si>
  <si>
    <t>Robbinsville Twp.</t>
  </si>
  <si>
    <t>259-0422</t>
  </si>
  <si>
    <t>259-0322</t>
  </si>
  <si>
    <t>dinoc@robbinsville-twp.org</t>
  </si>
  <si>
    <t>989-3612</t>
  </si>
  <si>
    <t>989-4119</t>
  </si>
  <si>
    <t>Jfoushee@trentonnj.org</t>
  </si>
  <si>
    <t>West Windsor Twp.</t>
  </si>
  <si>
    <t>799-8370</t>
  </si>
  <si>
    <t>799-4028</t>
  </si>
  <si>
    <t xml:space="preserve">vfelix@westwindsortwp.com </t>
  </si>
  <si>
    <t>541-3882</t>
  </si>
  <si>
    <t>541-9148</t>
  </si>
  <si>
    <t>rileyj@carteret.net</t>
  </si>
  <si>
    <t>395-0900 x229</t>
  </si>
  <si>
    <t>395-9272</t>
  </si>
  <si>
    <t>lscott@cranbury-nj.com</t>
  </si>
  <si>
    <t>968-5455</t>
  </si>
  <si>
    <t>968-6280</t>
  </si>
  <si>
    <t>jbennett@dunellenborough.net</t>
  </si>
  <si>
    <t>390-6984</t>
  </si>
  <si>
    <t>390-6929</t>
  </si>
  <si>
    <t xml:space="preserve">recycling@eastbrunswick.org </t>
  </si>
  <si>
    <t>248-7518</t>
  </si>
  <si>
    <t>248-1606</t>
  </si>
  <si>
    <t>jroderman@edisonnj.org</t>
  </si>
  <si>
    <t>521-4946</t>
  </si>
  <si>
    <t>605-9466</t>
  </si>
  <si>
    <t>helmettaclerk@comcast.net</t>
  </si>
  <si>
    <t>247-9379</t>
  </si>
  <si>
    <t>247-4844</t>
  </si>
  <si>
    <t xml:space="preserve">ftroy@hpboro.com </t>
  </si>
  <si>
    <t>521-2222</t>
  </si>
  <si>
    <t>521-3455</t>
  </si>
  <si>
    <t>jamesburg@jamesburgborough.org</t>
  </si>
  <si>
    <t>632-8519</t>
  </si>
  <si>
    <t>632-8557</t>
  </si>
  <si>
    <t>recycle@metuchen.com</t>
  </si>
  <si>
    <t>356-7953</t>
  </si>
  <si>
    <t>356-7954</t>
  </si>
  <si>
    <t>dpw1609@verizon.net</t>
  </si>
  <si>
    <t>828-2100 x135</t>
  </si>
  <si>
    <t>642-7405</t>
  </si>
  <si>
    <t>rwilliams@milltownboro.com</t>
  </si>
  <si>
    <t>656-4575</t>
  </si>
  <si>
    <t>656-9585</t>
  </si>
  <si>
    <t>recycling@monroetwp.com</t>
  </si>
  <si>
    <t>745-5059</t>
  </si>
  <si>
    <t>745-2030</t>
  </si>
  <si>
    <t xml:space="preserve">dcaputo@cityofnewbrunswick.org </t>
  </si>
  <si>
    <t>297-1134</t>
  </si>
  <si>
    <t>297-9135</t>
  </si>
  <si>
    <t xml:space="preserve">drobertson@northbrunswickonline.com </t>
  </si>
  <si>
    <t>721-5600 x 6140</t>
  </si>
  <si>
    <t>607-7941</t>
  </si>
  <si>
    <t xml:space="preserve">ddepew@oldbridge.com </t>
  </si>
  <si>
    <t>826-2010</t>
  </si>
  <si>
    <t>826-1188</t>
  </si>
  <si>
    <t>gbarcheski@perthamboynj.org</t>
  </si>
  <si>
    <t>562-2390</t>
  </si>
  <si>
    <t>743-2501</t>
  </si>
  <si>
    <t xml:space="preserve">hzanetti@piscatawaynj.org </t>
  </si>
  <si>
    <t>799-0099</t>
  </si>
  <si>
    <t>799-3349</t>
  </si>
  <si>
    <t xml:space="preserve">nblitz@plainsboronj.com </t>
  </si>
  <si>
    <t>390-7008</t>
  </si>
  <si>
    <t>613-3963</t>
  </si>
  <si>
    <t xml:space="preserve">recycling@sayreville.com </t>
  </si>
  <si>
    <t>721-5793</t>
  </si>
  <si>
    <t>727-6139</t>
  </si>
  <si>
    <t>South Brunswick/Monmouth Junction</t>
  </si>
  <si>
    <t>329-4000 x7274</t>
  </si>
  <si>
    <t>329-4685</t>
  </si>
  <si>
    <t xml:space="preserve">bepps@sbtnj.net </t>
  </si>
  <si>
    <t>226-7621</t>
  </si>
  <si>
    <t>754-1179</t>
  </si>
  <si>
    <t xml:space="preserve">atempel@southplainfieldnj.com </t>
  </si>
  <si>
    <t>257-9051</t>
  </si>
  <si>
    <t>613-6113</t>
  </si>
  <si>
    <t xml:space="preserve">dpw@southrivernj.org </t>
  </si>
  <si>
    <t>251-0700</t>
  </si>
  <si>
    <t>251-1359</t>
  </si>
  <si>
    <t>jmayer@spotswoodboro,com</t>
  </si>
  <si>
    <t>738-1311 x3049</t>
  </si>
  <si>
    <t>736-2354</t>
  </si>
  <si>
    <t xml:space="preserve">bernie.peterson@twp.woodbridge.nj.us </t>
  </si>
  <si>
    <t>Aberdeen Twp.</t>
  </si>
  <si>
    <t>583-4200 x400</t>
  </si>
  <si>
    <t>290-3171</t>
  </si>
  <si>
    <t>531-2912</t>
  </si>
  <si>
    <t>531-8694</t>
  </si>
  <si>
    <t>259-3151</t>
  </si>
  <si>
    <t>259-7530</t>
  </si>
  <si>
    <t xml:space="preserve">landuseuftnj@ooptonline.net </t>
  </si>
  <si>
    <t>775-0900</t>
  </si>
  <si>
    <t>775-8169</t>
  </si>
  <si>
    <t>291-1444</t>
  </si>
  <si>
    <t>291-9725</t>
  </si>
  <si>
    <t xml:space="preserve">ahubeny@ahnj.com </t>
  </si>
  <si>
    <t>Avon By the Sea</t>
  </si>
  <si>
    <t>502-4510</t>
  </si>
  <si>
    <t>774-0605</t>
  </si>
  <si>
    <t xml:space="preserve">avonboro@aol.com </t>
  </si>
  <si>
    <t>681-0452</t>
  </si>
  <si>
    <t>681-6631</t>
  </si>
  <si>
    <t xml:space="preserve">DPW@boro.belmar.nj.us </t>
  </si>
  <si>
    <t>776-2980</t>
  </si>
  <si>
    <t>775-1782</t>
  </si>
  <si>
    <t>528-9389</t>
  </si>
  <si>
    <t>528-0886</t>
  </si>
  <si>
    <t>Colts Neck Twp.</t>
  </si>
  <si>
    <t>462-7998</t>
  </si>
  <si>
    <t>431-3173</t>
  </si>
  <si>
    <t>coltsnec@optonline.net</t>
  </si>
  <si>
    <t>531-1454</t>
  </si>
  <si>
    <t>531-1705</t>
  </si>
  <si>
    <t xml:space="preserve">Administrator@dealborough.com </t>
  </si>
  <si>
    <t>Eaontown Borough</t>
  </si>
  <si>
    <t>389-7651</t>
  </si>
  <si>
    <t>389-7660</t>
  </si>
  <si>
    <t xml:space="preserve">stefanski@boroughofeatontown.com </t>
  </si>
  <si>
    <t>446-9235</t>
  </si>
  <si>
    <t>446-4979</t>
  </si>
  <si>
    <t>747-0241x403</t>
  </si>
  <si>
    <t>747-6962</t>
  </si>
  <si>
    <t xml:space="preserve">Sdeponti@fhboro.net </t>
  </si>
  <si>
    <t>938-4077</t>
  </si>
  <si>
    <t>938-2023</t>
  </si>
  <si>
    <t>462-4200</t>
  </si>
  <si>
    <t>409-1453</t>
  </si>
  <si>
    <t xml:space="preserve">dmegill@freeholdboro.org </t>
  </si>
  <si>
    <t>294-2161</t>
  </si>
  <si>
    <t>866-8944</t>
  </si>
  <si>
    <t xml:space="preserve">kketcham@twp.freehold.nj.us </t>
  </si>
  <si>
    <t>787-3636 x27</t>
  </si>
  <si>
    <t>787-0361</t>
  </si>
  <si>
    <t xml:space="preserve">ezimmerman@hazlettwp.org </t>
  </si>
  <si>
    <t>872-1224 x0</t>
  </si>
  <si>
    <t>872-0670</t>
  </si>
  <si>
    <t>946-2820x1212</t>
  </si>
  <si>
    <t>496-0116</t>
  </si>
  <si>
    <t xml:space="preserve">bkovelesky@holmdeltownhsip-nj.com </t>
  </si>
  <si>
    <t>938-4500 x2451</t>
  </si>
  <si>
    <t>919-1697</t>
  </si>
  <si>
    <t xml:space="preserve">gsnyder@twp.howell.nj.us </t>
  </si>
  <si>
    <t>517-0005</t>
  </si>
  <si>
    <t>531-0150</t>
  </si>
  <si>
    <t xml:space="preserve">interlakentaxat@optonline.net </t>
  </si>
  <si>
    <t>787-0215 x247</t>
  </si>
  <si>
    <t>787-3699</t>
  </si>
  <si>
    <t xml:space="preserve">J.Falco64@yahoo.com </t>
  </si>
  <si>
    <t>739-5436</t>
  </si>
  <si>
    <t>739-2181</t>
  </si>
  <si>
    <t xml:space="preserve">popsqd@msn.com </t>
  </si>
  <si>
    <t>Lake Como (So. Belmar)</t>
  </si>
  <si>
    <t>681-3232</t>
  </si>
  <si>
    <t>681-8981</t>
  </si>
  <si>
    <t>842-2400</t>
  </si>
  <si>
    <t>219-0581</t>
  </si>
  <si>
    <t xml:space="preserve">hgormley@littlesilver.org </t>
  </si>
  <si>
    <t>531-4740</t>
  </si>
  <si>
    <t>531-8778</t>
  </si>
  <si>
    <t>571-6525</t>
  </si>
  <si>
    <t>222-1516</t>
  </si>
  <si>
    <t xml:space="preserve">fmigliaccio@ci.long-branch.nj.us </t>
  </si>
  <si>
    <t>446-8404</t>
  </si>
  <si>
    <t>446-9615</t>
  </si>
  <si>
    <t xml:space="preserve">tdavis@mtnj.org </t>
  </si>
  <si>
    <t>223-0369</t>
  </si>
  <si>
    <t>223-7724</t>
  </si>
  <si>
    <t xml:space="preserve">tnicastro@manasquan.nj.com </t>
  </si>
  <si>
    <t>536-9295</t>
  </si>
  <si>
    <t>617-0448</t>
  </si>
  <si>
    <t xml:space="preserve">publicworks@marlboro-twp.com </t>
  </si>
  <si>
    <t>290-2004x132</t>
  </si>
  <si>
    <t>566-9560</t>
  </si>
  <si>
    <t>615-2008</t>
  </si>
  <si>
    <t>671-0039</t>
  </si>
  <si>
    <t xml:space="preserve">sposten@middletownnj.org </t>
  </si>
  <si>
    <t>Millstone Twp.</t>
  </si>
  <si>
    <t>446-4249x5</t>
  </si>
  <si>
    <t>446-1560</t>
  </si>
  <si>
    <t xml:space="preserve">twpadm@millstone.nj.us </t>
  </si>
  <si>
    <t>229-2204x111</t>
  </si>
  <si>
    <t>870-8245</t>
  </si>
  <si>
    <t xml:space="preserve">jcfuller-cfo@comcast.net </t>
  </si>
  <si>
    <t>775-1607</t>
  </si>
  <si>
    <t>775-7352</t>
  </si>
  <si>
    <t>775-8797 x604</t>
  </si>
  <si>
    <t>775-8951</t>
  </si>
  <si>
    <t>531-5000 x3364</t>
  </si>
  <si>
    <t>531-5286</t>
  </si>
  <si>
    <t>222-8221</t>
  </si>
  <si>
    <t>222-0904</t>
  </si>
  <si>
    <t>530-2770</t>
  </si>
  <si>
    <t>530-4718</t>
  </si>
  <si>
    <t xml:space="preserve">redbankdpwdirector@comcast.net </t>
  </si>
  <si>
    <t>448-0539</t>
  </si>
  <si>
    <t>448-8716</t>
  </si>
  <si>
    <t xml:space="preserve">administrator@boro.roosevelt.nj.us </t>
  </si>
  <si>
    <t>842-8941</t>
  </si>
  <si>
    <t>842-4316</t>
  </si>
  <si>
    <t>741-7403</t>
  </si>
  <si>
    <t>741-3116</t>
  </si>
  <si>
    <t xml:space="preserve">DPWDOUG@verizon.net </t>
  </si>
  <si>
    <t>449-6463</t>
  </si>
  <si>
    <t>974-8296</t>
  </si>
  <si>
    <t xml:space="preserve">kthompson@seagirtboro.com </t>
  </si>
  <si>
    <t>741-0522</t>
  </si>
  <si>
    <t>741-3622</t>
  </si>
  <si>
    <t>542-0572</t>
  </si>
  <si>
    <t>935-1348</t>
  </si>
  <si>
    <t>449-7598</t>
  </si>
  <si>
    <t>449-6983</t>
  </si>
  <si>
    <t>449-8264</t>
  </si>
  <si>
    <t xml:space="preserve">herner@bellatlantic.net </t>
  </si>
  <si>
    <t>TintonFalls Borough</t>
  </si>
  <si>
    <t>542-3400 x4</t>
  </si>
  <si>
    <t>542-6827</t>
  </si>
  <si>
    <t xml:space="preserve">publicworks@tintonfalls.com </t>
  </si>
  <si>
    <t>264-1133</t>
  </si>
  <si>
    <t>264-1267</t>
  </si>
  <si>
    <t xml:space="preserve">tom.luminoso@verizon.net </t>
  </si>
  <si>
    <t>Upper Freehold Twp.</t>
  </si>
  <si>
    <t>758-7715</t>
  </si>
  <si>
    <t>758-1183</t>
  </si>
  <si>
    <t xml:space="preserve">sfiorenzo@uftnj.com </t>
  </si>
  <si>
    <t>449-2700</t>
  </si>
  <si>
    <t>449-3984</t>
  </si>
  <si>
    <t>West Long Branch Boro</t>
  </si>
  <si>
    <t>229-1756</t>
  </si>
  <si>
    <t>571-9185</t>
  </si>
  <si>
    <t xml:space="preserve">lcole@westlongbranch.org </t>
  </si>
  <si>
    <t>402-9460</t>
  </si>
  <si>
    <t>263-4725</t>
  </si>
  <si>
    <t xml:space="preserve">jlachance@boonton.org </t>
  </si>
  <si>
    <t>Boonton Twp.</t>
  </si>
  <si>
    <t>402-4024</t>
  </si>
  <si>
    <t>402-4025</t>
  </si>
  <si>
    <t xml:space="preserve">pdicenzo@boontontownship.com </t>
  </si>
  <si>
    <t>838-7200</t>
  </si>
  <si>
    <t>838-3762</t>
  </si>
  <si>
    <t xml:space="preserve">kbecker@butlerborough.com </t>
  </si>
  <si>
    <t>635-5242</t>
  </si>
  <si>
    <t>665-0077</t>
  </si>
  <si>
    <t xml:space="preserve">ssj23@optonline.net </t>
  </si>
  <si>
    <t>Chatham Twp.</t>
  </si>
  <si>
    <t>635-3207</t>
  </si>
  <si>
    <t>635-2644</t>
  </si>
  <si>
    <t xml:space="preserve">ehladky@chathamtownship.org </t>
  </si>
  <si>
    <t>879-3660x2118</t>
  </si>
  <si>
    <t>879-0122</t>
  </si>
  <si>
    <t xml:space="preserve">sbeam@chesterboro.org </t>
  </si>
  <si>
    <t>Chester Twp.</t>
  </si>
  <si>
    <t>879-5100 x823</t>
  </si>
  <si>
    <t>879-8281</t>
  </si>
  <si>
    <t xml:space="preserve">sjnoll@chestertownship.org </t>
  </si>
  <si>
    <t>Denville Twp.</t>
  </si>
  <si>
    <t>625-8334</t>
  </si>
  <si>
    <t>625-4402</t>
  </si>
  <si>
    <t>jegbert@denvillenj.org</t>
  </si>
  <si>
    <t>Dover, Town of</t>
  </si>
  <si>
    <t>366-2200X2152</t>
  </si>
  <si>
    <t>366-0039</t>
  </si>
  <si>
    <t xml:space="preserve">wisselin@dover.nj.us </t>
  </si>
  <si>
    <t>East Hanover Twp.</t>
  </si>
  <si>
    <t>428-3063</t>
  </si>
  <si>
    <t>887-3981</t>
  </si>
  <si>
    <t xml:space="preserve">ehdpwmac@yahoo.com </t>
  </si>
  <si>
    <t>410-5330</t>
  </si>
  <si>
    <t>410-5490</t>
  </si>
  <si>
    <t>cgranger@fpboro.net</t>
  </si>
  <si>
    <t>Hanover Twp.</t>
  </si>
  <si>
    <t>428-2495</t>
  </si>
  <si>
    <t>515-2709</t>
  </si>
  <si>
    <t xml:space="preserve">mbura@hanovertownship.com </t>
  </si>
  <si>
    <t>Harding Twp.</t>
  </si>
  <si>
    <t>267-2448</t>
  </si>
  <si>
    <t>292-9539</t>
  </si>
  <si>
    <t xml:space="preserve">ttoribio@hardingnj.org </t>
  </si>
  <si>
    <t>Jefferson Twp.</t>
  </si>
  <si>
    <t>208-3639</t>
  </si>
  <si>
    <t>697-4033</t>
  </si>
  <si>
    <t xml:space="preserve">promano@jeffersontownship.net </t>
  </si>
  <si>
    <t>838-2255x8</t>
  </si>
  <si>
    <t>838-3441</t>
  </si>
  <si>
    <t xml:space="preserve">johnwhitehead39@yahoo.com </t>
  </si>
  <si>
    <t>694-6100</t>
  </si>
  <si>
    <t>628-9512</t>
  </si>
  <si>
    <t xml:space="preserve">kmackey@bolp.org </t>
  </si>
  <si>
    <t>Long Hill Twp.</t>
  </si>
  <si>
    <t>647-0070</t>
  </si>
  <si>
    <t>903-0210</t>
  </si>
  <si>
    <t xml:space="preserve">roads@longhillnj.us </t>
  </si>
  <si>
    <t>593-8496</t>
  </si>
  <si>
    <t>593-0125</t>
  </si>
  <si>
    <t xml:space="preserve">burnetj@rec.rosenet.org </t>
  </si>
  <si>
    <t>543-6535</t>
  </si>
  <si>
    <t>543-1822</t>
  </si>
  <si>
    <t xml:space="preserve">kobrien@mendhamnj.org </t>
  </si>
  <si>
    <t>Mendham Twp.</t>
  </si>
  <si>
    <t>Mine Hill Twp.</t>
  </si>
  <si>
    <t>366-9031x13</t>
  </si>
  <si>
    <t>366-1626</t>
  </si>
  <si>
    <t>clerk@minehill.com</t>
  </si>
  <si>
    <t>Montville Twp.</t>
  </si>
  <si>
    <t>331-3341</t>
  </si>
  <si>
    <t>402-0787</t>
  </si>
  <si>
    <t xml:space="preserve">jhercek@montvillenj.org </t>
  </si>
  <si>
    <t>538-2224</t>
  </si>
  <si>
    <t>538-8834</t>
  </si>
  <si>
    <t xml:space="preserve">mclaudati@gmail.com </t>
  </si>
  <si>
    <t>326-7398</t>
  </si>
  <si>
    <t>326-9580</t>
  </si>
  <si>
    <t xml:space="preserve">teschmann@morristwp.com </t>
  </si>
  <si>
    <t>644-4382</t>
  </si>
  <si>
    <t>292-6671</t>
  </si>
  <si>
    <t>pinenotred@yahoo.com</t>
  </si>
  <si>
    <t>398-4200</t>
  </si>
  <si>
    <t>398-3344</t>
  </si>
  <si>
    <t xml:space="preserve">madpw@optonline.net </t>
  </si>
  <si>
    <t>Mount Olive Twp.</t>
  </si>
  <si>
    <t>691-0900 x7340</t>
  </si>
  <si>
    <t>691-5987</t>
  </si>
  <si>
    <t xml:space="preserve">tquinn@mtolivetwp.org </t>
  </si>
  <si>
    <t>334-1577</t>
  </si>
  <si>
    <t>334-1494</t>
  </si>
  <si>
    <t xml:space="preserve">mprusina@mtlakes.org </t>
  </si>
  <si>
    <t>908-4302</t>
  </si>
  <si>
    <t>347-0394</t>
  </si>
  <si>
    <t xml:space="preserve">tmendel@netcong.org </t>
  </si>
  <si>
    <t>263-7274</t>
  </si>
  <si>
    <t>263-7373</t>
  </si>
  <si>
    <t>gschneider@parsippany.net</t>
  </si>
  <si>
    <t>Pequannock Twp.</t>
  </si>
  <si>
    <t>835-5700 x128</t>
  </si>
  <si>
    <t>835-2472</t>
  </si>
  <si>
    <t xml:space="preserve">correale@njlincs.net </t>
  </si>
  <si>
    <t>989-7050</t>
  </si>
  <si>
    <t>989-7076</t>
  </si>
  <si>
    <t xml:space="preserve">kheath@randolphnj.org </t>
  </si>
  <si>
    <t>835-6077</t>
  </si>
  <si>
    <t>835-0783</t>
  </si>
  <si>
    <t>sschotanus@riverdalenj.gov</t>
  </si>
  <si>
    <t>627-2000</t>
  </si>
  <si>
    <t>627-8294</t>
  </si>
  <si>
    <t xml:space="preserve">buildingdept@rockawayborough.org </t>
  </si>
  <si>
    <t>Rockaway Twp.</t>
  </si>
  <si>
    <t>671-1700</t>
  </si>
  <si>
    <t>983-2896</t>
  </si>
  <si>
    <t xml:space="preserve">aknoth@rockawaytownship.org </t>
  </si>
  <si>
    <t>Roxbury Twp.</t>
  </si>
  <si>
    <t>448-2053</t>
  </si>
  <si>
    <t>927-2876</t>
  </si>
  <si>
    <t xml:space="preserve">mainesd@roxburynj.us </t>
  </si>
  <si>
    <t>366-2200x2152</t>
  </si>
  <si>
    <t xml:space="preserve">recyclingvg@aol.com </t>
  </si>
  <si>
    <t>876-3382x1514</t>
  </si>
  <si>
    <t>876-5553</t>
  </si>
  <si>
    <t xml:space="preserve">rread@wtmorris.net </t>
  </si>
  <si>
    <t>366-2155x2758</t>
  </si>
  <si>
    <t>366-6315</t>
  </si>
  <si>
    <t xml:space="preserve">shutchins@whartonnj.com </t>
  </si>
  <si>
    <t>494-9196</t>
  </si>
  <si>
    <t>494-4827</t>
  </si>
  <si>
    <t xml:space="preserve">kathy.guerrero@barnegatlight.org </t>
  </si>
  <si>
    <t>698-0080 x174</t>
  </si>
  <si>
    <t>698-1302</t>
  </si>
  <si>
    <t xml:space="preserve">mikeb@barnegat.net </t>
  </si>
  <si>
    <t>892-1287</t>
  </si>
  <si>
    <t>899-6494</t>
  </si>
  <si>
    <t xml:space="preserve">jwalker@pt.boro.com </t>
  </si>
  <si>
    <t>492-0111x18</t>
  </si>
  <si>
    <t>492-1635</t>
  </si>
  <si>
    <t xml:space="preserve">jsferra@beachhaven-nj.gov </t>
  </si>
  <si>
    <t>286-6010/6015</t>
  </si>
  <si>
    <t>286-6011</t>
  </si>
  <si>
    <t xml:space="preserve">beachwoodpw@comcast.net </t>
  </si>
  <si>
    <t>Berkeley Twp.</t>
  </si>
  <si>
    <t>341-1022</t>
  </si>
  <si>
    <t>341-8968</t>
  </si>
  <si>
    <t xml:space="preserve">btpwsec@twp.berkeley.nj.us </t>
  </si>
  <si>
    <t>451-4062</t>
  </si>
  <si>
    <t>458-0757</t>
  </si>
  <si>
    <t>ptotaro@twp.brick.nj.us / rpalmieri639@gmail.com</t>
  </si>
  <si>
    <t>Eagleswood Twp.</t>
  </si>
  <si>
    <t>296-3040</t>
  </si>
  <si>
    <t>296-4649</t>
  </si>
  <si>
    <t xml:space="preserve">rlombardoeagleswood@gmail.com </t>
  </si>
  <si>
    <t>494-6905</t>
  </si>
  <si>
    <t>494-8343</t>
  </si>
  <si>
    <t xml:space="preserve">hcac@harveycedars.org </t>
  </si>
  <si>
    <t>270-6415</t>
  </si>
  <si>
    <t>270-8586</t>
  </si>
  <si>
    <t>boroclerk@comcast.net</t>
  </si>
  <si>
    <t>928-1200x1267</t>
  </si>
  <si>
    <t>928-0995</t>
  </si>
  <si>
    <t xml:space="preserve">pwood@jacksontwpnj.net </t>
  </si>
  <si>
    <t>Lacey Twp.</t>
  </si>
  <si>
    <t>693-1100 x2301</t>
  </si>
  <si>
    <t>693-7108</t>
  </si>
  <si>
    <t>lacey.publicworks@laceytownship.org</t>
  </si>
  <si>
    <t>657-9797</t>
  </si>
  <si>
    <t>657-2618</t>
  </si>
  <si>
    <t xml:space="preserve">lakehurstpw@yahoo.com </t>
  </si>
  <si>
    <t>905-3405x6021</t>
  </si>
  <si>
    <t>367-5401</t>
  </si>
  <si>
    <t xml:space="preserve">shill@lakewoodnj.gov </t>
  </si>
  <si>
    <t>793-7766x500</t>
  </si>
  <si>
    <t>830-1437</t>
  </si>
  <si>
    <t xml:space="preserve">lavallettepw@comcast.net </t>
  </si>
  <si>
    <t>296-5760</t>
  </si>
  <si>
    <t>296-5352</t>
  </si>
  <si>
    <t xml:space="preserve">donelly@leht.com </t>
  </si>
  <si>
    <t>Long Beach Twp.</t>
  </si>
  <si>
    <t>361-1000x6641</t>
  </si>
  <si>
    <t>494-6454</t>
  </si>
  <si>
    <t xml:space="preserve">andersen@longbeachtownship.org </t>
  </si>
  <si>
    <t>Manchester Twp.</t>
  </si>
  <si>
    <t>657-8121 x3310</t>
  </si>
  <si>
    <t>657-5242</t>
  </si>
  <si>
    <t xml:space="preserve">tlynch@manchestertwp.com </t>
  </si>
  <si>
    <t>475-6983</t>
  </si>
  <si>
    <t>475-7671</t>
  </si>
  <si>
    <t xml:space="preserve">boroclerk@mantoloking.org </t>
  </si>
  <si>
    <t>269-3233</t>
  </si>
  <si>
    <t>269-5924</t>
  </si>
  <si>
    <t>ogclerk@verizon.net                        ogmayor@verizon.net</t>
  </si>
  <si>
    <t>Ocean Twp.</t>
  </si>
  <si>
    <t>639-3302x233</t>
  </si>
  <si>
    <t>693-9026</t>
  </si>
  <si>
    <t xml:space="preserve">dpw@townshipofocean.org </t>
  </si>
  <si>
    <t>349-6425</t>
  </si>
  <si>
    <t>240-0533</t>
  </si>
  <si>
    <t xml:space="preserve">pinebeachclerk@comcast.net </t>
  </si>
  <si>
    <t>Plumstead Twp.</t>
  </si>
  <si>
    <t>758-2241</t>
  </si>
  <si>
    <t>758-0123</t>
  </si>
  <si>
    <t>892-5859</t>
  </si>
  <si>
    <t xml:space="preserve">jwalker@ptboro.com </t>
  </si>
  <si>
    <t>793-0313</t>
  </si>
  <si>
    <t>793-9476</t>
  </si>
  <si>
    <t xml:space="preserve">pubwork@optonline.net </t>
  </si>
  <si>
    <t>793-5100x303</t>
  </si>
  <si>
    <t>793-5123</t>
  </si>
  <si>
    <t>ewoj@seasideparknj.org</t>
  </si>
  <si>
    <t>494-2171 x131</t>
  </si>
  <si>
    <t>361-8484</t>
  </si>
  <si>
    <t xml:space="preserve">sbrecycling@comcast.net </t>
  </si>
  <si>
    <t>So. Toms River</t>
  </si>
  <si>
    <t>349-0403</t>
  </si>
  <si>
    <t>349-5266</t>
  </si>
  <si>
    <t xml:space="preserve">osccrd@aol.com </t>
  </si>
  <si>
    <t>Stafford Twp.</t>
  </si>
  <si>
    <t>597-1000 x8604</t>
  </si>
  <si>
    <t>597-8761</t>
  </si>
  <si>
    <t xml:space="preserve">dgarrison@twp.stafford.nj.us </t>
  </si>
  <si>
    <t>494-2400</t>
  </si>
  <si>
    <t>361-9746</t>
  </si>
  <si>
    <t xml:space="preserve">scfinance@comcast.net </t>
  </si>
  <si>
    <t>Toms River Twp.</t>
  </si>
  <si>
    <t>255-1000 x8187</t>
  </si>
  <si>
    <t>255-0608</t>
  </si>
  <si>
    <t xml:space="preserve">dalexander@tomsrivertownship.com </t>
  </si>
  <si>
    <t>296-5058</t>
  </si>
  <si>
    <t>296-1658</t>
  </si>
  <si>
    <t xml:space="preserve">tuckertonrecyclingcenter@comcast.net </t>
  </si>
  <si>
    <t>838-6055</t>
  </si>
  <si>
    <t>838-5115</t>
  </si>
  <si>
    <t>agallagher@bloomingdalenj.net</t>
  </si>
  <si>
    <t>470-2237/2239</t>
  </si>
  <si>
    <t>340-7049</t>
  </si>
  <si>
    <t xml:space="preserve">adubois@cliftonnj.org </t>
  </si>
  <si>
    <t>595-7766x108</t>
  </si>
  <si>
    <t>790-4781</t>
  </si>
  <si>
    <t>arshoroaclerk407@aol.com</t>
  </si>
  <si>
    <t>427-5330</t>
  </si>
  <si>
    <t>427-1882</t>
  </si>
  <si>
    <t>jclementi@hawthornenj.org</t>
  </si>
  <si>
    <t>256-0309</t>
  </si>
  <si>
    <t>256-6554</t>
  </si>
  <si>
    <t>psimone19@hotmail.com</t>
  </si>
  <si>
    <t>427-5151/0488</t>
  </si>
  <si>
    <t>427-1846</t>
  </si>
  <si>
    <t>wgraham@northhaledon.com</t>
  </si>
  <si>
    <t>365-5590/5589</t>
  </si>
  <si>
    <t>365-5659</t>
  </si>
  <si>
    <t>agagliano@cityofpassaicnj.gov</t>
  </si>
  <si>
    <t>321-1393/1374</t>
  </si>
  <si>
    <t>321-1486</t>
  </si>
  <si>
    <t>dpolifronio@patersonnj.gov</t>
  </si>
  <si>
    <t>835-1465</t>
  </si>
  <si>
    <t>839-1470</t>
  </si>
  <si>
    <t xml:space="preserve">dpwcpwm@aol.com </t>
  </si>
  <si>
    <t>790-7903</t>
  </si>
  <si>
    <t>790-6632</t>
  </si>
  <si>
    <t>emmaanderson06@gmail.com</t>
  </si>
  <si>
    <t>475-7130</t>
  </si>
  <si>
    <t>962-6028</t>
  </si>
  <si>
    <t xml:space="preserve">mhirschman@ringwoodnj.net </t>
  </si>
  <si>
    <t>956-1009</t>
  </si>
  <si>
    <t>956-8414</t>
  </si>
  <si>
    <t>totowaclerk@optonline.net</t>
  </si>
  <si>
    <t>839-3000</t>
  </si>
  <si>
    <t>839-4959</t>
  </si>
  <si>
    <t xml:space="preserve">carroll@wanaqueborough.com </t>
  </si>
  <si>
    <t>694-1800x3315</t>
  </si>
  <si>
    <t>709-1141</t>
  </si>
  <si>
    <t xml:space="preserve">collinst@waynetownship.com </t>
  </si>
  <si>
    <t>728-2724</t>
  </si>
  <si>
    <t>728-2876</t>
  </si>
  <si>
    <t>recycling@westmilford.org</t>
  </si>
  <si>
    <t>West Paterson</t>
  </si>
  <si>
    <t>256-1264</t>
  </si>
  <si>
    <t>345-3935</t>
  </si>
  <si>
    <t>ggalbraith@wpnj.us</t>
  </si>
  <si>
    <t>935-4080x1</t>
  </si>
  <si>
    <t>935-2993</t>
  </si>
  <si>
    <t xml:space="preserve">allowayclerk@comcast.net </t>
  </si>
  <si>
    <t>299-7082</t>
  </si>
  <si>
    <t>299-7119</t>
  </si>
  <si>
    <t xml:space="preserve">genegilbert@comcast.net </t>
  </si>
  <si>
    <t>358-3801</t>
  </si>
  <si>
    <t>358-8019</t>
  </si>
  <si>
    <t xml:space="preserve">cnmole@aol.com </t>
  </si>
  <si>
    <t>Elsinboro Twp.</t>
  </si>
  <si>
    <t>935-2200</t>
  </si>
  <si>
    <t>935-9011</t>
  </si>
  <si>
    <t>Lower Alloways Creek</t>
  </si>
  <si>
    <t>935-5252x10</t>
  </si>
  <si>
    <t>935-8061</t>
  </si>
  <si>
    <t>foreman-LAC@comcast.net /records-LAC@comcast.net</t>
  </si>
  <si>
    <t>Mannington Twp.</t>
  </si>
  <si>
    <t>935-2359</t>
  </si>
  <si>
    <t>935-6557</t>
  </si>
  <si>
    <t xml:space="preserve">mannington.deputy@comcast.net </t>
  </si>
  <si>
    <t>Oldmans Twp.</t>
  </si>
  <si>
    <t>299-0780</t>
  </si>
  <si>
    <t>299-4890</t>
  </si>
  <si>
    <t xml:space="preserve">oldmansdpw@comcast.net </t>
  </si>
  <si>
    <t>299-0098</t>
  </si>
  <si>
    <t>299-3411</t>
  </si>
  <si>
    <t>genergilbert@comcast.net</t>
  </si>
  <si>
    <t>678-6360</t>
  </si>
  <si>
    <t>678-8164</t>
  </si>
  <si>
    <t xml:space="preserve">Klamb@pennsvillewater.com </t>
  </si>
  <si>
    <t>Pilesgrove Twp.</t>
  </si>
  <si>
    <t>769-3222</t>
  </si>
  <si>
    <t>769-5490</t>
  </si>
  <si>
    <t>dcaulfield@pilesgrovenj.org</t>
  </si>
  <si>
    <t>358-6641x5</t>
  </si>
  <si>
    <t>358-0439</t>
  </si>
  <si>
    <t xml:space="preserve">emyers@pittsgrovetownship.com </t>
  </si>
  <si>
    <t>935-2325</t>
  </si>
  <si>
    <t>935-6817</t>
  </si>
  <si>
    <t xml:space="preserve">qtntwpclerk@comcast.net </t>
  </si>
  <si>
    <t>935-0350</t>
  </si>
  <si>
    <t>935-8395</t>
  </si>
  <si>
    <t>fmucci.salem@verizon.net /tgant.salem@verizon.net</t>
  </si>
  <si>
    <t>358-8500</t>
  </si>
  <si>
    <t>358-1160</t>
  </si>
  <si>
    <t>uptdeputyclerk@gmail.com</t>
  </si>
  <si>
    <t>769-2200x20</t>
  </si>
  <si>
    <t>769-4297</t>
  </si>
  <si>
    <t xml:space="preserve">woodstownclerk@comcast.net </t>
  </si>
  <si>
    <t>Bedminister</t>
  </si>
  <si>
    <t>212-7000X501</t>
  </si>
  <si>
    <t>kevinm@bedminster.us</t>
  </si>
  <si>
    <t>204-2512</t>
  </si>
  <si>
    <t xml:space="preserve">mmulligan@bernards.org </t>
  </si>
  <si>
    <t>766-3850x147</t>
  </si>
  <si>
    <t>766-2788</t>
  </si>
  <si>
    <t xml:space="preserve">jmacdowall@bernardsvilleboro.org </t>
  </si>
  <si>
    <t>356-0833</t>
  </si>
  <si>
    <t>rbahr@boundbrook-nj.org</t>
  </si>
  <si>
    <t>526-1300x177</t>
  </si>
  <si>
    <t xml:space="preserve">doreen.danner@branchburg.nj.us </t>
  </si>
  <si>
    <t>725-6300X5210</t>
  </si>
  <si>
    <t xml:space="preserve">health@bridgewaternj.gov </t>
  </si>
  <si>
    <t>234-0611</t>
  </si>
  <si>
    <t>234-0918</t>
  </si>
  <si>
    <t>STweedie@farhillsnj.org</t>
  </si>
  <si>
    <t>873-2500x6383</t>
  </si>
  <si>
    <t>Carl.Hauck@twp.franklin.nj.us</t>
  </si>
  <si>
    <t>968-1023x6601</t>
  </si>
  <si>
    <t>968-4088</t>
  </si>
  <si>
    <t xml:space="preserve">kcupit@greenbrooktwp.org </t>
  </si>
  <si>
    <t>Hillsborough Twp.</t>
  </si>
  <si>
    <t>369-5652</t>
  </si>
  <si>
    <t xml:space="preserve">gbelnay@hillsborough-nj.org </t>
  </si>
  <si>
    <t>725-5512x106</t>
  </si>
  <si>
    <t>231-8620</t>
  </si>
  <si>
    <t xml:space="preserve">ppetrone@manvillenj.org </t>
  </si>
  <si>
    <t>231-7031</t>
  </si>
  <si>
    <t>526-2480</t>
  </si>
  <si>
    <t>dsmerdon@millstoneboro.org</t>
  </si>
  <si>
    <t>874-3144</t>
  </si>
  <si>
    <t>359-0970</t>
  </si>
  <si>
    <t xml:space="preserve">avillano@twp.montgomery.nj.us </t>
  </si>
  <si>
    <t>No. Plainfield</t>
  </si>
  <si>
    <t>769-2907</t>
  </si>
  <si>
    <t>769-6499</t>
  </si>
  <si>
    <t xml:space="preserve">cdanois@npmail.org </t>
  </si>
  <si>
    <t>Peapack-Gladstone</t>
  </si>
  <si>
    <t>234-2250x100</t>
  </si>
  <si>
    <t>781-0042</t>
  </si>
  <si>
    <t xml:space="preserve">dbassman@peapackgladstone.org </t>
  </si>
  <si>
    <t>725-1715</t>
  </si>
  <si>
    <t>231-0810</t>
  </si>
  <si>
    <t>PublicWorks@raritan-nj.org</t>
  </si>
  <si>
    <t>924-7445</t>
  </si>
  <si>
    <t>924-2274</t>
  </si>
  <si>
    <t>deputyclerk@rockyhill-nj.gov</t>
  </si>
  <si>
    <t>704-2490</t>
  </si>
  <si>
    <t>725-2859</t>
  </si>
  <si>
    <t>bnally@somervillenj.org</t>
  </si>
  <si>
    <t>356-0258</t>
  </si>
  <si>
    <t>563-4431</t>
  </si>
  <si>
    <t>dkazar@southboundbrook.com</t>
  </si>
  <si>
    <t>753-5149</t>
  </si>
  <si>
    <t>753-0979</t>
  </si>
  <si>
    <t xml:space="preserve">dburo@warrennj.org </t>
  </si>
  <si>
    <t>756-0080X211</t>
  </si>
  <si>
    <t>757-7027</t>
  </si>
  <si>
    <t>mhance@watchungnj.gov</t>
  </si>
  <si>
    <t>786-6688</t>
  </si>
  <si>
    <t>786-7231</t>
  </si>
  <si>
    <t xml:space="preserve">andover@tellurian.net </t>
  </si>
  <si>
    <t>Andover Twp.</t>
  </si>
  <si>
    <t>383-4280 x224</t>
  </si>
  <si>
    <t>383-5039</t>
  </si>
  <si>
    <t xml:space="preserve">rhattersley@andovertwp.org </t>
  </si>
  <si>
    <t>948-4626</t>
  </si>
  <si>
    <t>948-0899</t>
  </si>
  <si>
    <t>administrator@wantagetqp-nj.org</t>
  </si>
  <si>
    <t>Byram Twp.</t>
  </si>
  <si>
    <t>347-2500 x125</t>
  </si>
  <si>
    <t>347-0502</t>
  </si>
  <si>
    <t>cchurch@byramtwp.org</t>
  </si>
  <si>
    <t>Frankford Twp.</t>
  </si>
  <si>
    <t>948-4230</t>
  </si>
  <si>
    <t>948-2110</t>
  </si>
  <si>
    <t>administrtor@wantagetwp-nj.org</t>
  </si>
  <si>
    <t>827-9849</t>
  </si>
  <si>
    <t>827-9279</t>
  </si>
  <si>
    <t>depclerk@frank-hardy.org</t>
  </si>
  <si>
    <t>Fredon Twp.</t>
  </si>
  <si>
    <t>383-7025</t>
  </si>
  <si>
    <t>383-8711</t>
  </si>
  <si>
    <t>cfl@nac.net</t>
  </si>
  <si>
    <t>852-9333x12</t>
  </si>
  <si>
    <t>852-1972</t>
  </si>
  <si>
    <t>construction@greentwp.com</t>
  </si>
  <si>
    <t>827-9230x13</t>
  </si>
  <si>
    <t>827-0466</t>
  </si>
  <si>
    <t>riawac1@aol.com</t>
  </si>
  <si>
    <t>383-5570</t>
  </si>
  <si>
    <t>383-8969</t>
  </si>
  <si>
    <t>dhansen@tellurian.com</t>
  </si>
  <si>
    <t>Hardyston Twp.</t>
  </si>
  <si>
    <t>827-3525</t>
  </si>
  <si>
    <t>827-8457</t>
  </si>
  <si>
    <t>bschultz@hardyston.com</t>
  </si>
  <si>
    <t>398-3611</t>
  </si>
  <si>
    <t>770-7173</t>
  </si>
  <si>
    <t>dwhittaker@hopatcong.org</t>
  </si>
  <si>
    <t>383-1817</t>
  </si>
  <si>
    <t>383-0566</t>
  </si>
  <si>
    <t>lafayettelu@embarqmail.com</t>
  </si>
  <si>
    <t>293-7300</t>
  </si>
  <si>
    <t>293-7467</t>
  </si>
  <si>
    <t>tmartin@montaguenj.org</t>
  </si>
  <si>
    <t>383-4160</t>
  </si>
  <si>
    <t>383-8961</t>
  </si>
  <si>
    <t>kjaekel@newtontownhall.com</t>
  </si>
  <si>
    <t>Ogdensburg Rd.</t>
  </si>
  <si>
    <t>827-3712</t>
  </si>
  <si>
    <t>827-9602</t>
  </si>
  <si>
    <t>dpalva@embarqmail.com</t>
  </si>
  <si>
    <t>Sandyston Twp.</t>
  </si>
  <si>
    <t>948-3520</t>
  </si>
  <si>
    <t>948-2189</t>
  </si>
  <si>
    <t>jwilliamson9@optonline.net</t>
  </si>
  <si>
    <t>Sparta Twp.</t>
  </si>
  <si>
    <t>729-6174</t>
  </si>
  <si>
    <t>729-2635</t>
  </si>
  <si>
    <t>recycling@spartanj.org</t>
  </si>
  <si>
    <t>Stanhope Boro</t>
  </si>
  <si>
    <t>347-6368</t>
  </si>
  <si>
    <t>691-6512</t>
  </si>
  <si>
    <t>stanhopedpw@stanhopenj.gov</t>
  </si>
  <si>
    <t>Stillwater Twp.</t>
  </si>
  <si>
    <t>383-9484</t>
  </si>
  <si>
    <t>383-8059</t>
  </si>
  <si>
    <t>dpwstillwater@nac.net</t>
  </si>
  <si>
    <t>Sussex Boro</t>
  </si>
  <si>
    <t>875-4202</t>
  </si>
  <si>
    <t>875-3507</t>
  </si>
  <si>
    <t>Vernon Twp.</t>
  </si>
  <si>
    <t>764-3021</t>
  </si>
  <si>
    <t>764-9982</t>
  </si>
  <si>
    <t>dpullis@vernontwp.com</t>
  </si>
  <si>
    <t>Walpack Twp.</t>
  </si>
  <si>
    <t>841-9576</t>
  </si>
  <si>
    <t>841-9513</t>
  </si>
  <si>
    <t>walpackclerk@live.com</t>
  </si>
  <si>
    <t>Wantage Twp.</t>
  </si>
  <si>
    <t>875-7192</t>
  </si>
  <si>
    <t>875-0801</t>
  </si>
  <si>
    <t xml:space="preserve">administrator@wantagetwp-nj.org </t>
  </si>
  <si>
    <t>464-2700 x2234</t>
  </si>
  <si>
    <t>464-3791</t>
  </si>
  <si>
    <t>rbocchino@bhtwp.com</t>
  </si>
  <si>
    <t>396-1612</t>
  </si>
  <si>
    <t>388-6970</t>
  </si>
  <si>
    <t>smccabe@ourclark.com</t>
  </si>
  <si>
    <t>709-7299</t>
  </si>
  <si>
    <t>497-1540</t>
  </si>
  <si>
    <t>j-kobliska@cranfordnj.org</t>
  </si>
  <si>
    <t>820-4100</t>
  </si>
  <si>
    <t>810-4011</t>
  </si>
  <si>
    <t>cmadorma@elizabethnj.org</t>
  </si>
  <si>
    <t>322-7404</t>
  </si>
  <si>
    <t>322-7622</t>
  </si>
  <si>
    <t xml:space="preserve">cdicksen@garwood.org </t>
  </si>
  <si>
    <t>789-1522</t>
  </si>
  <si>
    <t>789-7410</t>
  </si>
  <si>
    <t>fcorbitt@aol.com</t>
  </si>
  <si>
    <t>926-1110</t>
  </si>
  <si>
    <t>926-1165</t>
  </si>
  <si>
    <t>hsdpwkaren@verizon.net</t>
  </si>
  <si>
    <t>276-5073</t>
  </si>
  <si>
    <t>272-4901</t>
  </si>
  <si>
    <t>kdpw@verizon.net</t>
  </si>
  <si>
    <t>474-8666</t>
  </si>
  <si>
    <t>474-8631</t>
  </si>
  <si>
    <t>232-2409</t>
  </si>
  <si>
    <t>232-6902</t>
  </si>
  <si>
    <t xml:space="preserve">rromak@mountainside-nj.com </t>
  </si>
  <si>
    <t>665-1076</t>
  </si>
  <si>
    <t>665-4241</t>
  </si>
  <si>
    <t>jjohnson@newprov.org</t>
  </si>
  <si>
    <t>226-2518x338/226-2518x323</t>
  </si>
  <si>
    <t>226-4928</t>
  </si>
  <si>
    <t>howards@pmua.org/trevorg@pmua.org</t>
  </si>
  <si>
    <t>827-2159</t>
  </si>
  <si>
    <t>574-2341</t>
  </si>
  <si>
    <t xml:space="preserve">msmalling@cityofrahway.com </t>
  </si>
  <si>
    <t>245-2920</t>
  </si>
  <si>
    <t>245-8886</t>
  </si>
  <si>
    <t xml:space="preserve">cbiggins@boroughofroselle.com </t>
  </si>
  <si>
    <t>245-6222</t>
  </si>
  <si>
    <t>245-5598</t>
  </si>
  <si>
    <t>dcorrigan@rosellepark.net</t>
  </si>
  <si>
    <t>322-6700 x243</t>
  </si>
  <si>
    <t>654-5467</t>
  </si>
  <si>
    <t>kward@scotchplainsnj.com</t>
  </si>
  <si>
    <t>912-2225</t>
  </si>
  <si>
    <t>912-2292</t>
  </si>
  <si>
    <t>joe.sarno@springfield-nj.com /ken.homlish@springfield-nj.com</t>
  </si>
  <si>
    <t>277-9433</t>
  </si>
  <si>
    <t>608-1214</t>
  </si>
  <si>
    <t xml:space="preserve">pcascais@cityofsummit.org </t>
  </si>
  <si>
    <t>686-1922</t>
  </si>
  <si>
    <t>687-7624</t>
  </si>
  <si>
    <t xml:space="preserve">cpietrucha@uniontownship.com </t>
  </si>
  <si>
    <t>789-4100</t>
  </si>
  <si>
    <t>789-4113</t>
  </si>
  <si>
    <t xml:space="preserve">engineer@westfieldnj.net </t>
  </si>
  <si>
    <t>925-3850</t>
  </si>
  <si>
    <t>925-4526</t>
  </si>
  <si>
    <t xml:space="preserve">townoffice@winfield-nj.org </t>
  </si>
  <si>
    <t>852-5132x124</t>
  </si>
  <si>
    <t>852-0129</t>
  </si>
  <si>
    <t xml:space="preserve">stevehaydu@verizon.net </t>
  </si>
  <si>
    <t>454-0088</t>
  </si>
  <si>
    <t>454-0076</t>
  </si>
  <si>
    <t xml:space="preserve">alphaclerk@hotmail.com </t>
  </si>
  <si>
    <t>475-5331</t>
  </si>
  <si>
    <t>475-4413</t>
  </si>
  <si>
    <t xml:space="preserve">nanmason@123embarqmail.com </t>
  </si>
  <si>
    <t>362-6663</t>
  </si>
  <si>
    <t>362-9635</t>
  </si>
  <si>
    <t>clerk@clairstowntwp-nj.com</t>
  </si>
  <si>
    <t>689-3994</t>
  </si>
  <si>
    <t>689-5803</t>
  </si>
  <si>
    <t xml:space="preserve">clerk@franklintwpwarren.org </t>
  </si>
  <si>
    <t>852-4121</t>
  </si>
  <si>
    <t>852-7621</t>
  </si>
  <si>
    <t>recycling@frelinghuysen-nj.us</t>
  </si>
  <si>
    <t>859-0909</t>
  </si>
  <si>
    <t>454-6158</t>
  </si>
  <si>
    <t>852-2320</t>
  </si>
  <si>
    <t>852-5728</t>
  </si>
  <si>
    <t xml:space="preserve">dpw@hackettstown.net </t>
  </si>
  <si>
    <t>Hardwick Twp.</t>
  </si>
  <si>
    <t>362-6528x8</t>
  </si>
  <si>
    <t>362-8840</t>
  </si>
  <si>
    <t xml:space="preserve">hardwicktwpclerk@yahoo.com </t>
  </si>
  <si>
    <t>213-1600x10</t>
  </si>
  <si>
    <t>213-1850</t>
  </si>
  <si>
    <t xml:space="preserve">harmonyclerk@nac.net </t>
  </si>
  <si>
    <t>459-5011</t>
  </si>
  <si>
    <t>459-5336</t>
  </si>
  <si>
    <t xml:space="preserve">depclerk@hopetwp-nj.us </t>
  </si>
  <si>
    <t>Independence Twp.</t>
  </si>
  <si>
    <t>637-4133</t>
  </si>
  <si>
    <t>637-8844</t>
  </si>
  <si>
    <t xml:space="preserve">harrynoble@embarqmail.com </t>
  </si>
  <si>
    <t>Knowlton Twp.</t>
  </si>
  <si>
    <t>496-4816x6</t>
  </si>
  <si>
    <t>496-8144</t>
  </si>
  <si>
    <t xml:space="preserve">clerk@knowlton-nj.com </t>
  </si>
  <si>
    <t>Liberty Twp.</t>
  </si>
  <si>
    <t>637-4579</t>
  </si>
  <si>
    <t>637-6916</t>
  </si>
  <si>
    <t xml:space="preserve">lrutk@comcast.net </t>
  </si>
  <si>
    <t>Lopatcong Twp.</t>
  </si>
  <si>
    <t>859-0013</t>
  </si>
  <si>
    <t>213-1037</t>
  </si>
  <si>
    <t>lopatcongdpw@gmail.com</t>
  </si>
  <si>
    <t>689-6151x116</t>
  </si>
  <si>
    <t>689-2840</t>
  </si>
  <si>
    <t xml:space="preserve">jf@mansfieldtownship-nj.gov </t>
  </si>
  <si>
    <t>453-3098</t>
  </si>
  <si>
    <t>453-3787</t>
  </si>
  <si>
    <t xml:space="preserve">rileyb@comcast.net </t>
  </si>
  <si>
    <t>454-5500x304</t>
  </si>
  <si>
    <t>454-6511</t>
  </si>
  <si>
    <t>phuxta@phillipsburgnj.org</t>
  </si>
  <si>
    <t>Pohatcong Twp.</t>
  </si>
  <si>
    <t>454-6121x320</t>
  </si>
  <si>
    <t>454-5911</t>
  </si>
  <si>
    <t xml:space="preserve">clerk@pohatcong.com </t>
  </si>
  <si>
    <t>Washington Boro</t>
  </si>
  <si>
    <t>689-3600</t>
  </si>
  <si>
    <t>689-9485</t>
  </si>
  <si>
    <t>kblanchard@washingtonboro-nj.com</t>
  </si>
  <si>
    <t>689-7203</t>
  </si>
  <si>
    <t>689-9234</t>
  </si>
  <si>
    <t xml:space="preserve">admin@washington-twp-warren.org </t>
  </si>
  <si>
    <t>White Twp.</t>
  </si>
  <si>
    <t>583-2093</t>
  </si>
  <si>
    <t>475-4067</t>
  </si>
  <si>
    <t xml:space="preserve">court@whitetwp-nj.com </t>
  </si>
  <si>
    <t>NJ</t>
  </si>
  <si>
    <t>08201-1939</t>
  </si>
  <si>
    <t>0101</t>
  </si>
  <si>
    <t>1301 Bacharach Blvd Rm 706</t>
  </si>
  <si>
    <t>08401-4603</t>
  </si>
  <si>
    <t>0102</t>
  </si>
  <si>
    <t>1417 West Brigantine Avenue</t>
  </si>
  <si>
    <t>08203-2186</t>
  </si>
  <si>
    <t>0103</t>
  </si>
  <si>
    <t>Minotola</t>
  </si>
  <si>
    <t>08341-1014</t>
  </si>
  <si>
    <t>0104</t>
  </si>
  <si>
    <t>P.O. Box 605 Route 40</t>
  </si>
  <si>
    <t>08310-0355</t>
  </si>
  <si>
    <t>0105</t>
  </si>
  <si>
    <t>513 Maple Street</t>
  </si>
  <si>
    <t>08270</t>
  </si>
  <si>
    <t>0106</t>
  </si>
  <si>
    <t>08215-1599</t>
  </si>
  <si>
    <t>0107</t>
  </si>
  <si>
    <t>3515 Bargaintown Road</t>
  </si>
  <si>
    <t>08234</t>
  </si>
  <si>
    <t>0108</t>
  </si>
  <si>
    <t>P.O. Box 102</t>
  </si>
  <si>
    <t>08319-1166</t>
  </si>
  <si>
    <t>0109</t>
  </si>
  <si>
    <t>1700 12th Street,  Route 54</t>
  </si>
  <si>
    <t>08037</t>
  </si>
  <si>
    <t>0110</t>
  </si>
  <si>
    <t>300 E. Jimmie Leeds Road</t>
  </si>
  <si>
    <t>08201</t>
  </si>
  <si>
    <t>0111</t>
  </si>
  <si>
    <t>6101 Thirteenth St., Ste 201</t>
  </si>
  <si>
    <t>Mays Landing</t>
  </si>
  <si>
    <t>08330</t>
  </si>
  <si>
    <t>0112</t>
  </si>
  <si>
    <t>0113</t>
  </si>
  <si>
    <t>400 Poplar Ave.</t>
  </si>
  <si>
    <t>08221-1899</t>
  </si>
  <si>
    <t>0114</t>
  </si>
  <si>
    <t>08403-1196</t>
  </si>
  <si>
    <t>0115</t>
  </si>
  <si>
    <t>1 South Washington Avenue</t>
  </si>
  <si>
    <t>08402</t>
  </si>
  <si>
    <t>0116</t>
  </si>
  <si>
    <t>P.O. Box 317</t>
  </si>
  <si>
    <t>Elwood</t>
  </si>
  <si>
    <t>08217-0317</t>
  </si>
  <si>
    <t>0117</t>
  </si>
  <si>
    <t>08225-2201</t>
  </si>
  <si>
    <t>0118</t>
  </si>
  <si>
    <t>18 North First Street</t>
  </si>
  <si>
    <t>08232-2604</t>
  </si>
  <si>
    <t>0119</t>
  </si>
  <si>
    <t>143 Main Street, City Hall</t>
  </si>
  <si>
    <t>08241-0760</t>
  </si>
  <si>
    <t>0120</t>
  </si>
  <si>
    <t>One West New Jersey Avenue</t>
  </si>
  <si>
    <t>08244</t>
  </si>
  <si>
    <t>0121</t>
  </si>
  <si>
    <t>6201 Atlantic Avenue</t>
  </si>
  <si>
    <t>08406</t>
  </si>
  <si>
    <t>0122</t>
  </si>
  <si>
    <t>45 S. Jersey Ave., P.O. Box 53</t>
  </si>
  <si>
    <t>Dorothy</t>
  </si>
  <si>
    <t>08317-0053</t>
  </si>
  <si>
    <t>0123</t>
  </si>
  <si>
    <t>500 West Crescent Avenue</t>
  </si>
  <si>
    <t>07401-1799</t>
  </si>
  <si>
    <t>0201</t>
  </si>
  <si>
    <t>Church Street</t>
  </si>
  <si>
    <t>07620</t>
  </si>
  <si>
    <t>0202</t>
  </si>
  <si>
    <t>198 North Washington Avenue</t>
  </si>
  <si>
    <t>07621</t>
  </si>
  <si>
    <t>0203</t>
  </si>
  <si>
    <t>375 Larch Avenue</t>
  </si>
  <si>
    <t>07603-1099</t>
  </si>
  <si>
    <t>0204</t>
  </si>
  <si>
    <t>500 Madison Street</t>
  </si>
  <si>
    <t>07072-1597</t>
  </si>
  <si>
    <t>0205</t>
  </si>
  <si>
    <t>525 Palisade Avenue</t>
  </si>
  <si>
    <t>07010-2998</t>
  </si>
  <si>
    <t>0206</t>
  </si>
  <si>
    <t>07624-2697</t>
  </si>
  <si>
    <t>0207</t>
  </si>
  <si>
    <t>67 Union Avenue</t>
  </si>
  <si>
    <t>07626-2130</t>
  </si>
  <si>
    <t>0208</t>
  </si>
  <si>
    <t>118 Serpentine Road</t>
  </si>
  <si>
    <t>07627</t>
  </si>
  <si>
    <t>0209</t>
  </si>
  <si>
    <t>50 Washington Avenue</t>
  </si>
  <si>
    <t>07628-3614</t>
  </si>
  <si>
    <t>0210</t>
  </si>
  <si>
    <t>One Everett Place, Municipal Bldg.</t>
  </si>
  <si>
    <t>07073-1796</t>
  </si>
  <si>
    <t>0211</t>
  </si>
  <si>
    <t>916 River Road</t>
  </si>
  <si>
    <t>07020</t>
  </si>
  <si>
    <t>0212</t>
  </si>
  <si>
    <t>182 Market Street, Municipal Bldg.</t>
  </si>
  <si>
    <t>07407</t>
  </si>
  <si>
    <t>0213</t>
  </si>
  <si>
    <t>Municipal Place</t>
  </si>
  <si>
    <t>07630</t>
  </si>
  <si>
    <t>0214</t>
  </si>
  <si>
    <t>2-10 North Van Brunt Street</t>
  </si>
  <si>
    <t>07631</t>
  </si>
  <si>
    <t>0215</t>
  </si>
  <si>
    <t>10 Kahn Terr</t>
  </si>
  <si>
    <t>07632</t>
  </si>
  <si>
    <t>0216</t>
  </si>
  <si>
    <t>8-01 Fair Lawn Avenue</t>
  </si>
  <si>
    <t>07410</t>
  </si>
  <si>
    <t>0217</t>
  </si>
  <si>
    <t>59 Anderson Avenue</t>
  </si>
  <si>
    <t>07022-2097</t>
  </si>
  <si>
    <t>0218</t>
  </si>
  <si>
    <t>309 Main Street</t>
  </si>
  <si>
    <t>07024</t>
  </si>
  <si>
    <t>0219</t>
  </si>
  <si>
    <t>De Korte Drive, Municipal Bldg.</t>
  </si>
  <si>
    <t>07417-1997</t>
  </si>
  <si>
    <t>0220</t>
  </si>
  <si>
    <t>07026-2694</t>
  </si>
  <si>
    <t>0221</t>
  </si>
  <si>
    <t>Municipal Bldg. Harding Plaza</t>
  </si>
  <si>
    <t>07452-2100</t>
  </si>
  <si>
    <t>0222</t>
  </si>
  <si>
    <t>07602</t>
  </si>
  <si>
    <t>0223</t>
  </si>
  <si>
    <t>07640</t>
  </si>
  <si>
    <t>0224</t>
  </si>
  <si>
    <t>248 Hamilton Avenue</t>
  </si>
  <si>
    <t>07604</t>
  </si>
  <si>
    <t>0225</t>
  </si>
  <si>
    <t>300 Haworth Avenue Boro Hall</t>
  </si>
  <si>
    <t>07641-1298</t>
  </si>
  <si>
    <t>0226</t>
  </si>
  <si>
    <t>380 Hillsdale Avenue</t>
  </si>
  <si>
    <t>07642-2797</t>
  </si>
  <si>
    <t>0227</t>
  </si>
  <si>
    <t>333 Warren Avenue</t>
  </si>
  <si>
    <t>Ho-Ho-Kus</t>
  </si>
  <si>
    <t>07423</t>
  </si>
  <si>
    <t>0228</t>
  </si>
  <si>
    <t>312 Broad Avenue</t>
  </si>
  <si>
    <t>07605-1894</t>
  </si>
  <si>
    <t>0229</t>
  </si>
  <si>
    <t>215-217 Liberty St</t>
  </si>
  <si>
    <t>07643</t>
  </si>
  <si>
    <t>0230</t>
  </si>
  <si>
    <t>1 Memorial Drive</t>
  </si>
  <si>
    <t>07644-1696</t>
  </si>
  <si>
    <t>0231</t>
  </si>
  <si>
    <t>07071</t>
  </si>
  <si>
    <t>0232</t>
  </si>
  <si>
    <t>300 Route 17 South</t>
  </si>
  <si>
    <t>07430</t>
  </si>
  <si>
    <t>0233</t>
  </si>
  <si>
    <t>15 Park Ave</t>
  </si>
  <si>
    <t>07607-1195</t>
  </si>
  <si>
    <t>0234</t>
  </si>
  <si>
    <t>280 Godwin Avenue</t>
  </si>
  <si>
    <t>07432</t>
  </si>
  <si>
    <t>0235</t>
  </si>
  <si>
    <t>07645-2199</t>
  </si>
  <si>
    <t>0236</t>
  </si>
  <si>
    <t>70 Moonachie Road</t>
  </si>
  <si>
    <t>07074-1199</t>
  </si>
  <si>
    <t>0237</t>
  </si>
  <si>
    <t>930 River Road</t>
  </si>
  <si>
    <t>07646-3099</t>
  </si>
  <si>
    <t>0238</t>
  </si>
  <si>
    <t>214 Ridge Road</t>
  </si>
  <si>
    <t>07031-6096</t>
  </si>
  <si>
    <t>0239</t>
  </si>
  <si>
    <t>116 Paris Avenue</t>
  </si>
  <si>
    <t>07647</t>
  </si>
  <si>
    <t>0240</t>
  </si>
  <si>
    <t>07648-1219</t>
  </si>
  <si>
    <t>0241</t>
  </si>
  <si>
    <t>07436-1826</t>
  </si>
  <si>
    <t>0242</t>
  </si>
  <si>
    <t>227 Old Tappan Road</t>
  </si>
  <si>
    <t>07675</t>
  </si>
  <si>
    <t>0243</t>
  </si>
  <si>
    <t>355 Kinderkamack Road</t>
  </si>
  <si>
    <t>07649-2182</t>
  </si>
  <si>
    <t>0244</t>
  </si>
  <si>
    <t>275 Broad Avenue</t>
  </si>
  <si>
    <t>07650</t>
  </si>
  <si>
    <t>0245</t>
  </si>
  <si>
    <t>Jockish Square, Boro Hall</t>
  </si>
  <si>
    <t>07652-2771</t>
  </si>
  <si>
    <t>0246</t>
  </si>
  <si>
    <t>07656-1289</t>
  </si>
  <si>
    <t>0247</t>
  </si>
  <si>
    <t>33 North Central Avenue</t>
  </si>
  <si>
    <t>07446-1897</t>
  </si>
  <si>
    <t>0248</t>
  </si>
  <si>
    <t>604 Broad Avenue</t>
  </si>
  <si>
    <t>07657-1695</t>
  </si>
  <si>
    <t>0249</t>
  </si>
  <si>
    <t>234 Main Street</t>
  </si>
  <si>
    <t>07660</t>
  </si>
  <si>
    <t>0250</t>
  </si>
  <si>
    <t>131 North Maple Avenue</t>
  </si>
  <si>
    <t>07451-3236</t>
  </si>
  <si>
    <t>0251</t>
  </si>
  <si>
    <t>705 Kinderkamack Road</t>
  </si>
  <si>
    <t>07661</t>
  </si>
  <si>
    <t>0252</t>
  </si>
  <si>
    <t>406 Rivervale Road</t>
  </si>
  <si>
    <t>0253</t>
  </si>
  <si>
    <t>07662</t>
  </si>
  <si>
    <t>0254</t>
  </si>
  <si>
    <t>26 Rockleigh Road</t>
  </si>
  <si>
    <t>0255</t>
  </si>
  <si>
    <t>176 Park Avenue</t>
  </si>
  <si>
    <t>07070</t>
  </si>
  <si>
    <t>0256</t>
  </si>
  <si>
    <t>93 Market Street</t>
  </si>
  <si>
    <t>0257</t>
  </si>
  <si>
    <t>100 E. Allendale Road</t>
  </si>
  <si>
    <t>07458-3096</t>
  </si>
  <si>
    <t>0258</t>
  </si>
  <si>
    <t>227 Phillips Avenue</t>
  </si>
  <si>
    <t>07606-1600</t>
  </si>
  <si>
    <t>0259</t>
  </si>
  <si>
    <t>818 Teaneck Road</t>
  </si>
  <si>
    <t>07666-4594</t>
  </si>
  <si>
    <t>0260</t>
  </si>
  <si>
    <t>100 Riveredge Road</t>
  </si>
  <si>
    <t>07670</t>
  </si>
  <si>
    <t>0261</t>
  </si>
  <si>
    <t>07608</t>
  </si>
  <si>
    <t>0262</t>
  </si>
  <si>
    <t>376 W. Saddle River Road</t>
  </si>
  <si>
    <t>07458</t>
  </si>
  <si>
    <t>0263</t>
  </si>
  <si>
    <t>15 East Prospect Street</t>
  </si>
  <si>
    <t>07463-2098</t>
  </si>
  <si>
    <t>0264</t>
  </si>
  <si>
    <t>24 Union Boulevard</t>
  </si>
  <si>
    <t>07057</t>
  </si>
  <si>
    <t>0265</t>
  </si>
  <si>
    <t>350 Hudson Avenue</t>
  </si>
  <si>
    <t>0266</t>
  </si>
  <si>
    <t>101 Washington Avenue</t>
  </si>
  <si>
    <t>07675-2294</t>
  </si>
  <si>
    <t>0267</t>
  </si>
  <si>
    <t>188 Pascack Rd</t>
  </si>
  <si>
    <t>07677-7999</t>
  </si>
  <si>
    <t>0269</t>
  </si>
  <si>
    <t>85 Humboldt Street</t>
  </si>
  <si>
    <t>07075</t>
  </si>
  <si>
    <t>0268</t>
  </si>
  <si>
    <t>Memorial Hall, Scott Plaza</t>
  </si>
  <si>
    <t>07481</t>
  </si>
  <si>
    <t>0270</t>
  </si>
  <si>
    <t>New Gretna</t>
  </si>
  <si>
    <t>08224-0135</t>
  </si>
  <si>
    <t>0301</t>
  </si>
  <si>
    <t>446 Broad Street</t>
  </si>
  <si>
    <t>08010-1546</t>
  </si>
  <si>
    <t>0302</t>
  </si>
  <si>
    <t>324 Farnsworth Avenue</t>
  </si>
  <si>
    <t>Bordentown</t>
  </si>
  <si>
    <t>08505-1791</t>
  </si>
  <si>
    <t>0303</t>
  </si>
  <si>
    <t>08505-2193</t>
  </si>
  <si>
    <t>0304</t>
  </si>
  <si>
    <t>08016-4574</t>
  </si>
  <si>
    <t>0305</t>
  </si>
  <si>
    <t>P.O. Box 340</t>
  </si>
  <si>
    <t>08016-0340</t>
  </si>
  <si>
    <t>0306</t>
  </si>
  <si>
    <t>300 Bordentown-Chesterfield Rds</t>
  </si>
  <si>
    <t>08515</t>
  </si>
  <si>
    <t>0307</t>
  </si>
  <si>
    <t>P.O. Box 2100</t>
  </si>
  <si>
    <t>08077</t>
  </si>
  <si>
    <t>0308</t>
  </si>
  <si>
    <t>770 Coopertown Rd</t>
  </si>
  <si>
    <t>08075</t>
  </si>
  <si>
    <t>0309</t>
  </si>
  <si>
    <t>900 Chester Avenue</t>
  </si>
  <si>
    <t>0310</t>
  </si>
  <si>
    <t>12 Manor House Court</t>
  </si>
  <si>
    <t>08060</t>
  </si>
  <si>
    <t>0311</t>
  </si>
  <si>
    <t>400 Delanco Road</t>
  </si>
  <si>
    <t>08010</t>
  </si>
  <si>
    <t>0312</t>
  </si>
  <si>
    <t>125 East Main Street</t>
  </si>
  <si>
    <t>Marlton</t>
  </si>
  <si>
    <t>08053-2199</t>
  </si>
  <si>
    <t>0313</t>
  </si>
  <si>
    <t>08505</t>
  </si>
  <si>
    <t>0314</t>
  </si>
  <si>
    <t>08518-2323</t>
  </si>
  <si>
    <t>0315</t>
  </si>
  <si>
    <t>100 Broad St.,  P.O. Box 477</t>
  </si>
  <si>
    <t>08036-0477</t>
  </si>
  <si>
    <t>0316</t>
  </si>
  <si>
    <t>35 Municipal Dr</t>
  </si>
  <si>
    <t>08048</t>
  </si>
  <si>
    <t>0317</t>
  </si>
  <si>
    <t>Columbus</t>
  </si>
  <si>
    <t>08022</t>
  </si>
  <si>
    <t>0318</t>
  </si>
  <si>
    <t>08052</t>
  </si>
  <si>
    <t>0319</t>
  </si>
  <si>
    <t>17 North Main Street</t>
  </si>
  <si>
    <t>08055</t>
  </si>
  <si>
    <t>0320</t>
  </si>
  <si>
    <t>Cabin Circle</t>
  </si>
  <si>
    <t>08055-2151</t>
  </si>
  <si>
    <t>0321</t>
  </si>
  <si>
    <t>601 East Third Street</t>
  </si>
  <si>
    <t>08057-2480</t>
  </si>
  <si>
    <t>0322</t>
  </si>
  <si>
    <t>23 Washington Street</t>
  </si>
  <si>
    <t>0323</t>
  </si>
  <si>
    <t>100 Mount Laurel Road</t>
  </si>
  <si>
    <t>08054-9540</t>
  </si>
  <si>
    <t>0324</t>
  </si>
  <si>
    <t>Cookstown</t>
  </si>
  <si>
    <t>08511-0159</t>
  </si>
  <si>
    <t>0325</t>
  </si>
  <si>
    <t>41 Schoolhouse Road</t>
  </si>
  <si>
    <t>Jacobstown</t>
  </si>
  <si>
    <t>08562</t>
  </si>
  <si>
    <t>0326</t>
  </si>
  <si>
    <t>20 West Broad Street</t>
  </si>
  <si>
    <t>08065-1697</t>
  </si>
  <si>
    <t>0327</t>
  </si>
  <si>
    <t>50 Egbert St.,  P.O. Box 261</t>
  </si>
  <si>
    <t>Pemberton</t>
  </si>
  <si>
    <t>08068-1132</t>
  </si>
  <si>
    <t>0328</t>
  </si>
  <si>
    <t>500 Pemberton-Browns Mills Rd</t>
  </si>
  <si>
    <t>08068-1539</t>
  </si>
  <si>
    <t>0329</t>
  </si>
  <si>
    <t>08075-0188</t>
  </si>
  <si>
    <t>0330</t>
  </si>
  <si>
    <t>505A Howard Street</t>
  </si>
  <si>
    <t>08077-0431</t>
  </si>
  <si>
    <t>0331</t>
  </si>
  <si>
    <t>105 Willow Grove Road</t>
  </si>
  <si>
    <t>08088</t>
  </si>
  <si>
    <t>0332</t>
  </si>
  <si>
    <t>5 Retreat Road</t>
  </si>
  <si>
    <t>08088-3591</t>
  </si>
  <si>
    <t>0333</t>
  </si>
  <si>
    <t>Jobstown</t>
  </si>
  <si>
    <t>08041-0119</t>
  </si>
  <si>
    <t>0334</t>
  </si>
  <si>
    <t>163 Carranza Road</t>
  </si>
  <si>
    <t>0335</t>
  </si>
  <si>
    <t>9 Turtle Creek Road</t>
  </si>
  <si>
    <t>Egg Harbor</t>
  </si>
  <si>
    <t>08215</t>
  </si>
  <si>
    <t>0336</t>
  </si>
  <si>
    <t>710 Rancocas Road</t>
  </si>
  <si>
    <t>08060-9612</t>
  </si>
  <si>
    <t>0337</t>
  </si>
  <si>
    <t>1 Salem Road</t>
  </si>
  <si>
    <t>08046</t>
  </si>
  <si>
    <t>0338</t>
  </si>
  <si>
    <t>Box 388 Main Street</t>
  </si>
  <si>
    <t>Chatsworth</t>
  </si>
  <si>
    <t>08019-0388</t>
  </si>
  <si>
    <t>0339</t>
  </si>
  <si>
    <t>21 Saylors Pond Road</t>
  </si>
  <si>
    <t>08562-9601</t>
  </si>
  <si>
    <t>0340</t>
  </si>
  <si>
    <t>606 West Nicholson Road</t>
  </si>
  <si>
    <t>08106-1930</t>
  </si>
  <si>
    <t>0401</t>
  </si>
  <si>
    <t>08106</t>
  </si>
  <si>
    <t>0402</t>
  </si>
  <si>
    <t>229 Trenton Avenue</t>
  </si>
  <si>
    <t>08007-1192</t>
  </si>
  <si>
    <t>0403</t>
  </si>
  <si>
    <t>21 E. Browning Rd., P.O. Box 368</t>
  </si>
  <si>
    <t>08099-0368</t>
  </si>
  <si>
    <t>0404</t>
  </si>
  <si>
    <t>59 South White Horse Pike</t>
  </si>
  <si>
    <t>08009-2392</t>
  </si>
  <si>
    <t>0405</t>
  </si>
  <si>
    <t>170 Bate Avenue</t>
  </si>
  <si>
    <t>West Berlin</t>
  </si>
  <si>
    <t>08091-1834</t>
  </si>
  <si>
    <t>0406</t>
  </si>
  <si>
    <t>Haakon Road, Borough Hall</t>
  </si>
  <si>
    <t>08030</t>
  </si>
  <si>
    <t>0407</t>
  </si>
  <si>
    <t>P.O. Box 95120, City Hall Rm 105</t>
  </si>
  <si>
    <t>08101-1218</t>
  </si>
  <si>
    <t>0408</t>
  </si>
  <si>
    <t>820 Mercer Street</t>
  </si>
  <si>
    <t>Cherry Hil</t>
  </si>
  <si>
    <t>08002</t>
  </si>
  <si>
    <t>0409</t>
  </si>
  <si>
    <t>201 Grant Avenue</t>
  </si>
  <si>
    <t>08089</t>
  </si>
  <si>
    <t>0410</t>
  </si>
  <si>
    <t>08021</t>
  </si>
  <si>
    <t>0411</t>
  </si>
  <si>
    <t>678 Haddon Avenue</t>
  </si>
  <si>
    <t>08108-3704</t>
  </si>
  <si>
    <t>0412</t>
  </si>
  <si>
    <t>49 Kirkwood Road</t>
  </si>
  <si>
    <t>08026-1413</t>
  </si>
  <si>
    <t>0413</t>
  </si>
  <si>
    <t>512 Monmouth Street</t>
  </si>
  <si>
    <t>0414</t>
  </si>
  <si>
    <t>Blackwood</t>
  </si>
  <si>
    <t>08012</t>
  </si>
  <si>
    <t>0415</t>
  </si>
  <si>
    <t>135 Haddon Avenue</t>
  </si>
  <si>
    <t>Westmont</t>
  </si>
  <si>
    <t>08108-2788</t>
  </si>
  <si>
    <t>0416</t>
  </si>
  <si>
    <t>242 Kings Hwy E, P.O. Box 3005</t>
  </si>
  <si>
    <t>08033-0969</t>
  </si>
  <si>
    <t>0418</t>
  </si>
  <si>
    <t>625 Station Avenue</t>
  </si>
  <si>
    <t>08035</t>
  </si>
  <si>
    <t>0417</t>
  </si>
  <si>
    <t>100 Wykagyl Road</t>
  </si>
  <si>
    <t>08083-2899</t>
  </si>
  <si>
    <t>0419</t>
  </si>
  <si>
    <t>0420</t>
  </si>
  <si>
    <t>4 East Douglas Avenue</t>
  </si>
  <si>
    <t>08045</t>
  </si>
  <si>
    <t>0421</t>
  </si>
  <si>
    <t>2001 Egg Harbor Road</t>
  </si>
  <si>
    <t>08021-1494</t>
  </si>
  <si>
    <t>0422</t>
  </si>
  <si>
    <t>438 West Evesham Avenue</t>
  </si>
  <si>
    <t>08049</t>
  </si>
  <si>
    <t>0423</t>
  </si>
  <si>
    <t>1 West Maple Avenue</t>
  </si>
  <si>
    <t>08109</t>
  </si>
  <si>
    <t>0424</t>
  </si>
  <si>
    <t>121 South Black Horse Pike</t>
  </si>
  <si>
    <t>08059-1796</t>
  </si>
  <si>
    <t>0425</t>
  </si>
  <si>
    <t>08107</t>
  </si>
  <si>
    <t>0426</t>
  </si>
  <si>
    <t>5605 North Crescent Boulevard</t>
  </si>
  <si>
    <t>08110</t>
  </si>
  <si>
    <t>0427</t>
  </si>
  <si>
    <t>48 West Seventh Avenue</t>
  </si>
  <si>
    <t>08021-6399</t>
  </si>
  <si>
    <t>0428</t>
  </si>
  <si>
    <t>1 Club Rd., Borough Hall</t>
  </si>
  <si>
    <t>0429</t>
  </si>
  <si>
    <t>413 North Black Horse Pike</t>
  </si>
  <si>
    <t>08078-1308</t>
  </si>
  <si>
    <t>0430</t>
  </si>
  <si>
    <t>105 Kennedy Boulevard</t>
  </si>
  <si>
    <t>08083-1095</t>
  </si>
  <si>
    <t>0431</t>
  </si>
  <si>
    <t>08084-1397</t>
  </si>
  <si>
    <t>0432</t>
  </si>
  <si>
    <t>PO Box 8988</t>
  </si>
  <si>
    <t>Turnersville</t>
  </si>
  <si>
    <t>0433</t>
  </si>
  <si>
    <t>2400 Voorhees Town Center</t>
  </si>
  <si>
    <t>08043</t>
  </si>
  <si>
    <t>0434</t>
  </si>
  <si>
    <t>2131 Auburn Avenue</t>
  </si>
  <si>
    <t>Atco</t>
  </si>
  <si>
    <t>08004</t>
  </si>
  <si>
    <t>0435</t>
  </si>
  <si>
    <t>125 South Route 73</t>
  </si>
  <si>
    <t>Winslow Twp</t>
  </si>
  <si>
    <t>08037-9422</t>
  </si>
  <si>
    <t>0436</t>
  </si>
  <si>
    <t>200 Cooper Avenue</t>
  </si>
  <si>
    <t>08107-2199</t>
  </si>
  <si>
    <t>0437</t>
  </si>
  <si>
    <t>08202-1799</t>
  </si>
  <si>
    <t>0501</t>
  </si>
  <si>
    <t>643 Washington Street</t>
  </si>
  <si>
    <t>08204-2397</t>
  </si>
  <si>
    <t>0502</t>
  </si>
  <si>
    <t>P.O. Drawer 504</t>
  </si>
  <si>
    <t>08212-0504</t>
  </si>
  <si>
    <t>0503</t>
  </si>
  <si>
    <t>574 Petersburg Rd., P.O. Box 204</t>
  </si>
  <si>
    <t>Dennisville</t>
  </si>
  <si>
    <t>08214-0204</t>
  </si>
  <si>
    <t>0504</t>
  </si>
  <si>
    <t>2600 Bayshore Road</t>
  </si>
  <si>
    <t>Villas</t>
  </si>
  <si>
    <t>08251-1399</t>
  </si>
  <si>
    <t>0505</t>
  </si>
  <si>
    <t>33 Mechanic Street</t>
  </si>
  <si>
    <t>Cape May Court House</t>
  </si>
  <si>
    <t>08210</t>
  </si>
  <si>
    <t>0506</t>
  </si>
  <si>
    <t>901 Atlantic Ave., P.O. Box 499</t>
  </si>
  <si>
    <t>08260</t>
  </si>
  <si>
    <t>0507</t>
  </si>
  <si>
    <t>9th &amp; Asbury Ave-City</t>
  </si>
  <si>
    <t>08226-3444</t>
  </si>
  <si>
    <t>0508</t>
  </si>
  <si>
    <t>4416 Landis Avenue</t>
  </si>
  <si>
    <t>08243-0125</t>
  </si>
  <si>
    <t>0509</t>
  </si>
  <si>
    <t>9508 Second Avenue</t>
  </si>
  <si>
    <t>08247-1924</t>
  </si>
  <si>
    <t>0510</t>
  </si>
  <si>
    <t>P.O. Box 205</t>
  </si>
  <si>
    <t>Tuckahoe</t>
  </si>
  <si>
    <t>08250-0205</t>
  </si>
  <si>
    <t>0511</t>
  </si>
  <si>
    <t>732 Broadway</t>
  </si>
  <si>
    <t>08204-1297</t>
  </si>
  <si>
    <t>0512</t>
  </si>
  <si>
    <t>701 Glenwood Avenue</t>
  </si>
  <si>
    <t>08260-2299</t>
  </si>
  <si>
    <t>0513</t>
  </si>
  <si>
    <t>4400 New Jersey Avenue</t>
  </si>
  <si>
    <t>08260-1799</t>
  </si>
  <si>
    <t>0514</t>
  </si>
  <si>
    <t>6101 Pacific Ave</t>
  </si>
  <si>
    <t>08260-0529</t>
  </si>
  <si>
    <t>0515</t>
  </si>
  <si>
    <t>501 Washington Ave</t>
  </si>
  <si>
    <t>0516</t>
  </si>
  <si>
    <t>181 E. Commerce Street</t>
  </si>
  <si>
    <t>08302</t>
  </si>
  <si>
    <t>0601</t>
  </si>
  <si>
    <t>1768 Main Street</t>
  </si>
  <si>
    <t>Port Norris</t>
  </si>
  <si>
    <t>08349-9801</t>
  </si>
  <si>
    <t>0602</t>
  </si>
  <si>
    <t>736 Landis Ave., P.O. Box 350</t>
  </si>
  <si>
    <t>Rosenhayn</t>
  </si>
  <si>
    <t>08352</t>
  </si>
  <si>
    <t>0603</t>
  </si>
  <si>
    <t>P.O. Box 569, Route 553 Sharp La</t>
  </si>
  <si>
    <t>Newport</t>
  </si>
  <si>
    <t>08345</t>
  </si>
  <si>
    <t>0604</t>
  </si>
  <si>
    <t>P.O. Box 240</t>
  </si>
  <si>
    <t>Fairton</t>
  </si>
  <si>
    <t>08320-0240</t>
  </si>
  <si>
    <t>0605</t>
  </si>
  <si>
    <t>P.O. Box 64, Ye Greate St.</t>
  </si>
  <si>
    <t>08323-0064</t>
  </si>
  <si>
    <t>0606</t>
  </si>
  <si>
    <t>08302-1492</t>
  </si>
  <si>
    <t>0607</t>
  </si>
  <si>
    <t>357 Main St., P.O. Box 697</t>
  </si>
  <si>
    <t>Cedarville</t>
  </si>
  <si>
    <t>08311</t>
  </si>
  <si>
    <t>0608</t>
  </si>
  <si>
    <t>556 Main St., P.O. Box 218</t>
  </si>
  <si>
    <t>Leesburg</t>
  </si>
  <si>
    <t>08327-0218</t>
  </si>
  <si>
    <t>0609</t>
  </si>
  <si>
    <t>P.O. Box 609</t>
  </si>
  <si>
    <t>08332-0609</t>
  </si>
  <si>
    <t>0610</t>
  </si>
  <si>
    <t>Box 349</t>
  </si>
  <si>
    <t>08353</t>
  </si>
  <si>
    <t>0611</t>
  </si>
  <si>
    <t>474 Macanippunk Rd</t>
  </si>
  <si>
    <t>0612</t>
  </si>
  <si>
    <t>Seabrook</t>
  </si>
  <si>
    <t>08302-5098</t>
  </si>
  <si>
    <t>0613</t>
  </si>
  <si>
    <t>640 Wood Street</t>
  </si>
  <si>
    <t>08360-3851</t>
  </si>
  <si>
    <t>0614</t>
  </si>
  <si>
    <t>07109</t>
  </si>
  <si>
    <t>0701</t>
  </si>
  <si>
    <t>07003-3487</t>
  </si>
  <si>
    <t>0702</t>
  </si>
  <si>
    <t>07006</t>
  </si>
  <si>
    <t>0703</t>
  </si>
  <si>
    <t>525 Pompton Avenue</t>
  </si>
  <si>
    <t>07009</t>
  </si>
  <si>
    <t>0704</t>
  </si>
  <si>
    <t>07019-9998</t>
  </si>
  <si>
    <t>0705</t>
  </si>
  <si>
    <t>P.O. Box 38</t>
  </si>
  <si>
    <t>07021-0038</t>
  </si>
  <si>
    <t>0706</t>
  </si>
  <si>
    <t>230 Fairfield Road</t>
  </si>
  <si>
    <t>07004</t>
  </si>
  <si>
    <t>0707</t>
  </si>
  <si>
    <t>P.O. Box 66</t>
  </si>
  <si>
    <t>07028-0066</t>
  </si>
  <si>
    <t>0708</t>
  </si>
  <si>
    <t>Civic Square</t>
  </si>
  <si>
    <t>07111-2434</t>
  </si>
  <si>
    <t>0709</t>
  </si>
  <si>
    <t>357 S. Livingston Avenue</t>
  </si>
  <si>
    <t>07039</t>
  </si>
  <si>
    <t>0710</t>
  </si>
  <si>
    <t>574 Valley Street</t>
  </si>
  <si>
    <t>07040-2691</t>
  </si>
  <si>
    <t>0711</t>
  </si>
  <si>
    <t>375 Millburn Avenue</t>
  </si>
  <si>
    <t>07041-1379</t>
  </si>
  <si>
    <t>0712</t>
  </si>
  <si>
    <t>205 Claremont Avenue</t>
  </si>
  <si>
    <t>07042</t>
  </si>
  <si>
    <t>0713</t>
  </si>
  <si>
    <t>62 Frelinghuysen Ave</t>
  </si>
  <si>
    <t>07114</t>
  </si>
  <si>
    <t>0714</t>
  </si>
  <si>
    <t>Gould Avenue, Mun. Bldg.</t>
  </si>
  <si>
    <t>0715</t>
  </si>
  <si>
    <t>1 Kennedy Drive</t>
  </si>
  <si>
    <t>07110</t>
  </si>
  <si>
    <t>0716</t>
  </si>
  <si>
    <t>29 North Day Street</t>
  </si>
  <si>
    <t>07050-3691</t>
  </si>
  <si>
    <t>0717</t>
  </si>
  <si>
    <t>19 Harrison Avenue</t>
  </si>
  <si>
    <t>07068</t>
  </si>
  <si>
    <t>0718</t>
  </si>
  <si>
    <t>101 S. Orange Avenue</t>
  </si>
  <si>
    <t>07079</t>
  </si>
  <si>
    <t>0719</t>
  </si>
  <si>
    <t>600 Bloomfield Avenue</t>
  </si>
  <si>
    <t>07044</t>
  </si>
  <si>
    <t>0720</t>
  </si>
  <si>
    <t>30 Clinton Road, Mun. Bldg.</t>
  </si>
  <si>
    <t>07003-6704</t>
  </si>
  <si>
    <t>0721</t>
  </si>
  <si>
    <t>66 Main Street</t>
  </si>
  <si>
    <t>07052-5313</t>
  </si>
  <si>
    <t>0722</t>
  </si>
  <si>
    <t>125 North Delsea Dr., Boro Hall</t>
  </si>
  <si>
    <t>08312-1698</t>
  </si>
  <si>
    <t>0801</t>
  </si>
  <si>
    <t>1011 Cooper Street</t>
  </si>
  <si>
    <t>08096-0390</t>
  </si>
  <si>
    <t>0802</t>
  </si>
  <si>
    <t>159 Democrat Rd</t>
  </si>
  <si>
    <t>Mickleton</t>
  </si>
  <si>
    <t>08056</t>
  </si>
  <si>
    <t>0803</t>
  </si>
  <si>
    <t>667 Whig Lane Road</t>
  </si>
  <si>
    <t>Monroeville</t>
  </si>
  <si>
    <t>08343</t>
  </si>
  <si>
    <t>0804</t>
  </si>
  <si>
    <t>P.O. Box 300, Delsea Drive</t>
  </si>
  <si>
    <t>Franklinville</t>
  </si>
  <si>
    <t>08322-0300</t>
  </si>
  <si>
    <t>0805</t>
  </si>
  <si>
    <t>One South Main Street</t>
  </si>
  <si>
    <t>08028</t>
  </si>
  <si>
    <t>0806</t>
  </si>
  <si>
    <t>420 Washington Street</t>
  </si>
  <si>
    <t>Gibbstown</t>
  </si>
  <si>
    <t>08027</t>
  </si>
  <si>
    <t>0807</t>
  </si>
  <si>
    <t>Mullica Hill</t>
  </si>
  <si>
    <t>08062</t>
  </si>
  <si>
    <t>0808</t>
  </si>
  <si>
    <t>Bridgeport</t>
  </si>
  <si>
    <t>08014-0314</t>
  </si>
  <si>
    <t>0809</t>
  </si>
  <si>
    <t>401 Main Street</t>
  </si>
  <si>
    <t>08051</t>
  </si>
  <si>
    <t>0810</t>
  </si>
  <si>
    <t>125 Virginia Avenue</t>
  </si>
  <si>
    <t>Williamstown</t>
  </si>
  <si>
    <t>08094-1701</t>
  </si>
  <si>
    <t>0811</t>
  </si>
  <si>
    <t>7 South Grove Avenue</t>
  </si>
  <si>
    <t>08063</t>
  </si>
  <si>
    <t>0812</t>
  </si>
  <si>
    <t>08344-0856</t>
  </si>
  <si>
    <t>0813</t>
  </si>
  <si>
    <t>1211 Delaware Street</t>
  </si>
  <si>
    <t>08066-1293</t>
  </si>
  <si>
    <t>0814</t>
  </si>
  <si>
    <t>110 South Broadway</t>
  </si>
  <si>
    <t>08071-1034</t>
  </si>
  <si>
    <t>0815</t>
  </si>
  <si>
    <t>Harrisonville</t>
  </si>
  <si>
    <t>08039</t>
  </si>
  <si>
    <t>0816</t>
  </si>
  <si>
    <t>08085-1056</t>
  </si>
  <si>
    <t>0817</t>
  </si>
  <si>
    <t>08012-0876</t>
  </si>
  <si>
    <t>0818</t>
  </si>
  <si>
    <t>1 W. Cherry St., P.O. Box 66</t>
  </si>
  <si>
    <t>08090-1899</t>
  </si>
  <si>
    <t>0819</t>
  </si>
  <si>
    <t>Grove &amp; Crown Pt. Rd., P.O. Box 89</t>
  </si>
  <si>
    <t>Thorofare</t>
  </si>
  <si>
    <t>08086-0089</t>
  </si>
  <si>
    <t>0820</t>
  </si>
  <si>
    <t>08093-1198</t>
  </si>
  <si>
    <t>0821</t>
  </si>
  <si>
    <t>P.O. Box 180</t>
  </si>
  <si>
    <t>08096-7180</t>
  </si>
  <si>
    <t>0822</t>
  </si>
  <si>
    <t>500 Elm Avenue</t>
  </si>
  <si>
    <t>08097-1489</t>
  </si>
  <si>
    <t>0823</t>
  </si>
  <si>
    <t>121 Woodstown Rd.</t>
  </si>
  <si>
    <t>08085</t>
  </si>
  <si>
    <t>0824</t>
  </si>
  <si>
    <t>07002</t>
  </si>
  <si>
    <t>0901</t>
  </si>
  <si>
    <t>07029</t>
  </si>
  <si>
    <t>0902</t>
  </si>
  <si>
    <t>07093-9991</t>
  </si>
  <si>
    <t>0903</t>
  </si>
  <si>
    <t>318 Harrison Ave., Town Hall</t>
  </si>
  <si>
    <t>07029-1796</t>
  </si>
  <si>
    <t>0904</t>
  </si>
  <si>
    <t>94 Washington Street</t>
  </si>
  <si>
    <t>07030-4585</t>
  </si>
  <si>
    <t>0905</t>
  </si>
  <si>
    <t>280 Grove Street, City Hall</t>
  </si>
  <si>
    <t>07302-3698</t>
  </si>
  <si>
    <t>0906</t>
  </si>
  <si>
    <t>402 Kearny Avenue</t>
  </si>
  <si>
    <t>07032-2696</t>
  </si>
  <si>
    <t>0907</t>
  </si>
  <si>
    <t>4233 Kennedy Blvd</t>
  </si>
  <si>
    <t>07047</t>
  </si>
  <si>
    <t>0908</t>
  </si>
  <si>
    <t>1203 Paterson Plank Road</t>
  </si>
  <si>
    <t>07094</t>
  </si>
  <si>
    <t>0909</t>
  </si>
  <si>
    <t>3715 Palisade Avenue</t>
  </si>
  <si>
    <t>07087</t>
  </si>
  <si>
    <t>0910</t>
  </si>
  <si>
    <t>400 Park Avenue</t>
  </si>
  <si>
    <t>0911</t>
  </si>
  <si>
    <t>428  -  60th Street</t>
  </si>
  <si>
    <t>07093</t>
  </si>
  <si>
    <t>0912</t>
  </si>
  <si>
    <t>782 Frenchtown Rd</t>
  </si>
  <si>
    <t>08848</t>
  </si>
  <si>
    <t>1001</t>
  </si>
  <si>
    <t>405 Mine Road</t>
  </si>
  <si>
    <t>Asbury</t>
  </si>
  <si>
    <t>08802</t>
  </si>
  <si>
    <t>1002</t>
  </si>
  <si>
    <t>91 Brunswick Avenue</t>
  </si>
  <si>
    <t>08804</t>
  </si>
  <si>
    <t>1003</t>
  </si>
  <si>
    <t>07830-0368</t>
  </si>
  <si>
    <t>1004</t>
  </si>
  <si>
    <t>P.O. Box 5194</t>
  </si>
  <si>
    <t>Clinton</t>
  </si>
  <si>
    <t>08809-5194</t>
  </si>
  <si>
    <t>1005</t>
  </si>
  <si>
    <t>1370 Rte 31 North</t>
  </si>
  <si>
    <t>Annandale</t>
  </si>
  <si>
    <t>08801-0036</t>
  </si>
  <si>
    <t>1006</t>
  </si>
  <si>
    <t>Township Hall</t>
  </si>
  <si>
    <t>Sergeantsville</t>
  </si>
  <si>
    <t>08557</t>
  </si>
  <si>
    <t>1007</t>
  </si>
  <si>
    <t>1070 Route 202/31</t>
  </si>
  <si>
    <t>Ringoes</t>
  </si>
  <si>
    <t>08551-0150</t>
  </si>
  <si>
    <t>1008</t>
  </si>
  <si>
    <t>38 Park Avenue</t>
  </si>
  <si>
    <t>08822</t>
  </si>
  <si>
    <t>1009</t>
  </si>
  <si>
    <t>202 Sidney Road</t>
  </si>
  <si>
    <t>Pittstown</t>
  </si>
  <si>
    <t>08867</t>
  </si>
  <si>
    <t>1010</t>
  </si>
  <si>
    <t>29 Second St., Boro Hall</t>
  </si>
  <si>
    <t>08825-1198</t>
  </si>
  <si>
    <t>1011</t>
  </si>
  <si>
    <t>08826-0307</t>
  </si>
  <si>
    <t>1012</t>
  </si>
  <si>
    <t>08827-0418</t>
  </si>
  <si>
    <t>1013</t>
  </si>
  <si>
    <t>71 Main Street</t>
  </si>
  <si>
    <t>08829</t>
  </si>
  <si>
    <t>1014</t>
  </si>
  <si>
    <t>61 Church Road</t>
  </si>
  <si>
    <t>1015</t>
  </si>
  <si>
    <t>P.O. Box 199</t>
  </si>
  <si>
    <t>Baptistown</t>
  </si>
  <si>
    <t>08803</t>
  </si>
  <si>
    <t>1016</t>
  </si>
  <si>
    <t>18 York Street</t>
  </si>
  <si>
    <t>08530</t>
  </si>
  <si>
    <t>1017</t>
  </si>
  <si>
    <t>Lebanon</t>
  </si>
  <si>
    <t>08833</t>
  </si>
  <si>
    <t>1018</t>
  </si>
  <si>
    <t>530 West Hill Road</t>
  </si>
  <si>
    <t>08826-9752</t>
  </si>
  <si>
    <t>1019</t>
  </si>
  <si>
    <t>08848-0507</t>
  </si>
  <si>
    <t>1020</t>
  </si>
  <si>
    <t>One Municipal Dr</t>
  </si>
  <si>
    <t>08822-1799</t>
  </si>
  <si>
    <t>1021</t>
  </si>
  <si>
    <t>509 Route 523</t>
  </si>
  <si>
    <t>Whitehouse Station</t>
  </si>
  <si>
    <t>08889-0001</t>
  </si>
  <si>
    <t>1022</t>
  </si>
  <si>
    <t>P.O. Box M</t>
  </si>
  <si>
    <t>08559</t>
  </si>
  <si>
    <t>1023</t>
  </si>
  <si>
    <t>169 Old Turnpike Rd</t>
  </si>
  <si>
    <t>07830</t>
  </si>
  <si>
    <t>1024</t>
  </si>
  <si>
    <t>140 Perryville Road</t>
  </si>
  <si>
    <t>08827-9717</t>
  </si>
  <si>
    <t>1025</t>
  </si>
  <si>
    <t>150 Rocktown-Lamb. Road</t>
  </si>
  <si>
    <t>1026</t>
  </si>
  <si>
    <t>16 Lanning Boulevard</t>
  </si>
  <si>
    <t>08520</t>
  </si>
  <si>
    <t>1101</t>
  </si>
  <si>
    <t>Two Municipal Drive</t>
  </si>
  <si>
    <t>08628</t>
  </si>
  <si>
    <t>1102</t>
  </si>
  <si>
    <t>2090 Greenwood Avenue</t>
  </si>
  <si>
    <t>08650</t>
  </si>
  <si>
    <t>1103</t>
  </si>
  <si>
    <t>148  N. Main Street</t>
  </si>
  <si>
    <t>08520-2196</t>
  </si>
  <si>
    <t>1104</t>
  </si>
  <si>
    <t>88 East Broad St</t>
  </si>
  <si>
    <t>08525-0128</t>
  </si>
  <si>
    <t>1105</t>
  </si>
  <si>
    <t>201 Wash Cross-Pennington Rd</t>
  </si>
  <si>
    <t>Titusville</t>
  </si>
  <si>
    <t>08560</t>
  </si>
  <si>
    <t>1106</t>
  </si>
  <si>
    <t>P.O. Box 6006</t>
  </si>
  <si>
    <t>Lawrenceville</t>
  </si>
  <si>
    <t>08648</t>
  </si>
  <si>
    <t>1107</t>
  </si>
  <si>
    <t>30 North Main Street</t>
  </si>
  <si>
    <t>08534</t>
  </si>
  <si>
    <t>1108</t>
  </si>
  <si>
    <t>319 East State Street, City Hall</t>
  </si>
  <si>
    <t>08608-1766</t>
  </si>
  <si>
    <t>1111</t>
  </si>
  <si>
    <t>1117 Route 130</t>
  </si>
  <si>
    <t>08691</t>
  </si>
  <si>
    <t>1112</t>
  </si>
  <si>
    <t>271 Clarksville Rd., P.O. Box 38</t>
  </si>
  <si>
    <t>Princeton Junction</t>
  </si>
  <si>
    <t>08550</t>
  </si>
  <si>
    <t>1113</t>
  </si>
  <si>
    <t>369 Witherspoon Street</t>
  </si>
  <si>
    <t>08540-3284</t>
  </si>
  <si>
    <t>1114</t>
  </si>
  <si>
    <t>61 Cooke Avenue</t>
  </si>
  <si>
    <t>07008-3096</t>
  </si>
  <si>
    <t>1201</t>
  </si>
  <si>
    <t>23-A North Main Street</t>
  </si>
  <si>
    <t>08512-3287</t>
  </si>
  <si>
    <t>1202</t>
  </si>
  <si>
    <t>355 North Avenue</t>
  </si>
  <si>
    <t>08812-1249</t>
  </si>
  <si>
    <t>1203</t>
  </si>
  <si>
    <t>08816-1081</t>
  </si>
  <si>
    <t>1204</t>
  </si>
  <si>
    <t>100 Municipal Boulevard</t>
  </si>
  <si>
    <t>08817-3399</t>
  </si>
  <si>
    <t>1205</t>
  </si>
  <si>
    <t>60 Main Street</t>
  </si>
  <si>
    <t>08828-1112</t>
  </si>
  <si>
    <t>1206</t>
  </si>
  <si>
    <t>221 South 5th Avenue</t>
  </si>
  <si>
    <t>08904</t>
  </si>
  <si>
    <t>1207</t>
  </si>
  <si>
    <t>31 East Railroad Avenue</t>
  </si>
  <si>
    <t>08831-1496</t>
  </si>
  <si>
    <t>1208</t>
  </si>
  <si>
    <t>08840</t>
  </si>
  <si>
    <t>1209</t>
  </si>
  <si>
    <t>1200 Mountain Avenue</t>
  </si>
  <si>
    <t>08846-2700</t>
  </si>
  <si>
    <t>1210</t>
  </si>
  <si>
    <t>39 Washington Avenue</t>
  </si>
  <si>
    <t>08850-1238</t>
  </si>
  <si>
    <t>1211</t>
  </si>
  <si>
    <t>PO Jamesburg</t>
  </si>
  <si>
    <t>08831</t>
  </si>
  <si>
    <t>1212</t>
  </si>
  <si>
    <t>78 Bayard Street</t>
  </si>
  <si>
    <t>08901</t>
  </si>
  <si>
    <t>1213</t>
  </si>
  <si>
    <t>710 Herman Rd</t>
  </si>
  <si>
    <t>N. Brunswick</t>
  </si>
  <si>
    <t>08902</t>
  </si>
  <si>
    <t>1214</t>
  </si>
  <si>
    <t>08857</t>
  </si>
  <si>
    <t>1215</t>
  </si>
  <si>
    <t>260 High Street</t>
  </si>
  <si>
    <t>08861</t>
  </si>
  <si>
    <t>1216</t>
  </si>
  <si>
    <t>08854</t>
  </si>
  <si>
    <t>1217</t>
  </si>
  <si>
    <t>08536</t>
  </si>
  <si>
    <t>1218</t>
  </si>
  <si>
    <t>167 Main Street</t>
  </si>
  <si>
    <t>08872-1198</t>
  </si>
  <si>
    <t>1219</t>
  </si>
  <si>
    <t>140 North Broadway</t>
  </si>
  <si>
    <t>08879-1647</t>
  </si>
  <si>
    <t>1220</t>
  </si>
  <si>
    <t>Monmouth Junction</t>
  </si>
  <si>
    <t>08852-0190</t>
  </si>
  <si>
    <t>1221</t>
  </si>
  <si>
    <t>2480 Plainfield Avenue</t>
  </si>
  <si>
    <t>07080</t>
  </si>
  <si>
    <t>1222</t>
  </si>
  <si>
    <t>48 Washington Street</t>
  </si>
  <si>
    <t>08882</t>
  </si>
  <si>
    <t>1223</t>
  </si>
  <si>
    <t>77 Summerhill Road</t>
  </si>
  <si>
    <t>08884-1299</t>
  </si>
  <si>
    <t>1224</t>
  </si>
  <si>
    <t>1 Main Street</t>
  </si>
  <si>
    <t>07095</t>
  </si>
  <si>
    <t>1225</t>
  </si>
  <si>
    <t>07747-2396</t>
  </si>
  <si>
    <t>1301</t>
  </si>
  <si>
    <t>125 Corlies Avenue</t>
  </si>
  <si>
    <t>07711-1093</t>
  </si>
  <si>
    <t>1302</t>
  </si>
  <si>
    <t>8 N. Main St., P.O. Box 487</t>
  </si>
  <si>
    <t>08501-9414</t>
  </si>
  <si>
    <t>1303</t>
  </si>
  <si>
    <t>07712</t>
  </si>
  <si>
    <t>1304</t>
  </si>
  <si>
    <t>100 - 1st Avenue</t>
  </si>
  <si>
    <t>07716</t>
  </si>
  <si>
    <t>1305</t>
  </si>
  <si>
    <t>Avon-By-The-Sea</t>
  </si>
  <si>
    <t>P.O. Box  8</t>
  </si>
  <si>
    <t>07717-0008</t>
  </si>
  <si>
    <t>1306</t>
  </si>
  <si>
    <t>07719-0070</t>
  </si>
  <si>
    <t>1307</t>
  </si>
  <si>
    <t>701 Main Street</t>
  </si>
  <si>
    <t>07720-1087</t>
  </si>
  <si>
    <t>1308</t>
  </si>
  <si>
    <t>08730-1494</t>
  </si>
  <si>
    <t>1309</t>
  </si>
  <si>
    <t>124 Cedar Drive</t>
  </si>
  <si>
    <t>07722</t>
  </si>
  <si>
    <t>1310</t>
  </si>
  <si>
    <t>Durant Square, Borough Hall</t>
  </si>
  <si>
    <t>07723-1298</t>
  </si>
  <si>
    <t>1311</t>
  </si>
  <si>
    <t>47 Broad Street</t>
  </si>
  <si>
    <t>07724-1698</t>
  </si>
  <si>
    <t>1312</t>
  </si>
  <si>
    <t>15 Main Street</t>
  </si>
  <si>
    <t>07726</t>
  </si>
  <si>
    <t>1313</t>
  </si>
  <si>
    <t>748 River Road</t>
  </si>
  <si>
    <t>07704-3399</t>
  </si>
  <si>
    <t>1314</t>
  </si>
  <si>
    <t>11 Asbury Ave</t>
  </si>
  <si>
    <t>07727</t>
  </si>
  <si>
    <t>1315</t>
  </si>
  <si>
    <t>51 West Main Street</t>
  </si>
  <si>
    <t>Freehold</t>
  </si>
  <si>
    <t>07728</t>
  </si>
  <si>
    <t>1316</t>
  </si>
  <si>
    <t>07728-3099</t>
  </si>
  <si>
    <t>1317</t>
  </si>
  <si>
    <t>319 Middle Rd, P.O.  Box 371</t>
  </si>
  <si>
    <t>07730</t>
  </si>
  <si>
    <t>1318</t>
  </si>
  <si>
    <t>171 Bay Avenue</t>
  </si>
  <si>
    <t>07732</t>
  </si>
  <si>
    <t>1319</t>
  </si>
  <si>
    <t>07733-0410</t>
  </si>
  <si>
    <t>1320</t>
  </si>
  <si>
    <t>07731</t>
  </si>
  <si>
    <t>1321</t>
  </si>
  <si>
    <t>100 Grasmere Avenue</t>
  </si>
  <si>
    <t>1322</t>
  </si>
  <si>
    <t>29 Church Street</t>
  </si>
  <si>
    <t>07734-1497</t>
  </si>
  <si>
    <t>1323</t>
  </si>
  <si>
    <t>18-20 Main St., P.O. Box 70</t>
  </si>
  <si>
    <t>07735-0070</t>
  </si>
  <si>
    <t>1324</t>
  </si>
  <si>
    <t>480 Prospect Avenue</t>
  </si>
  <si>
    <t>07739</t>
  </si>
  <si>
    <t>1325</t>
  </si>
  <si>
    <t>550 Main Street</t>
  </si>
  <si>
    <t>07711-1239</t>
  </si>
  <si>
    <t>1326</t>
  </si>
  <si>
    <t>07740</t>
  </si>
  <si>
    <t>1327</t>
  </si>
  <si>
    <t>120 Route 522</t>
  </si>
  <si>
    <t>1328</t>
  </si>
  <si>
    <t>201 East Main St</t>
  </si>
  <si>
    <t>08736</t>
  </si>
  <si>
    <t>1329</t>
  </si>
  <si>
    <t>1979 Township Drive</t>
  </si>
  <si>
    <t>07746-2299</t>
  </si>
  <si>
    <t>1330</t>
  </si>
  <si>
    <t>201 Broad Street</t>
  </si>
  <si>
    <t>07747</t>
  </si>
  <si>
    <t>1331</t>
  </si>
  <si>
    <t>1 Kings Highway</t>
  </si>
  <si>
    <t>07748-2085</t>
  </si>
  <si>
    <t>1332</t>
  </si>
  <si>
    <t>470 Stage Coach Rd</t>
  </si>
  <si>
    <t>Perrineville</t>
  </si>
  <si>
    <t>08535-0240</t>
  </si>
  <si>
    <t>1333</t>
  </si>
  <si>
    <t>22 Beach Road</t>
  </si>
  <si>
    <t>07750-1398</t>
  </si>
  <si>
    <t>1334</t>
  </si>
  <si>
    <t>106 West Sylvania Avenue</t>
  </si>
  <si>
    <t>07753-2098</t>
  </si>
  <si>
    <t>1335</t>
  </si>
  <si>
    <t>Neptune</t>
  </si>
  <si>
    <t>07754-1125</t>
  </si>
  <si>
    <t>1336</t>
  </si>
  <si>
    <t>399 Monmouth Road</t>
  </si>
  <si>
    <t>Oakhurst</t>
  </si>
  <si>
    <t>07755-1589</t>
  </si>
  <si>
    <t>1337</t>
  </si>
  <si>
    <t>222 Monmouth Boulevard</t>
  </si>
  <si>
    <t>07757</t>
  </si>
  <si>
    <t>1338</t>
  </si>
  <si>
    <t>90 Monmouth Street</t>
  </si>
  <si>
    <t>07701-1614</t>
  </si>
  <si>
    <t>1339</t>
  </si>
  <si>
    <t>33 North Rochdale Avenue</t>
  </si>
  <si>
    <t>08555</t>
  </si>
  <si>
    <t>1340</t>
  </si>
  <si>
    <t>East River Road, Boro Hall</t>
  </si>
  <si>
    <t>07760-1526</t>
  </si>
  <si>
    <t>1341</t>
  </si>
  <si>
    <t>1167 Ocean Avenue</t>
  </si>
  <si>
    <t>07760-2206</t>
  </si>
  <si>
    <t>1342</t>
  </si>
  <si>
    <t>08750-0296</t>
  </si>
  <si>
    <t>1343</t>
  </si>
  <si>
    <t>Shrewsbury</t>
  </si>
  <si>
    <t>07702</t>
  </si>
  <si>
    <t>1344</t>
  </si>
  <si>
    <t>1979 Crawford Street</t>
  </si>
  <si>
    <t>07724</t>
  </si>
  <si>
    <t>1345</t>
  </si>
  <si>
    <t>07719-0569</t>
  </si>
  <si>
    <t>1346</t>
  </si>
  <si>
    <t>Fifth &amp; Warren Avenues</t>
  </si>
  <si>
    <t>07762</t>
  </si>
  <si>
    <t>1347</t>
  </si>
  <si>
    <t>555 Brighton Avenue</t>
  </si>
  <si>
    <t>1348</t>
  </si>
  <si>
    <t>556 Tinton Avenue</t>
  </si>
  <si>
    <t>07724-3298</t>
  </si>
  <si>
    <t>1349</t>
  </si>
  <si>
    <t>650 Poole Avenue</t>
  </si>
  <si>
    <t>07735</t>
  </si>
  <si>
    <t>1350</t>
  </si>
  <si>
    <t>314 Rt 539</t>
  </si>
  <si>
    <t>Cream Ridge</t>
  </si>
  <si>
    <t>08514-0089</t>
  </si>
  <si>
    <t>1351</t>
  </si>
  <si>
    <t>2700 Allaire Road</t>
  </si>
  <si>
    <t>07719</t>
  </si>
  <si>
    <t>1352</t>
  </si>
  <si>
    <t>965 Broadway</t>
  </si>
  <si>
    <t>07764-0639</t>
  </si>
  <si>
    <t>1353</t>
  </si>
  <si>
    <t>100 Washington Street</t>
  </si>
  <si>
    <t>Boonton</t>
  </si>
  <si>
    <t>07005-2195</t>
  </si>
  <si>
    <t>1401</t>
  </si>
  <si>
    <t>Boonton Township</t>
  </si>
  <si>
    <t>155 Powerville Road</t>
  </si>
  <si>
    <t>07005</t>
  </si>
  <si>
    <t>1402</t>
  </si>
  <si>
    <t>One Ace Road</t>
  </si>
  <si>
    <t>07405</t>
  </si>
  <si>
    <t>1403</t>
  </si>
  <si>
    <t>54 Fairmount Avenue</t>
  </si>
  <si>
    <t>Chatham</t>
  </si>
  <si>
    <t>07928</t>
  </si>
  <si>
    <t>1404</t>
  </si>
  <si>
    <t>58 Meyersville Road</t>
  </si>
  <si>
    <t>07928-1199</t>
  </si>
  <si>
    <t>1405</t>
  </si>
  <si>
    <t>300 Main Street</t>
  </si>
  <si>
    <t>Chester</t>
  </si>
  <si>
    <t>07930</t>
  </si>
  <si>
    <t>1406</t>
  </si>
  <si>
    <t>1 Parker Road</t>
  </si>
  <si>
    <t>07930-0428</t>
  </si>
  <si>
    <t>1407</t>
  </si>
  <si>
    <t>1 St. Mary's PL.</t>
  </si>
  <si>
    <t>07834-2199</t>
  </si>
  <si>
    <t>1408</t>
  </si>
  <si>
    <t>37 North Sussex St.</t>
  </si>
  <si>
    <t>07801</t>
  </si>
  <si>
    <t>1409</t>
  </si>
  <si>
    <t>411 Ridgedale Avenue</t>
  </si>
  <si>
    <t>07936-1400</t>
  </si>
  <si>
    <t>1410</t>
  </si>
  <si>
    <t>111 Ridgedale Avenue</t>
  </si>
  <si>
    <t>07932-1799</t>
  </si>
  <si>
    <t>1411</t>
  </si>
  <si>
    <t>1000 Rt 10, P.O. Box 250</t>
  </si>
  <si>
    <t>Whippany</t>
  </si>
  <si>
    <t>07981-0250</t>
  </si>
  <si>
    <t>1412</t>
  </si>
  <si>
    <t>New Vernon</t>
  </si>
  <si>
    <t>07976</t>
  </si>
  <si>
    <t>1413</t>
  </si>
  <si>
    <t>1033 Weldon Road</t>
  </si>
  <si>
    <t>Lake Hopatcong</t>
  </si>
  <si>
    <t>07849-2211</t>
  </si>
  <si>
    <t>1414</t>
  </si>
  <si>
    <t>130 Kinnelon Road</t>
  </si>
  <si>
    <t>07405-2347</t>
  </si>
  <si>
    <t>1415</t>
  </si>
  <si>
    <t>34 Chaple Hill Road</t>
  </si>
  <si>
    <t>07035</t>
  </si>
  <si>
    <t>1416</t>
  </si>
  <si>
    <t>Kings Road, Hartley Dodge Mem</t>
  </si>
  <si>
    <t>07940-2592</t>
  </si>
  <si>
    <t>1417</t>
  </si>
  <si>
    <t>2 West Main Street</t>
  </si>
  <si>
    <t>Mendham</t>
  </si>
  <si>
    <t>07945-1213</t>
  </si>
  <si>
    <t>1418</t>
  </si>
  <si>
    <t>P.O. Box 520</t>
  </si>
  <si>
    <t>Brookside</t>
  </si>
  <si>
    <t>07926</t>
  </si>
  <si>
    <t>1419</t>
  </si>
  <si>
    <t>10 Baker Street</t>
  </si>
  <si>
    <t>07801-3084</t>
  </si>
  <si>
    <t>1420</t>
  </si>
  <si>
    <t>195 Changebridge Road</t>
  </si>
  <si>
    <t>07045</t>
  </si>
  <si>
    <t>1421</t>
  </si>
  <si>
    <t>50 Woodland Ave., P.O. Box 7603</t>
  </si>
  <si>
    <t>Convent Station</t>
  </si>
  <si>
    <t>07961</t>
  </si>
  <si>
    <t>1422</t>
  </si>
  <si>
    <t>07950</t>
  </si>
  <si>
    <t>1423</t>
  </si>
  <si>
    <t>200 South St., CN 914</t>
  </si>
  <si>
    <t>07960-0914</t>
  </si>
  <si>
    <t>1424</t>
  </si>
  <si>
    <t>07856</t>
  </si>
  <si>
    <t>1425</t>
  </si>
  <si>
    <t>Budd Lake</t>
  </si>
  <si>
    <t>07828</t>
  </si>
  <si>
    <t>1426</t>
  </si>
  <si>
    <t>400 Boulevard</t>
  </si>
  <si>
    <t>07046</t>
  </si>
  <si>
    <t>1427</t>
  </si>
  <si>
    <t>23 Maple Avenue</t>
  </si>
  <si>
    <t>07857</t>
  </si>
  <si>
    <t>1428</t>
  </si>
  <si>
    <t>1001 Parsippany Boulevard</t>
  </si>
  <si>
    <t>Parsippany</t>
  </si>
  <si>
    <t>07054</t>
  </si>
  <si>
    <t>1429</t>
  </si>
  <si>
    <t>915 Valley Rd</t>
  </si>
  <si>
    <t>Gillette</t>
  </si>
  <si>
    <t>07933</t>
  </si>
  <si>
    <t>1430</t>
  </si>
  <si>
    <t>530 Turnpike</t>
  </si>
  <si>
    <t>Pompton Plains</t>
  </si>
  <si>
    <t>07444-1799</t>
  </si>
  <si>
    <t>1431</t>
  </si>
  <si>
    <t>502 Millbrook Avenue</t>
  </si>
  <si>
    <t>07869</t>
  </si>
  <si>
    <t>1432</t>
  </si>
  <si>
    <t>91 Nwk-PomptnTpk.P.O. Box 6</t>
  </si>
  <si>
    <t>07457</t>
  </si>
  <si>
    <t>1433</t>
  </si>
  <si>
    <t>1 East Main Street</t>
  </si>
  <si>
    <t>Rockaway</t>
  </si>
  <si>
    <t>07866-3498</t>
  </si>
  <si>
    <t>1434</t>
  </si>
  <si>
    <t>65 Mt Hope Road</t>
  </si>
  <si>
    <t>07866-1699</t>
  </si>
  <si>
    <t>1435</t>
  </si>
  <si>
    <t>1715 Route 46</t>
  </si>
  <si>
    <t>Ledgewood</t>
  </si>
  <si>
    <t>07852</t>
  </si>
  <si>
    <t>1436</t>
  </si>
  <si>
    <t>337 S. Salem Street</t>
  </si>
  <si>
    <t>Victory Gardens/Dover</t>
  </si>
  <si>
    <t>1437</t>
  </si>
  <si>
    <t>Long Valley</t>
  </si>
  <si>
    <t>07853-0216</t>
  </si>
  <si>
    <t>1438</t>
  </si>
  <si>
    <t>10 Robert Street</t>
  </si>
  <si>
    <t>07885-1997</t>
  </si>
  <si>
    <t>1439</t>
  </si>
  <si>
    <t>900 West Bay Avenue</t>
  </si>
  <si>
    <t>08005-1298</t>
  </si>
  <si>
    <t>1501</t>
  </si>
  <si>
    <t>08006</t>
  </si>
  <si>
    <t>1502</t>
  </si>
  <si>
    <t>08742-0248</t>
  </si>
  <si>
    <t>1503</t>
  </si>
  <si>
    <t>300 Engleside Avenue</t>
  </si>
  <si>
    <t>08008-1727</t>
  </si>
  <si>
    <t>1504</t>
  </si>
  <si>
    <t>1600 Pinewald Road</t>
  </si>
  <si>
    <t>08722</t>
  </si>
  <si>
    <t>1505</t>
  </si>
  <si>
    <t>Bayville</t>
  </si>
  <si>
    <t>08721-0287</t>
  </si>
  <si>
    <t>1506</t>
  </si>
  <si>
    <t>401 Chambers Bridge Road</t>
  </si>
  <si>
    <t>08723-2898</t>
  </si>
  <si>
    <t>1507</t>
  </si>
  <si>
    <t>33 Washington St., P.O. Box 728</t>
  </si>
  <si>
    <t>08754</t>
  </si>
  <si>
    <t>1508</t>
  </si>
  <si>
    <t>P.O. Box 409</t>
  </si>
  <si>
    <t>West Creek</t>
  </si>
  <si>
    <t>08092-0409</t>
  </si>
  <si>
    <t>1509</t>
  </si>
  <si>
    <t>08008-0271</t>
  </si>
  <si>
    <t>1510</t>
  </si>
  <si>
    <t>P.O. Box AH</t>
  </si>
  <si>
    <t>08732-0797</t>
  </si>
  <si>
    <t>1511</t>
  </si>
  <si>
    <t>95 W. Veterans Hwy</t>
  </si>
  <si>
    <t>08527</t>
  </si>
  <si>
    <t>1512</t>
  </si>
  <si>
    <t>818 West Lacey Road</t>
  </si>
  <si>
    <t>Forked River</t>
  </si>
  <si>
    <t>08731</t>
  </si>
  <si>
    <t>1513</t>
  </si>
  <si>
    <t>5 Union Avenue</t>
  </si>
  <si>
    <t>08733-3078</t>
  </si>
  <si>
    <t>1514</t>
  </si>
  <si>
    <t>231 Third Street</t>
  </si>
  <si>
    <t>08701-3220</t>
  </si>
  <si>
    <t>1515</t>
  </si>
  <si>
    <t>08735-0067</t>
  </si>
  <si>
    <t>1516</t>
  </si>
  <si>
    <t>7 Gifford Road</t>
  </si>
  <si>
    <t>08087</t>
  </si>
  <si>
    <t>1517</t>
  </si>
  <si>
    <t>6805 Long Beach Boulevard</t>
  </si>
  <si>
    <t>Brant Beach</t>
  </si>
  <si>
    <t>08008-3661</t>
  </si>
  <si>
    <t>1518</t>
  </si>
  <si>
    <t>1 Colonial Drive</t>
  </si>
  <si>
    <t>08733-3898</t>
  </si>
  <si>
    <t>1519</t>
  </si>
  <si>
    <t>P.O. Box 247</t>
  </si>
  <si>
    <t>08738</t>
  </si>
  <si>
    <t>1520</t>
  </si>
  <si>
    <t>50 Railroad Avenue</t>
  </si>
  <si>
    <t>Waretown</t>
  </si>
  <si>
    <t>08758-8818</t>
  </si>
  <si>
    <t>1521</t>
  </si>
  <si>
    <t>151 East Longport Avenue</t>
  </si>
  <si>
    <t>08740</t>
  </si>
  <si>
    <t>1522</t>
  </si>
  <si>
    <t>599 Pennsylvania Avenue</t>
  </si>
  <si>
    <t>08741</t>
  </si>
  <si>
    <t>1523</t>
  </si>
  <si>
    <t>121 Evergreen Rd</t>
  </si>
  <si>
    <t>New Egypt</t>
  </si>
  <si>
    <t>08533-0398</t>
  </si>
  <si>
    <t>1524</t>
  </si>
  <si>
    <t>2233 Bridge Avenue</t>
  </si>
  <si>
    <t>08742</t>
  </si>
  <si>
    <t>1525</t>
  </si>
  <si>
    <t>416 New Jersey Avenue</t>
  </si>
  <si>
    <t>1526</t>
  </si>
  <si>
    <t>08751</t>
  </si>
  <si>
    <t>1527</t>
  </si>
  <si>
    <t>1701 N. Ocean Ave., P.O. Box B</t>
  </si>
  <si>
    <t>08752</t>
  </si>
  <si>
    <t>1528</t>
  </si>
  <si>
    <t>1621 Long Beach Boulevard</t>
  </si>
  <si>
    <t>08008</t>
  </si>
  <si>
    <t>1529</t>
  </si>
  <si>
    <t>08757-5105</t>
  </si>
  <si>
    <t>1530</t>
  </si>
  <si>
    <t>260 East Bay Avenue</t>
  </si>
  <si>
    <t>Manahawkin</t>
  </si>
  <si>
    <t>08050-3498</t>
  </si>
  <si>
    <t>1531</t>
  </si>
  <si>
    <t>813 Long Beach Boulevard</t>
  </si>
  <si>
    <t>1532</t>
  </si>
  <si>
    <t>140 E. Main Street</t>
  </si>
  <si>
    <t>08087-2804</t>
  </si>
  <si>
    <t>1533</t>
  </si>
  <si>
    <t>101 Hamburg Tpke</t>
  </si>
  <si>
    <t>07403-1298</t>
  </si>
  <si>
    <t>1601</t>
  </si>
  <si>
    <t>900 Clifton Avenue</t>
  </si>
  <si>
    <t>07013</t>
  </si>
  <si>
    <t>1602</t>
  </si>
  <si>
    <t>510 Belmont Avenue</t>
  </si>
  <si>
    <t>07508-1739</t>
  </si>
  <si>
    <t>1603</t>
  </si>
  <si>
    <t>445 Lafayette Avenue</t>
  </si>
  <si>
    <t>07506</t>
  </si>
  <si>
    <t>1604</t>
  </si>
  <si>
    <t>35 Stevens Avenue</t>
  </si>
  <si>
    <t>07424</t>
  </si>
  <si>
    <t>1605</t>
  </si>
  <si>
    <t>103 Overlook Avenue</t>
  </si>
  <si>
    <t>07508-2598</t>
  </si>
  <si>
    <t>1606</t>
  </si>
  <si>
    <t>330 Passaic Street</t>
  </si>
  <si>
    <t>07055</t>
  </si>
  <si>
    <t>1607</t>
  </si>
  <si>
    <t>155 Market Street</t>
  </si>
  <si>
    <t>07505</t>
  </si>
  <si>
    <t>1608</t>
  </si>
  <si>
    <t>25 Lenox Avenue</t>
  </si>
  <si>
    <t>07442</t>
  </si>
  <si>
    <t>1609</t>
  </si>
  <si>
    <t>106 Brown Avenue</t>
  </si>
  <si>
    <t>07508</t>
  </si>
  <si>
    <t>1610</t>
  </si>
  <si>
    <t>60 Margaret King Avenue</t>
  </si>
  <si>
    <t>07456</t>
  </si>
  <si>
    <t>1611</t>
  </si>
  <si>
    <t>537 Totowa Road</t>
  </si>
  <si>
    <t>07512</t>
  </si>
  <si>
    <t>1612</t>
  </si>
  <si>
    <t>579 Ringwood Avenue</t>
  </si>
  <si>
    <t>07465</t>
  </si>
  <si>
    <t>1613</t>
  </si>
  <si>
    <t>475 Valley Road</t>
  </si>
  <si>
    <t>07470-3586</t>
  </si>
  <si>
    <t>1614</t>
  </si>
  <si>
    <t>1480 Union Valley Road</t>
  </si>
  <si>
    <t>07480-1303</t>
  </si>
  <si>
    <t>1615</t>
  </si>
  <si>
    <t>1616</t>
  </si>
  <si>
    <t>08001-0281</t>
  </si>
  <si>
    <t>1701</t>
  </si>
  <si>
    <t>303 Harding Highway</t>
  </si>
  <si>
    <t>08069</t>
  </si>
  <si>
    <t>1702</t>
  </si>
  <si>
    <t>P.O. Box 882</t>
  </si>
  <si>
    <t>08318</t>
  </si>
  <si>
    <t>1703</t>
  </si>
  <si>
    <t>619 Salem-Ft. Elfsborg</t>
  </si>
  <si>
    <t>08079</t>
  </si>
  <si>
    <t>1704</t>
  </si>
  <si>
    <t>Hancock's Bridge</t>
  </si>
  <si>
    <t>08038-0157</t>
  </si>
  <si>
    <t>1705</t>
  </si>
  <si>
    <t>08079-9504</t>
  </si>
  <si>
    <t>1706</t>
  </si>
  <si>
    <t>P.O. Box P</t>
  </si>
  <si>
    <t>Pedricktown</t>
  </si>
  <si>
    <t>08067-0416</t>
  </si>
  <si>
    <t>1707</t>
  </si>
  <si>
    <t>08069-0527</t>
  </si>
  <si>
    <t>1708</t>
  </si>
  <si>
    <t>90 North Broadway</t>
  </si>
  <si>
    <t>08070-1298</t>
  </si>
  <si>
    <t>1709</t>
  </si>
  <si>
    <t>08098</t>
  </si>
  <si>
    <t>1710</t>
  </si>
  <si>
    <t>989 Centerton Road</t>
  </si>
  <si>
    <t>PittsGrove</t>
  </si>
  <si>
    <t>1711</t>
  </si>
  <si>
    <t>08072-0065</t>
  </si>
  <si>
    <t>1712</t>
  </si>
  <si>
    <t>17 New Market Street</t>
  </si>
  <si>
    <t>1713</t>
  </si>
  <si>
    <t>431 Rt 77 Pole Tavern Circle</t>
  </si>
  <si>
    <t>08318-0524</t>
  </si>
  <si>
    <t>1714</t>
  </si>
  <si>
    <t>Woodstown Borough</t>
  </si>
  <si>
    <t>08098-0286</t>
  </si>
  <si>
    <t>1715</t>
  </si>
  <si>
    <t>1 Miller Lane</t>
  </si>
  <si>
    <t>07921</t>
  </si>
  <si>
    <t>1801</t>
  </si>
  <si>
    <t>1 Collyer Lane</t>
  </si>
  <si>
    <t>Basking Ridge</t>
  </si>
  <si>
    <t>07920</t>
  </si>
  <si>
    <t>1802</t>
  </si>
  <si>
    <t>P.O. Box 158</t>
  </si>
  <si>
    <t>07924-0158</t>
  </si>
  <si>
    <t>1803</t>
  </si>
  <si>
    <t>230 Hamilton Street</t>
  </si>
  <si>
    <t>08805-2017</t>
  </si>
  <si>
    <t>1804</t>
  </si>
  <si>
    <t>08876-3699</t>
  </si>
  <si>
    <t>1805</t>
  </si>
  <si>
    <t>08807-0300</t>
  </si>
  <si>
    <t>1806</t>
  </si>
  <si>
    <t>07931</t>
  </si>
  <si>
    <t>1807</t>
  </si>
  <si>
    <t>475 DeMott Lane</t>
  </si>
  <si>
    <t>08873-2737</t>
  </si>
  <si>
    <t>1808</t>
  </si>
  <si>
    <t>111 Greenbrook Road</t>
  </si>
  <si>
    <t>08812-2598</t>
  </si>
  <si>
    <t>1809</t>
  </si>
  <si>
    <t>379 South Branch Rd</t>
  </si>
  <si>
    <t>08844</t>
  </si>
  <si>
    <t>1810</t>
  </si>
  <si>
    <t>325 North Main Street</t>
  </si>
  <si>
    <t>08835-1800</t>
  </si>
  <si>
    <t>1811</t>
  </si>
  <si>
    <t>1812</t>
  </si>
  <si>
    <t>2261 Van Horne Road</t>
  </si>
  <si>
    <t>Belle Mead</t>
  </si>
  <si>
    <t>08502</t>
  </si>
  <si>
    <t>1813</t>
  </si>
  <si>
    <t>263 Somerset Street</t>
  </si>
  <si>
    <t>07060</t>
  </si>
  <si>
    <t>1814</t>
  </si>
  <si>
    <t>Peapack</t>
  </si>
  <si>
    <t>07977</t>
  </si>
  <si>
    <t>1815</t>
  </si>
  <si>
    <t xml:space="preserve"> 22 First Street,  Mun. Bldg.</t>
  </si>
  <si>
    <t>08869</t>
  </si>
  <si>
    <t>1816</t>
  </si>
  <si>
    <t>08553</t>
  </si>
  <si>
    <t>1817</t>
  </si>
  <si>
    <t>25 West End Ave., Box 399</t>
  </si>
  <si>
    <t>08876-1800</t>
  </si>
  <si>
    <t>1818</t>
  </si>
  <si>
    <t>08880-1491</t>
  </si>
  <si>
    <t>1819</t>
  </si>
  <si>
    <t>46 Mountain Boulevard</t>
  </si>
  <si>
    <t>07059-5695</t>
  </si>
  <si>
    <t>1820</t>
  </si>
  <si>
    <t>15 Mountain Boulevard</t>
  </si>
  <si>
    <t>1821</t>
  </si>
  <si>
    <t>137 Main St</t>
  </si>
  <si>
    <t>07821-0630</t>
  </si>
  <si>
    <t>1901</t>
  </si>
  <si>
    <t>134 Newton-Sparta Road</t>
  </si>
  <si>
    <t>07860</t>
  </si>
  <si>
    <t>1902</t>
  </si>
  <si>
    <t>34 Wantage Ave</t>
  </si>
  <si>
    <t>07826</t>
  </si>
  <si>
    <t>1903</t>
  </si>
  <si>
    <t>10 Mansfield Drive</t>
  </si>
  <si>
    <t>07874</t>
  </si>
  <si>
    <t>1904</t>
  </si>
  <si>
    <t>151 US Hwy 206</t>
  </si>
  <si>
    <t>Augusta</t>
  </si>
  <si>
    <t>07822-0179</t>
  </si>
  <si>
    <t>1905</t>
  </si>
  <si>
    <t>46 Main Street</t>
  </si>
  <si>
    <t>07416-1421</t>
  </si>
  <si>
    <t>1906</t>
  </si>
  <si>
    <t>1907</t>
  </si>
  <si>
    <t>150 Kennedy Road</t>
  </si>
  <si>
    <t>Tranquility</t>
  </si>
  <si>
    <t>07879-0065</t>
  </si>
  <si>
    <t>1908</t>
  </si>
  <si>
    <t>16 Wallkill Avenue</t>
  </si>
  <si>
    <t>07419</t>
  </si>
  <si>
    <t>1909</t>
  </si>
  <si>
    <t>1 Mun Complex Road</t>
  </si>
  <si>
    <t>1910</t>
  </si>
  <si>
    <t>149 Wheatsworth Rd - Suite A</t>
  </si>
  <si>
    <t>1911</t>
  </si>
  <si>
    <t>07843-1535</t>
  </si>
  <si>
    <t>1912</t>
  </si>
  <si>
    <t>33 Morris Farm Rd</t>
  </si>
  <si>
    <t>07848</t>
  </si>
  <si>
    <t>1913</t>
  </si>
  <si>
    <t>277 Clove Road</t>
  </si>
  <si>
    <t>07827</t>
  </si>
  <si>
    <t>1914</t>
  </si>
  <si>
    <t>39 Trinity Street</t>
  </si>
  <si>
    <t>1915</t>
  </si>
  <si>
    <t>14 Highland Avenue</t>
  </si>
  <si>
    <t>07439</t>
  </si>
  <si>
    <t>1916</t>
  </si>
  <si>
    <t>133 Rt 645</t>
  </si>
  <si>
    <t>1917</t>
  </si>
  <si>
    <t>65 Main Street</t>
  </si>
  <si>
    <t>07871</t>
  </si>
  <si>
    <t>1918</t>
  </si>
  <si>
    <t>77 Main St</t>
  </si>
  <si>
    <t>07874-0356</t>
  </si>
  <si>
    <t>1919</t>
  </si>
  <si>
    <t>964 Stillwater Rd</t>
  </si>
  <si>
    <t>Middleville</t>
  </si>
  <si>
    <t>1920</t>
  </si>
  <si>
    <t>2 Main Street</t>
  </si>
  <si>
    <t>07461-2397</t>
  </si>
  <si>
    <t>1921</t>
  </si>
  <si>
    <t>07462</t>
  </si>
  <si>
    <t>1922</t>
  </si>
  <si>
    <t>Box 94</t>
  </si>
  <si>
    <t>07881</t>
  </si>
  <si>
    <t>1923</t>
  </si>
  <si>
    <t>888 Route 23</t>
  </si>
  <si>
    <t>07461</t>
  </si>
  <si>
    <t>1924</t>
  </si>
  <si>
    <t>07922</t>
  </si>
  <si>
    <t>2001</t>
  </si>
  <si>
    <t>430 Westfield Avenue</t>
  </si>
  <si>
    <t>07066-1590</t>
  </si>
  <si>
    <t>2002</t>
  </si>
  <si>
    <t>8 Springfield Avenue</t>
  </si>
  <si>
    <t>07016-2199</t>
  </si>
  <si>
    <t>2003</t>
  </si>
  <si>
    <t>07201-2462</t>
  </si>
  <si>
    <t>2004</t>
  </si>
  <si>
    <t>75 N. Martine Avenue</t>
  </si>
  <si>
    <t>07023-1397</t>
  </si>
  <si>
    <t>2005</t>
  </si>
  <si>
    <t>403 South Street</t>
  </si>
  <si>
    <t>07027</t>
  </si>
  <si>
    <t>2006</t>
  </si>
  <si>
    <t>Hillside &amp; Liberty Ave., JFK Plaza</t>
  </si>
  <si>
    <t>07205</t>
  </si>
  <si>
    <t>2007</t>
  </si>
  <si>
    <t>567 Boulevard</t>
  </si>
  <si>
    <t>07033</t>
  </si>
  <si>
    <t>2008</t>
  </si>
  <si>
    <t>301 North Wood Avenue</t>
  </si>
  <si>
    <t>07036-4296</t>
  </si>
  <si>
    <t>2009</t>
  </si>
  <si>
    <t>07092-2697</t>
  </si>
  <si>
    <t>2010</t>
  </si>
  <si>
    <t>360 Elkwood Avenue</t>
  </si>
  <si>
    <t>07974-1838</t>
  </si>
  <si>
    <t>2011</t>
  </si>
  <si>
    <t>515 Wachung Avenue</t>
  </si>
  <si>
    <t>2012</t>
  </si>
  <si>
    <t>07065</t>
  </si>
  <si>
    <t>2013</t>
  </si>
  <si>
    <t>210 Chestnut Street</t>
  </si>
  <si>
    <t>07203-1284</t>
  </si>
  <si>
    <t>2014</t>
  </si>
  <si>
    <t>110 East Westfield Avenue</t>
  </si>
  <si>
    <t>07204-2083</t>
  </si>
  <si>
    <t>2015</t>
  </si>
  <si>
    <t>430 Park Avenue</t>
  </si>
  <si>
    <t>07076</t>
  </si>
  <si>
    <t>2016</t>
  </si>
  <si>
    <t>100 Mountain Avenue</t>
  </si>
  <si>
    <t>07081</t>
  </si>
  <si>
    <t>2017</t>
  </si>
  <si>
    <t>07901-1702</t>
  </si>
  <si>
    <t>2018</t>
  </si>
  <si>
    <t>1976 Morris Avenue</t>
  </si>
  <si>
    <t>07083-3579</t>
  </si>
  <si>
    <t>2019</t>
  </si>
  <si>
    <t>425 East Broad Street</t>
  </si>
  <si>
    <t>07090</t>
  </si>
  <si>
    <t>2020</t>
  </si>
  <si>
    <t>12 Gulfstream Avenue</t>
  </si>
  <si>
    <t>07036</t>
  </si>
  <si>
    <t>2021</t>
  </si>
  <si>
    <t>07820-0385</t>
  </si>
  <si>
    <t>2101</t>
  </si>
  <si>
    <t>1001 East Blvd Boro Hall</t>
  </si>
  <si>
    <t>08865-4418</t>
  </si>
  <si>
    <t>2102</t>
  </si>
  <si>
    <t>691 Water St</t>
  </si>
  <si>
    <t>07823</t>
  </si>
  <si>
    <t>2103</t>
  </si>
  <si>
    <t>106 Rt 94</t>
  </si>
  <si>
    <t>07825-0128</t>
  </si>
  <si>
    <t>2104</t>
  </si>
  <si>
    <t>P.O. Box 547</t>
  </si>
  <si>
    <t>Broadway</t>
  </si>
  <si>
    <t>08808-0547</t>
  </si>
  <si>
    <t>2105</t>
  </si>
  <si>
    <t>P.O. Box 417</t>
  </si>
  <si>
    <t>Johnsonburg</t>
  </si>
  <si>
    <t>07846</t>
  </si>
  <si>
    <t>2106</t>
  </si>
  <si>
    <t>321 Greenwich Street</t>
  </si>
  <si>
    <t>Stewartsville</t>
  </si>
  <si>
    <t>08886</t>
  </si>
  <si>
    <t>2107</t>
  </si>
  <si>
    <t>215 Stiger Street</t>
  </si>
  <si>
    <t>07840-1298</t>
  </si>
  <si>
    <t>2108</t>
  </si>
  <si>
    <t>40 Spring Valley Road</t>
  </si>
  <si>
    <t>07825</t>
  </si>
  <si>
    <t>2109</t>
  </si>
  <si>
    <t>3003 Belvidere Road</t>
  </si>
  <si>
    <t>08865</t>
  </si>
  <si>
    <t>2110</t>
  </si>
  <si>
    <t>07844-0284</t>
  </si>
  <si>
    <t>2111</t>
  </si>
  <si>
    <t>4 Regina Lane</t>
  </si>
  <si>
    <t>Great Meadows</t>
  </si>
  <si>
    <t>07838</t>
  </si>
  <si>
    <t>2112</t>
  </si>
  <si>
    <t>Columbia</t>
  </si>
  <si>
    <t>07832</t>
  </si>
  <si>
    <t>2113</t>
  </si>
  <si>
    <t>349 Mountain Lake Road</t>
  </si>
  <si>
    <t>07838-9727</t>
  </si>
  <si>
    <t>2114</t>
  </si>
  <si>
    <t>232 S. Third St., Morris Park</t>
  </si>
  <si>
    <t>2115</t>
  </si>
  <si>
    <t>100 Port Murray Road</t>
  </si>
  <si>
    <t>Port Murray</t>
  </si>
  <si>
    <t>07865</t>
  </si>
  <si>
    <t>2116</t>
  </si>
  <si>
    <t>11 Green St., P.O. Box 119</t>
  </si>
  <si>
    <t>07863</t>
  </si>
  <si>
    <t>2117</t>
  </si>
  <si>
    <t>675 Corliss Avenue</t>
  </si>
  <si>
    <t>2118</t>
  </si>
  <si>
    <t>2119</t>
  </si>
  <si>
    <t>100 Belvidere Avenue</t>
  </si>
  <si>
    <t>07882-1498</t>
  </si>
  <si>
    <t>2120</t>
  </si>
  <si>
    <t>211 Rt 31 North</t>
  </si>
  <si>
    <t>07882</t>
  </si>
  <si>
    <t>2121</t>
  </si>
  <si>
    <t>2122</t>
  </si>
  <si>
    <t>Street</t>
  </si>
  <si>
    <t>City</t>
  </si>
  <si>
    <t>State</t>
  </si>
  <si>
    <t>Zip</t>
  </si>
  <si>
    <t>4 digit code</t>
  </si>
  <si>
    <t>Co Code</t>
  </si>
  <si>
    <t>Mun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</si>
</sst>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FFFF00"/>
      <name val="Arial Narrow"/>
      <family val="2"/>
    </font>
    <font>
      <sz val="8"/>
      <color rgb="FFFFFF00"/>
      <name val="Arial Narrow"/>
      <family val="2"/>
    </font>
    <font>
      <sz val="10"/>
      <color indexed="8"/>
      <name val="Arial"/>
      <family val="2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 Black"/>
      <family val="2"/>
    </font>
    <font>
      <sz val="9"/>
      <color theme="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49" fontId="3" fillId="3" borderId="0" xfId="1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2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7" fillId="0" borderId="5" xfId="0" applyFont="1" applyBorder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7" fillId="0" borderId="5" xfId="0" applyFont="1" applyFill="1" applyBorder="1"/>
    <xf numFmtId="2" fontId="6" fillId="0" borderId="5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7" fillId="9" borderId="5" xfId="0" applyFont="1" applyFill="1" applyBorder="1"/>
    <xf numFmtId="49" fontId="3" fillId="2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9" fillId="4" borderId="3" xfId="0" applyNumberFormat="1" applyFont="1" applyFill="1" applyBorder="1" applyAlignment="1"/>
    <xf numFmtId="49" fontId="9" fillId="4" borderId="4" xfId="0" applyNumberFormat="1" applyFont="1" applyFill="1" applyBorder="1" applyAlignment="1"/>
    <xf numFmtId="49" fontId="10" fillId="5" borderId="0" xfId="1" applyNumberFormat="1" applyFont="1" applyFill="1" applyBorder="1" applyAlignment="1">
      <alignment horizontal="right"/>
    </xf>
    <xf numFmtId="4" fontId="9" fillId="0" borderId="0" xfId="0" applyNumberFormat="1" applyFont="1" applyBorder="1" applyAlignment="1"/>
    <xf numFmtId="49" fontId="11" fillId="11" borderId="0" xfId="0" applyNumberFormat="1" applyFont="1" applyFill="1" applyBorder="1" applyAlignment="1">
      <alignment horizontal="right"/>
    </xf>
    <xf numFmtId="4" fontId="11" fillId="11" borderId="0" xfId="0" applyNumberFormat="1" applyFont="1" applyFill="1" applyBorder="1" applyAlignment="1"/>
    <xf numFmtId="49" fontId="10" fillId="5" borderId="0" xfId="0" applyNumberFormat="1" applyFont="1" applyFill="1" applyBorder="1" applyAlignment="1">
      <alignment horizontal="right"/>
    </xf>
    <xf numFmtId="49" fontId="11" fillId="11" borderId="0" xfId="1" applyNumberFormat="1" applyFont="1" applyFill="1" applyBorder="1" applyAlignment="1">
      <alignment horizontal="right"/>
    </xf>
    <xf numFmtId="4" fontId="12" fillId="11" borderId="0" xfId="0" applyNumberFormat="1" applyFont="1" applyFill="1" applyBorder="1" applyAlignment="1"/>
    <xf numFmtId="49" fontId="12" fillId="11" borderId="0" xfId="2" applyNumberFormat="1" applyFont="1" applyFill="1" applyBorder="1" applyAlignment="1">
      <alignment horizontal="center" vertical="center" wrapText="1"/>
    </xf>
    <xf numFmtId="49" fontId="12" fillId="11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3" borderId="0" xfId="1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8" fillId="0" borderId="0" xfId="0" applyFont="1" applyBorder="1" applyAlignment="1"/>
    <xf numFmtId="49" fontId="18" fillId="4" borderId="3" xfId="0" applyNumberFormat="1" applyFont="1" applyFill="1" applyBorder="1" applyAlignment="1"/>
    <xf numFmtId="49" fontId="18" fillId="4" borderId="4" xfId="0" applyNumberFormat="1" applyFont="1" applyFill="1" applyBorder="1" applyAlignment="1"/>
    <xf numFmtId="49" fontId="19" fillId="10" borderId="0" xfId="0" applyNumberFormat="1" applyFont="1" applyFill="1" applyBorder="1" applyAlignment="1">
      <alignment horizontal="right"/>
    </xf>
    <xf numFmtId="49" fontId="19" fillId="10" borderId="0" xfId="0" applyNumberFormat="1" applyFont="1" applyFill="1" applyBorder="1" applyAlignment="1"/>
    <xf numFmtId="1" fontId="19" fillId="0" borderId="0" xfId="0" applyNumberFormat="1" applyFont="1" applyFill="1" applyBorder="1" applyAlignment="1"/>
    <xf numFmtId="0" fontId="20" fillId="0" borderId="0" xfId="3" applyFont="1" applyFill="1" applyBorder="1" applyAlignment="1"/>
    <xf numFmtId="4" fontId="18" fillId="0" borderId="0" xfId="0" applyNumberFormat="1" applyFont="1" applyBorder="1" applyAlignment="1"/>
    <xf numFmtId="0" fontId="20" fillId="10" borderId="0" xfId="3" applyFont="1" applyFill="1" applyBorder="1" applyAlignment="1"/>
    <xf numFmtId="0" fontId="19" fillId="10" borderId="0" xfId="3" applyFont="1" applyFill="1" applyBorder="1" applyAlignment="1"/>
    <xf numFmtId="1" fontId="19" fillId="10" borderId="0" xfId="0" applyNumberFormat="1" applyFont="1" applyFill="1" applyBorder="1" applyAlignment="1"/>
    <xf numFmtId="49" fontId="19" fillId="6" borderId="0" xfId="1" applyNumberFormat="1" applyFont="1" applyFill="1" applyBorder="1" applyAlignment="1">
      <alignment horizontal="right"/>
    </xf>
    <xf numFmtId="4" fontId="19" fillId="6" borderId="0" xfId="0" applyNumberFormat="1" applyFont="1" applyFill="1" applyBorder="1" applyAlignment="1"/>
    <xf numFmtId="49" fontId="19" fillId="6" borderId="0" xfId="0" applyNumberFormat="1" applyFont="1" applyFill="1" applyBorder="1" applyAlignment="1">
      <alignment horizontal="right"/>
    </xf>
    <xf numFmtId="0" fontId="21" fillId="0" borderId="0" xfId="5" applyFill="1" applyBorder="1" applyAlignment="1" applyProtection="1">
      <alignment horizontal="left"/>
    </xf>
    <xf numFmtId="0" fontId="13" fillId="0" borderId="0" xfId="2" applyFont="1" applyFill="1" applyBorder="1" applyAlignment="1">
      <alignment horizontal="left"/>
    </xf>
    <xf numFmtId="0" fontId="14" fillId="3" borderId="0" xfId="4" applyFont="1" applyFill="1" applyBorder="1" applyAlignment="1">
      <alignment horizontal="center"/>
    </xf>
    <xf numFmtId="0" fontId="22" fillId="0" borderId="0" xfId="4" applyFont="1" applyFill="1" applyBorder="1" applyAlignment="1"/>
    <xf numFmtId="0" fontId="0" fillId="0" borderId="0" xfId="0" applyBorder="1" applyAlignment="1"/>
    <xf numFmtId="0" fontId="23" fillId="2" borderId="0" xfId="2" applyFont="1" applyFill="1" applyBorder="1" applyAlignment="1">
      <alignment horizontal="center"/>
    </xf>
    <xf numFmtId="0" fontId="22" fillId="12" borderId="0" xfId="4" applyFont="1" applyFill="1" applyBorder="1" applyAlignment="1"/>
    <xf numFmtId="0" fontId="21" fillId="0" borderId="0" xfId="5" applyBorder="1" applyAlignment="1" applyProtection="1">
      <alignment vertical="center"/>
    </xf>
    <xf numFmtId="0" fontId="1" fillId="0" borderId="0" xfId="2" applyFont="1" applyFill="1" applyBorder="1" applyAlignment="1">
      <alignment horizontal="left"/>
    </xf>
    <xf numFmtId="0" fontId="0" fillId="12" borderId="0" xfId="0" applyFill="1" applyBorder="1" applyAlignment="1"/>
    <xf numFmtId="0" fontId="4" fillId="7" borderId="0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49" fontId="16" fillId="14" borderId="3" xfId="0" applyNumberFormat="1" applyFont="1" applyFill="1" applyBorder="1" applyAlignment="1">
      <alignment horizontal="center" vertical="center" wrapText="1"/>
    </xf>
    <xf numFmtId="0" fontId="16" fillId="14" borderId="0" xfId="0" applyFont="1" applyFill="1" applyAlignment="1">
      <alignment horizontal="center" vertical="center" wrapText="1"/>
    </xf>
    <xf numFmtId="49" fontId="17" fillId="14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5" fillId="13" borderId="0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</cellXfs>
  <cellStyles count="6">
    <cellStyle name="Hyperlink" xfId="5" builtinId="8"/>
    <cellStyle name="Normal" xfId="0" builtinId="0"/>
    <cellStyle name="Normal_ACTIVITY_2" xfId="3"/>
    <cellStyle name="Normal_Sheet1" xfId="2"/>
    <cellStyle name="Normal_Sheet1_1" xfId="4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.sexton@clementon-nj.com" TargetMode="External"/><Relationship Id="rId299" Type="http://schemas.openxmlformats.org/officeDocument/2006/relationships/hyperlink" Target="mailto:dpwcpwm@aol.com" TargetMode="External"/><Relationship Id="rId21" Type="http://schemas.openxmlformats.org/officeDocument/2006/relationships/hyperlink" Target="mailto:recyclingvg@aol.com" TargetMode="External"/><Relationship Id="rId63" Type="http://schemas.openxmlformats.org/officeDocument/2006/relationships/hyperlink" Target="mailto:recycle@oakland-nj.org" TargetMode="External"/><Relationship Id="rId159" Type="http://schemas.openxmlformats.org/officeDocument/2006/relationships/hyperlink" Target="mailto:htpw@harrisontwp.us" TargetMode="External"/><Relationship Id="rId324" Type="http://schemas.openxmlformats.org/officeDocument/2006/relationships/hyperlink" Target="mailto:kcupit@greenbrooktwp.org" TargetMode="External"/><Relationship Id="rId366" Type="http://schemas.openxmlformats.org/officeDocument/2006/relationships/hyperlink" Target="mailto:jf@mansfieldtownship-nj.gov" TargetMode="External"/><Relationship Id="rId170" Type="http://schemas.openxmlformats.org/officeDocument/2006/relationships/hyperlink" Target="mailto:ddomico@westville-nj.com" TargetMode="External"/><Relationship Id="rId226" Type="http://schemas.openxmlformats.org/officeDocument/2006/relationships/hyperlink" Target="mailto:kthompson@seagirtboro.com" TargetMode="External"/><Relationship Id="rId433" Type="http://schemas.openxmlformats.org/officeDocument/2006/relationships/hyperlink" Target="mailto:psdirector@myguttenberg.com" TargetMode="External"/><Relationship Id="rId268" Type="http://schemas.openxmlformats.org/officeDocument/2006/relationships/hyperlink" Target="mailto:kathy.guerrero@barnegatlight.org" TargetMode="External"/><Relationship Id="rId475" Type="http://schemas.openxmlformats.org/officeDocument/2006/relationships/hyperlink" Target="mailto:recycle@metuchen.com" TargetMode="External"/><Relationship Id="rId32" Type="http://schemas.openxmlformats.org/officeDocument/2006/relationships/hyperlink" Target="mailto:roglesby801@comcast.net" TargetMode="External"/><Relationship Id="rId74" Type="http://schemas.openxmlformats.org/officeDocument/2006/relationships/hyperlink" Target="mailto:gsilverman@saddleriver.org" TargetMode="External"/><Relationship Id="rId128" Type="http://schemas.openxmlformats.org/officeDocument/2006/relationships/hyperlink" Target="mailto:dfrederick@wildwoodnj.com" TargetMode="External"/><Relationship Id="rId335" Type="http://schemas.openxmlformats.org/officeDocument/2006/relationships/hyperlink" Target="mailto:mhance@watchungnj.gov" TargetMode="External"/><Relationship Id="rId377" Type="http://schemas.openxmlformats.org/officeDocument/2006/relationships/hyperlink" Target="mailto:qvitale@cityofnorthfield.org" TargetMode="External"/><Relationship Id="rId5" Type="http://schemas.openxmlformats.org/officeDocument/2006/relationships/hyperlink" Target="mailto:bprince@haddontwp.com" TargetMode="External"/><Relationship Id="rId181" Type="http://schemas.openxmlformats.org/officeDocument/2006/relationships/hyperlink" Target="mailto:herb.ruehle@hopewellboro-nj.us" TargetMode="External"/><Relationship Id="rId237" Type="http://schemas.openxmlformats.org/officeDocument/2006/relationships/hyperlink" Target="mailto:sbeam@chesterboro.org" TargetMode="External"/><Relationship Id="rId402" Type="http://schemas.openxmlformats.org/officeDocument/2006/relationships/hyperlink" Target="mailto:DPW@haworthnj.org" TargetMode="External"/><Relationship Id="rId279" Type="http://schemas.openxmlformats.org/officeDocument/2006/relationships/hyperlink" Target="mailto:lakehurstpw@yahoo.com" TargetMode="External"/><Relationship Id="rId444" Type="http://schemas.openxmlformats.org/officeDocument/2006/relationships/hyperlink" Target="mailto:administrator@wantagetqp-nj.org" TargetMode="External"/><Relationship Id="rId486" Type="http://schemas.openxmlformats.org/officeDocument/2006/relationships/hyperlink" Target="mailto:lkeeney@commercialtwp.com" TargetMode="External"/><Relationship Id="rId43" Type="http://schemas.openxmlformats.org/officeDocument/2006/relationships/hyperlink" Target="mailto:kathy@edgewaternj.org" TargetMode="External"/><Relationship Id="rId139" Type="http://schemas.openxmlformats.org/officeDocument/2006/relationships/hyperlink" Target="mailto:manager@cedargrovenj.org" TargetMode="External"/><Relationship Id="rId290" Type="http://schemas.openxmlformats.org/officeDocument/2006/relationships/hyperlink" Target="mailto:pubwork@optonline.net" TargetMode="External"/><Relationship Id="rId304" Type="http://schemas.openxmlformats.org/officeDocument/2006/relationships/hyperlink" Target="mailto:recycling@westmilford.org" TargetMode="External"/><Relationship Id="rId346" Type="http://schemas.openxmlformats.org/officeDocument/2006/relationships/hyperlink" Target="mailto:rromak@mountainside-nj.com" TargetMode="External"/><Relationship Id="rId388" Type="http://schemas.openxmlformats.org/officeDocument/2006/relationships/hyperlink" Target="mailto:d.taraschi@boroughofaudubon.com" TargetMode="External"/><Relationship Id="rId85" Type="http://schemas.openxmlformats.org/officeDocument/2006/relationships/hyperlink" Target="mailto:jvining@burlingtonnj.us" TargetMode="External"/><Relationship Id="rId150" Type="http://schemas.openxmlformats.org/officeDocument/2006/relationships/hyperlink" Target="mailto:ndapuzzo@veronanj.org" TargetMode="External"/><Relationship Id="rId192" Type="http://schemas.openxmlformats.org/officeDocument/2006/relationships/hyperlink" Target="mailto:ddepew@oldbridge.com" TargetMode="External"/><Relationship Id="rId206" Type="http://schemas.openxmlformats.org/officeDocument/2006/relationships/hyperlink" Target="mailto:stefanski@boroughofeatontown.com" TargetMode="External"/><Relationship Id="rId413" Type="http://schemas.openxmlformats.org/officeDocument/2006/relationships/hyperlink" Target="mailto:bevdepclerk@yahoo.com" TargetMode="External"/><Relationship Id="rId248" Type="http://schemas.openxmlformats.org/officeDocument/2006/relationships/hyperlink" Target="mailto:roads@longhillnj.us" TargetMode="External"/><Relationship Id="rId455" Type="http://schemas.openxmlformats.org/officeDocument/2006/relationships/hyperlink" Target="mailto:jwilliamson9@optonline.net" TargetMode="External"/><Relationship Id="rId12" Type="http://schemas.openxmlformats.org/officeDocument/2006/relationships/hyperlink" Target="mailto:publicworks@chesilhurstgov.net" TargetMode="External"/><Relationship Id="rId108" Type="http://schemas.openxmlformats.org/officeDocument/2006/relationships/hyperlink" Target="mailto:scottreed@comcast.net" TargetMode="External"/><Relationship Id="rId315" Type="http://schemas.openxmlformats.org/officeDocument/2006/relationships/hyperlink" Target="mailto:woodstownclerk@comcast.net" TargetMode="External"/><Relationship Id="rId357" Type="http://schemas.openxmlformats.org/officeDocument/2006/relationships/hyperlink" Target="mailto:alphaclerk@hotmail.com" TargetMode="External"/><Relationship Id="rId54" Type="http://schemas.openxmlformats.org/officeDocument/2006/relationships/hyperlink" Target="mailto:wrhdpw1@aol.com" TargetMode="External"/><Relationship Id="rId96" Type="http://schemas.openxmlformats.org/officeDocument/2006/relationships/hyperlink" Target="mailto:Ptuliano@hainesporttownship.com" TargetMode="External"/><Relationship Id="rId161" Type="http://schemas.openxmlformats.org/officeDocument/2006/relationships/hyperlink" Target="mailto:plevine@mantuatownship.com" TargetMode="External"/><Relationship Id="rId217" Type="http://schemas.openxmlformats.org/officeDocument/2006/relationships/hyperlink" Target="mailto:fmigliaccio@ci.long-branch.nj.us" TargetMode="External"/><Relationship Id="rId399" Type="http://schemas.openxmlformats.org/officeDocument/2006/relationships/hyperlink" Target="mailto:mike@mikeandbarb.com" TargetMode="External"/><Relationship Id="rId259" Type="http://schemas.openxmlformats.org/officeDocument/2006/relationships/hyperlink" Target="mailto:gschneider@parsippany.net" TargetMode="External"/><Relationship Id="rId424" Type="http://schemas.openxmlformats.org/officeDocument/2006/relationships/hyperlink" Target="mailto:info@stowcreektwp.com" TargetMode="External"/><Relationship Id="rId466" Type="http://schemas.openxmlformats.org/officeDocument/2006/relationships/hyperlink" Target="mailto:recycling@frelinghuysen-nj.us" TargetMode="External"/><Relationship Id="rId23" Type="http://schemas.openxmlformats.org/officeDocument/2006/relationships/hyperlink" Target="mailto:bfiedler@gallowaytwp-nj.gov" TargetMode="External"/><Relationship Id="rId119" Type="http://schemas.openxmlformats.org/officeDocument/2006/relationships/hyperlink" Target="mailto:dtpublicworks@dennistwp.org" TargetMode="External"/><Relationship Id="rId270" Type="http://schemas.openxmlformats.org/officeDocument/2006/relationships/hyperlink" Target="mailto:jwalker@pt.boro.com" TargetMode="External"/><Relationship Id="rId326" Type="http://schemas.openxmlformats.org/officeDocument/2006/relationships/hyperlink" Target="mailto:ppetrone@manvillenj.org" TargetMode="External"/><Relationship Id="rId65" Type="http://schemas.openxmlformats.org/officeDocument/2006/relationships/hyperlink" Target="mailto:pwayne@parkridgeboro.com" TargetMode="External"/><Relationship Id="rId130" Type="http://schemas.openxmlformats.org/officeDocument/2006/relationships/hyperlink" Target="mailto:jbond@wildwoodcrest.org" TargetMode="External"/><Relationship Id="rId368" Type="http://schemas.openxmlformats.org/officeDocument/2006/relationships/hyperlink" Target="mailto:clerk@pohatcong.com" TargetMode="External"/><Relationship Id="rId172" Type="http://schemas.openxmlformats.org/officeDocument/2006/relationships/hyperlink" Target="mailto:ppwm@bnhnj.com" TargetMode="External"/><Relationship Id="rId228" Type="http://schemas.openxmlformats.org/officeDocument/2006/relationships/hyperlink" Target="mailto:publicworks@tintonfalls.com" TargetMode="External"/><Relationship Id="rId435" Type="http://schemas.openxmlformats.org/officeDocument/2006/relationships/hyperlink" Target="mailto:public_works@east-windsor.nj.us" TargetMode="External"/><Relationship Id="rId477" Type="http://schemas.openxmlformats.org/officeDocument/2006/relationships/hyperlink" Target="mailto:rwilliams@milltownboro.com" TargetMode="External"/><Relationship Id="rId281" Type="http://schemas.openxmlformats.org/officeDocument/2006/relationships/hyperlink" Target="mailto:lavallettepw@comcast.net" TargetMode="External"/><Relationship Id="rId337" Type="http://schemas.openxmlformats.org/officeDocument/2006/relationships/hyperlink" Target="mailto:rhattersley@andovertwp.org" TargetMode="External"/><Relationship Id="rId34" Type="http://schemas.openxmlformats.org/officeDocument/2006/relationships/hyperlink" Target="mailto:dsmith@ventnorcity.org" TargetMode="External"/><Relationship Id="rId76" Type="http://schemas.openxmlformats.org/officeDocument/2006/relationships/hyperlink" Target="mailto:rbeutel@tenafly.net" TargetMode="External"/><Relationship Id="rId141" Type="http://schemas.openxmlformats.org/officeDocument/2006/relationships/hyperlink" Target="mailto:dpw@essexfellsboro.com" TargetMode="External"/><Relationship Id="rId379" Type="http://schemas.openxmlformats.org/officeDocument/2006/relationships/hyperlink" Target="mailto:amartone@cliffsideparjknj.gov" TargetMode="External"/><Relationship Id="rId7" Type="http://schemas.openxmlformats.org/officeDocument/2006/relationships/hyperlink" Target="mailto:dcaulfield@pilesgrovenj.org" TargetMode="External"/><Relationship Id="rId183" Type="http://schemas.openxmlformats.org/officeDocument/2006/relationships/hyperlink" Target="mailto:Gwhitehead@lawrencetwp.com" TargetMode="External"/><Relationship Id="rId239" Type="http://schemas.openxmlformats.org/officeDocument/2006/relationships/hyperlink" Target="mailto:jegbert@denvillenj.org" TargetMode="External"/><Relationship Id="rId390" Type="http://schemas.openxmlformats.org/officeDocument/2006/relationships/hyperlink" Target="mailto:mjciocco@comcast.net" TargetMode="External"/><Relationship Id="rId404" Type="http://schemas.openxmlformats.org/officeDocument/2006/relationships/hyperlink" Target="mailto:r.hawco@oaklyn-nj.net" TargetMode="External"/><Relationship Id="rId446" Type="http://schemas.openxmlformats.org/officeDocument/2006/relationships/hyperlink" Target="mailto:cfl@nac.net" TargetMode="External"/><Relationship Id="rId250" Type="http://schemas.openxmlformats.org/officeDocument/2006/relationships/hyperlink" Target="mailto:kobrien@mendhamnj.org" TargetMode="External"/><Relationship Id="rId271" Type="http://schemas.openxmlformats.org/officeDocument/2006/relationships/hyperlink" Target="mailto:jsferra@beachhaven-nj.gov" TargetMode="External"/><Relationship Id="rId292" Type="http://schemas.openxmlformats.org/officeDocument/2006/relationships/hyperlink" Target="mailto:sbrecycling@comcast.net" TargetMode="External"/><Relationship Id="rId306" Type="http://schemas.openxmlformats.org/officeDocument/2006/relationships/hyperlink" Target="mailto:genegilbert@comcast.net" TargetMode="External"/><Relationship Id="rId488" Type="http://schemas.openxmlformats.org/officeDocument/2006/relationships/hyperlink" Target="mailto:dpine@elktownshipnj.gov" TargetMode="External"/><Relationship Id="rId24" Type="http://schemas.openxmlformats.org/officeDocument/2006/relationships/hyperlink" Target="mailto:bobbattista@absecon-newjersey.org" TargetMode="External"/><Relationship Id="rId45" Type="http://schemas.openxmlformats.org/officeDocument/2006/relationships/hyperlink" Target="mailto:administrator@emersonnj.org" TargetMode="External"/><Relationship Id="rId66" Type="http://schemas.openxmlformats.org/officeDocument/2006/relationships/hyperlink" Target="mailto:hsmith@ramseynj.com" TargetMode="External"/><Relationship Id="rId87" Type="http://schemas.openxmlformats.org/officeDocument/2006/relationships/hyperlink" Target="mailto:bonnie@chesterfieldtwp.com" TargetMode="External"/><Relationship Id="rId110" Type="http://schemas.openxmlformats.org/officeDocument/2006/relationships/hyperlink" Target="mailto:jbarton@southamptonnj.org" TargetMode="External"/><Relationship Id="rId131" Type="http://schemas.openxmlformats.org/officeDocument/2006/relationships/hyperlink" Target="mailto:woodbinem@yahoo.com" TargetMode="External"/><Relationship Id="rId327" Type="http://schemas.openxmlformats.org/officeDocument/2006/relationships/hyperlink" Target="mailto:dsmerdon@millstoneboro.org" TargetMode="External"/><Relationship Id="rId348" Type="http://schemas.openxmlformats.org/officeDocument/2006/relationships/hyperlink" Target="mailto:msmalling@cityofrahway.com" TargetMode="External"/><Relationship Id="rId369" Type="http://schemas.openxmlformats.org/officeDocument/2006/relationships/hyperlink" Target="mailto:admin@washington-twp-warren.org" TargetMode="External"/><Relationship Id="rId152" Type="http://schemas.openxmlformats.org/officeDocument/2006/relationships/hyperlink" Target="mailto:nsalese@westorange.org" TargetMode="External"/><Relationship Id="rId173" Type="http://schemas.openxmlformats.org/officeDocument/2006/relationships/hyperlink" Target="mailto:mfruits@woolwichtwp.org" TargetMode="External"/><Relationship Id="rId194" Type="http://schemas.openxmlformats.org/officeDocument/2006/relationships/hyperlink" Target="mailto:nblitz@plainsboronj.com" TargetMode="External"/><Relationship Id="rId208" Type="http://schemas.openxmlformats.org/officeDocument/2006/relationships/hyperlink" Target="mailto:dmegill@freeholdboro.org" TargetMode="External"/><Relationship Id="rId229" Type="http://schemas.openxmlformats.org/officeDocument/2006/relationships/hyperlink" Target="mailto:tom.luminoso@verizon.net" TargetMode="External"/><Relationship Id="rId380" Type="http://schemas.openxmlformats.org/officeDocument/2006/relationships/hyperlink" Target="mailto:dpw@carlstadt.us" TargetMode="External"/><Relationship Id="rId415" Type="http://schemas.openxmlformats.org/officeDocument/2006/relationships/hyperlink" Target="mailto:clerk@mansfieldtwp-nj.com" TargetMode="External"/><Relationship Id="rId436" Type="http://schemas.openxmlformats.org/officeDocument/2006/relationships/hyperlink" Target="mailto:JWyrough@hamiltonnj.com" TargetMode="External"/><Relationship Id="rId457" Type="http://schemas.openxmlformats.org/officeDocument/2006/relationships/hyperlink" Target="mailto:dpwstillwater@nac.net" TargetMode="External"/><Relationship Id="rId240" Type="http://schemas.openxmlformats.org/officeDocument/2006/relationships/hyperlink" Target="mailto:wisselin@dover.nj.us" TargetMode="External"/><Relationship Id="rId261" Type="http://schemas.openxmlformats.org/officeDocument/2006/relationships/hyperlink" Target="mailto:kheath@randolphnj.org" TargetMode="External"/><Relationship Id="rId478" Type="http://schemas.openxmlformats.org/officeDocument/2006/relationships/hyperlink" Target="mailto:recycling@monroetwp.com" TargetMode="External"/><Relationship Id="rId14" Type="http://schemas.openxmlformats.org/officeDocument/2006/relationships/hyperlink" Target="mailto:kgarretsondpw@gmail.com" TargetMode="External"/><Relationship Id="rId35" Type="http://schemas.openxmlformats.org/officeDocument/2006/relationships/hyperlink" Target="mailto:weymouth_township@verizon.net" TargetMode="External"/><Relationship Id="rId56" Type="http://schemas.openxmlformats.org/officeDocument/2006/relationships/hyperlink" Target="mailto:khallissey@mahwahtwp.org" TargetMode="External"/><Relationship Id="rId77" Type="http://schemas.openxmlformats.org/officeDocument/2006/relationships/hyperlink" Target="mailto:gkratz@waldwickpd.org" TargetMode="External"/><Relationship Id="rId100" Type="http://schemas.openxmlformats.org/officeDocument/2006/relationships/hyperlink" Target="mailto:jscherf@medfordtownshp.com" TargetMode="External"/><Relationship Id="rId282" Type="http://schemas.openxmlformats.org/officeDocument/2006/relationships/hyperlink" Target="mailto:donelly@leht.com" TargetMode="External"/><Relationship Id="rId317" Type="http://schemas.openxmlformats.org/officeDocument/2006/relationships/hyperlink" Target="mailto:mmulligan@bernards.org" TargetMode="External"/><Relationship Id="rId338" Type="http://schemas.openxmlformats.org/officeDocument/2006/relationships/hyperlink" Target="mailto:administrtor@wantagetwp-nj.org" TargetMode="External"/><Relationship Id="rId359" Type="http://schemas.openxmlformats.org/officeDocument/2006/relationships/hyperlink" Target="mailto:dpw@hackettstown.net" TargetMode="External"/><Relationship Id="rId8" Type="http://schemas.openxmlformats.org/officeDocument/2006/relationships/hyperlink" Target="mailto:uptdeputyclerk@gmail.com" TargetMode="External"/><Relationship Id="rId98" Type="http://schemas.openxmlformats.org/officeDocument/2006/relationships/hyperlink" Target="mailto:rflaherty@mapleshade.com" TargetMode="External"/><Relationship Id="rId121" Type="http://schemas.openxmlformats.org/officeDocument/2006/relationships/hyperlink" Target="mailto:rflynn@middletownship.com" TargetMode="External"/><Relationship Id="rId142" Type="http://schemas.openxmlformats.org/officeDocument/2006/relationships/hyperlink" Target="mailto:aubreymalvasio123@hotmail.com" TargetMode="External"/><Relationship Id="rId163" Type="http://schemas.openxmlformats.org/officeDocument/2006/relationships/hyperlink" Target="mailto:clerk@mcsystems.net" TargetMode="External"/><Relationship Id="rId184" Type="http://schemas.openxmlformats.org/officeDocument/2006/relationships/hyperlink" Target="mailto:pennpublicworks@yahoo.com" TargetMode="External"/><Relationship Id="rId219" Type="http://schemas.openxmlformats.org/officeDocument/2006/relationships/hyperlink" Target="mailto:publicworks@marlboro-twp.com" TargetMode="External"/><Relationship Id="rId370" Type="http://schemas.openxmlformats.org/officeDocument/2006/relationships/hyperlink" Target="mailto:court@whitetwp-nj.com" TargetMode="External"/><Relationship Id="rId391" Type="http://schemas.openxmlformats.org/officeDocument/2006/relationships/hyperlink" Target="mailto:jlciano@comcast.net" TargetMode="External"/><Relationship Id="rId405" Type="http://schemas.openxmlformats.org/officeDocument/2006/relationships/hyperlink" Target="mailto:aferiozzi@twp.pennsauken.nj.us" TargetMode="External"/><Relationship Id="rId426" Type="http://schemas.openxmlformats.org/officeDocument/2006/relationships/hyperlink" Target="mailto:bbellasalma@caldwell-nj.com" TargetMode="External"/><Relationship Id="rId447" Type="http://schemas.openxmlformats.org/officeDocument/2006/relationships/hyperlink" Target="mailto:riawac1@aol.com" TargetMode="External"/><Relationship Id="rId230" Type="http://schemas.openxmlformats.org/officeDocument/2006/relationships/hyperlink" Target="mailto:sfiorenzo@uftnj.com" TargetMode="External"/><Relationship Id="rId251" Type="http://schemas.openxmlformats.org/officeDocument/2006/relationships/hyperlink" Target="mailto:jhercek@montvillenj.org" TargetMode="External"/><Relationship Id="rId468" Type="http://schemas.openxmlformats.org/officeDocument/2006/relationships/hyperlink" Target="mailto:kblanchard@washingtonboro-nj.com" TargetMode="External"/><Relationship Id="rId489" Type="http://schemas.openxmlformats.org/officeDocument/2006/relationships/hyperlink" Target="mailto:boroclerk@comcast.net" TargetMode="External"/><Relationship Id="rId25" Type="http://schemas.openxmlformats.org/officeDocument/2006/relationships/hyperlink" Target="mailto:clerk@buenaboro.org" TargetMode="External"/><Relationship Id="rId46" Type="http://schemas.openxmlformats.org/officeDocument/2006/relationships/hyperlink" Target="mailto:mneville@englewoodcliffs.org" TargetMode="External"/><Relationship Id="rId67" Type="http://schemas.openxmlformats.org/officeDocument/2006/relationships/hyperlink" Target="mailto:dpw@ridgefieldboro.com" TargetMode="External"/><Relationship Id="rId272" Type="http://schemas.openxmlformats.org/officeDocument/2006/relationships/hyperlink" Target="mailto:beachwoodpw@comcast.net" TargetMode="External"/><Relationship Id="rId293" Type="http://schemas.openxmlformats.org/officeDocument/2006/relationships/hyperlink" Target="mailto:osccrd@aol.com" TargetMode="External"/><Relationship Id="rId307" Type="http://schemas.openxmlformats.org/officeDocument/2006/relationships/hyperlink" Target="mailto:cnmole@aol.com" TargetMode="External"/><Relationship Id="rId328" Type="http://schemas.openxmlformats.org/officeDocument/2006/relationships/hyperlink" Target="mailto:avillano@twp.montgomery.nj.us" TargetMode="External"/><Relationship Id="rId349" Type="http://schemas.openxmlformats.org/officeDocument/2006/relationships/hyperlink" Target="mailto:cbiggins@boroughofroselle.com" TargetMode="External"/><Relationship Id="rId88" Type="http://schemas.openxmlformats.org/officeDocument/2006/relationships/hyperlink" Target="mailto:kzlotnik@cinnaminsonnj.org" TargetMode="External"/><Relationship Id="rId111" Type="http://schemas.openxmlformats.org/officeDocument/2006/relationships/hyperlink" Target="mailto:mgr@springfieldtownship.org" TargetMode="External"/><Relationship Id="rId132" Type="http://schemas.openxmlformats.org/officeDocument/2006/relationships/hyperlink" Target="mailto:cassidyj@cityofbridgeton.com" TargetMode="External"/><Relationship Id="rId153" Type="http://schemas.openxmlformats.org/officeDocument/2006/relationships/hyperlink" Target="mailto:ccarr@claytonnj.com" TargetMode="External"/><Relationship Id="rId174" Type="http://schemas.openxmlformats.org/officeDocument/2006/relationships/hyperlink" Target="mailto:dcalamoneri@hobokennj.org" TargetMode="External"/><Relationship Id="rId195" Type="http://schemas.openxmlformats.org/officeDocument/2006/relationships/hyperlink" Target="mailto:recycling@sayreville.com" TargetMode="External"/><Relationship Id="rId209" Type="http://schemas.openxmlformats.org/officeDocument/2006/relationships/hyperlink" Target="mailto:kketcham@twp.freehold.nj.us" TargetMode="External"/><Relationship Id="rId360" Type="http://schemas.openxmlformats.org/officeDocument/2006/relationships/hyperlink" Target="mailto:hardwicktwpclerk@yahoo.com" TargetMode="External"/><Relationship Id="rId381" Type="http://schemas.openxmlformats.org/officeDocument/2006/relationships/hyperlink" Target="mailto:csweatt@cityofenglewood.org" TargetMode="External"/><Relationship Id="rId416" Type="http://schemas.openxmlformats.org/officeDocument/2006/relationships/hyperlink" Target="mailto:aantonides@northhanover.us" TargetMode="External"/><Relationship Id="rId220" Type="http://schemas.openxmlformats.org/officeDocument/2006/relationships/hyperlink" Target="mailto:sposten@middletownnj.org" TargetMode="External"/><Relationship Id="rId241" Type="http://schemas.openxmlformats.org/officeDocument/2006/relationships/hyperlink" Target="mailto:ehdpwmac@yahoo.com" TargetMode="External"/><Relationship Id="rId437" Type="http://schemas.openxmlformats.org/officeDocument/2006/relationships/hyperlink" Target="mailto:coltsnec@optonline.net" TargetMode="External"/><Relationship Id="rId458" Type="http://schemas.openxmlformats.org/officeDocument/2006/relationships/hyperlink" Target="mailto:dpullis@vernontwp.com" TargetMode="External"/><Relationship Id="rId479" Type="http://schemas.openxmlformats.org/officeDocument/2006/relationships/hyperlink" Target="mailto:gbarcheski@perthamboynj.org" TargetMode="External"/><Relationship Id="rId15" Type="http://schemas.openxmlformats.org/officeDocument/2006/relationships/hyperlink" Target="mailto:pilarbardroff@optonline.net" TargetMode="External"/><Relationship Id="rId36" Type="http://schemas.openxmlformats.org/officeDocument/2006/relationships/hyperlink" Target="mailto:keithcauwenberghs@allendalenj.gov" TargetMode="External"/><Relationship Id="rId57" Type="http://schemas.openxmlformats.org/officeDocument/2006/relationships/hyperlink" Target="mailto:mpdpwforeman@gmail.com" TargetMode="External"/><Relationship Id="rId262" Type="http://schemas.openxmlformats.org/officeDocument/2006/relationships/hyperlink" Target="mailto:sschotanus@riverdalenj.gov" TargetMode="External"/><Relationship Id="rId283" Type="http://schemas.openxmlformats.org/officeDocument/2006/relationships/hyperlink" Target="mailto:andersen@longbeachtownship.org" TargetMode="External"/><Relationship Id="rId318" Type="http://schemas.openxmlformats.org/officeDocument/2006/relationships/hyperlink" Target="mailto:jmacdowall@bernardsvilleboro.org" TargetMode="External"/><Relationship Id="rId339" Type="http://schemas.openxmlformats.org/officeDocument/2006/relationships/hyperlink" Target="mailto:depclerk@frank-hardy.org" TargetMode="External"/><Relationship Id="rId490" Type="http://schemas.openxmlformats.org/officeDocument/2006/relationships/hyperlink" Target="mailto:LSchieli@maywoodboro.org" TargetMode="External"/><Relationship Id="rId78" Type="http://schemas.openxmlformats.org/officeDocument/2006/relationships/hyperlink" Target="mailto:v.baginski@verizon.net" TargetMode="External"/><Relationship Id="rId99" Type="http://schemas.openxmlformats.org/officeDocument/2006/relationships/hyperlink" Target="mailto:markjmc@comcast.net" TargetMode="External"/><Relationship Id="rId101" Type="http://schemas.openxmlformats.org/officeDocument/2006/relationships/hyperlink" Target="mailto:jcaruso@moorestown.nj.us" TargetMode="External"/><Relationship Id="rId122" Type="http://schemas.openxmlformats.org/officeDocument/2006/relationships/hyperlink" Target="mailto:hwozunk@northwildwood.com" TargetMode="External"/><Relationship Id="rId143" Type="http://schemas.openxmlformats.org/officeDocument/2006/relationships/hyperlink" Target="mailto:supervisor@twp.maplewood.nj.us" TargetMode="External"/><Relationship Id="rId164" Type="http://schemas.openxmlformats.org/officeDocument/2006/relationships/hyperlink" Target="mailto:tvancamp@newfieldboro.org" TargetMode="External"/><Relationship Id="rId185" Type="http://schemas.openxmlformats.org/officeDocument/2006/relationships/hyperlink" Target="mailto:jpellichero@princetonnj.gov" TargetMode="External"/><Relationship Id="rId350" Type="http://schemas.openxmlformats.org/officeDocument/2006/relationships/hyperlink" Target="mailto:kward@scotchplainsnj.com" TargetMode="External"/><Relationship Id="rId371" Type="http://schemas.openxmlformats.org/officeDocument/2006/relationships/hyperlink" Target="mailto:nanmason@123embarqmail.com" TargetMode="External"/><Relationship Id="rId406" Type="http://schemas.openxmlformats.org/officeDocument/2006/relationships/hyperlink" Target="mailto:robertlab78@msn.com" TargetMode="External"/><Relationship Id="rId9" Type="http://schemas.openxmlformats.org/officeDocument/2006/relationships/hyperlink" Target="mailto:emcityclerk@verizon.net" TargetMode="External"/><Relationship Id="rId210" Type="http://schemas.openxmlformats.org/officeDocument/2006/relationships/hyperlink" Target="mailto:ezimmerman@hazlettwp.org" TargetMode="External"/><Relationship Id="rId392" Type="http://schemas.openxmlformats.org/officeDocument/2006/relationships/hyperlink" Target="mailto:dpwsupt@berlinnj.org" TargetMode="External"/><Relationship Id="rId427" Type="http://schemas.openxmlformats.org/officeDocument/2006/relationships/hyperlink" Target="mailto:lgonnello@fairfieldnj.org" TargetMode="External"/><Relationship Id="rId448" Type="http://schemas.openxmlformats.org/officeDocument/2006/relationships/hyperlink" Target="mailto:dhansen@tellurian.com" TargetMode="External"/><Relationship Id="rId469" Type="http://schemas.openxmlformats.org/officeDocument/2006/relationships/hyperlink" Target="mailto:rileyj@carteret.net" TargetMode="External"/><Relationship Id="rId26" Type="http://schemas.openxmlformats.org/officeDocument/2006/relationships/hyperlink" Target="mailto:bvtpwrks@msn.com" TargetMode="External"/><Relationship Id="rId231" Type="http://schemas.openxmlformats.org/officeDocument/2006/relationships/hyperlink" Target="mailto:lcole@westlongbranch.org" TargetMode="External"/><Relationship Id="rId252" Type="http://schemas.openxmlformats.org/officeDocument/2006/relationships/hyperlink" Target="mailto:mclaudati@gmail.com" TargetMode="External"/><Relationship Id="rId273" Type="http://schemas.openxmlformats.org/officeDocument/2006/relationships/hyperlink" Target="mailto:btpwsec@twp.berkeley.nj.us" TargetMode="External"/><Relationship Id="rId294" Type="http://schemas.openxmlformats.org/officeDocument/2006/relationships/hyperlink" Target="mailto:scfinance@comcast.net" TargetMode="External"/><Relationship Id="rId308" Type="http://schemas.openxmlformats.org/officeDocument/2006/relationships/hyperlink" Target="mailto:foreman-LAC@comcast.net" TargetMode="External"/><Relationship Id="rId329" Type="http://schemas.openxmlformats.org/officeDocument/2006/relationships/hyperlink" Target="mailto:cdanois@npmail.org" TargetMode="External"/><Relationship Id="rId480" Type="http://schemas.openxmlformats.org/officeDocument/2006/relationships/hyperlink" Target="mailto:rphelan@clintonnj.gov" TargetMode="External"/><Relationship Id="rId47" Type="http://schemas.openxmlformats.org/officeDocument/2006/relationships/hyperlink" Target="mailto:recycling@fairlawn.org" TargetMode="External"/><Relationship Id="rId68" Type="http://schemas.openxmlformats.org/officeDocument/2006/relationships/hyperlink" Target="mailto:juttrell@ridgewoodnj.net" TargetMode="External"/><Relationship Id="rId89" Type="http://schemas.openxmlformats.org/officeDocument/2006/relationships/hyperlink" Target="mailto:jfenimore@delancotownship.com" TargetMode="External"/><Relationship Id="rId112" Type="http://schemas.openxmlformats.org/officeDocument/2006/relationships/hyperlink" Target="mailto:dcramer@townshipoftabernacle-nj.gov" TargetMode="External"/><Relationship Id="rId133" Type="http://schemas.openxmlformats.org/officeDocument/2006/relationships/hyperlink" Target="mailto:publicworks@hopewelltwp-nj.com" TargetMode="External"/><Relationship Id="rId154" Type="http://schemas.openxmlformats.org/officeDocument/2006/relationships/hyperlink" Target="mailto:prebecca@deptford-nj.org" TargetMode="External"/><Relationship Id="rId175" Type="http://schemas.openxmlformats.org/officeDocument/2006/relationships/hyperlink" Target="mailto:o.dabney@jciaonline.org" TargetMode="External"/><Relationship Id="rId340" Type="http://schemas.openxmlformats.org/officeDocument/2006/relationships/hyperlink" Target="mailto:construction@greentwp.com" TargetMode="External"/><Relationship Id="rId361" Type="http://schemas.openxmlformats.org/officeDocument/2006/relationships/hyperlink" Target="mailto:harmonyclerk@nac.net" TargetMode="External"/><Relationship Id="rId196" Type="http://schemas.openxmlformats.org/officeDocument/2006/relationships/hyperlink" Target="mailto:bepps@sbtnj.net" TargetMode="External"/><Relationship Id="rId200" Type="http://schemas.openxmlformats.org/officeDocument/2006/relationships/hyperlink" Target="mailto:bernie.peterson@twp.woodbridge.nj.us" TargetMode="External"/><Relationship Id="rId382" Type="http://schemas.openxmlformats.org/officeDocument/2006/relationships/hyperlink" Target="mailto:davidg@lyndhurstnj.org" TargetMode="External"/><Relationship Id="rId417" Type="http://schemas.openxmlformats.org/officeDocument/2006/relationships/hyperlink" Target="mailto:tryan@boroughof%20palmyra.com" TargetMode="External"/><Relationship Id="rId438" Type="http://schemas.openxmlformats.org/officeDocument/2006/relationships/hyperlink" Target="mailto:agallagher@bloomingdalenj.net" TargetMode="External"/><Relationship Id="rId459" Type="http://schemas.openxmlformats.org/officeDocument/2006/relationships/hyperlink" Target="mailto:smccabe@ourclark.com" TargetMode="External"/><Relationship Id="rId16" Type="http://schemas.openxmlformats.org/officeDocument/2006/relationships/hyperlink" Target="mailto:cknickiecki@hotmail.com" TargetMode="External"/><Relationship Id="rId221" Type="http://schemas.openxmlformats.org/officeDocument/2006/relationships/hyperlink" Target="mailto:twpadm@millstone.nj.us" TargetMode="External"/><Relationship Id="rId242" Type="http://schemas.openxmlformats.org/officeDocument/2006/relationships/hyperlink" Target="mailto:cgranger@fpboro.net" TargetMode="External"/><Relationship Id="rId263" Type="http://schemas.openxmlformats.org/officeDocument/2006/relationships/hyperlink" Target="mailto:buildingdept@rockawayborough.org" TargetMode="External"/><Relationship Id="rId284" Type="http://schemas.openxmlformats.org/officeDocument/2006/relationships/hyperlink" Target="mailto:tlynch@manchestertwp.com" TargetMode="External"/><Relationship Id="rId319" Type="http://schemas.openxmlformats.org/officeDocument/2006/relationships/hyperlink" Target="mailto:rbahr@boundbrook-nj.org" TargetMode="External"/><Relationship Id="rId470" Type="http://schemas.openxmlformats.org/officeDocument/2006/relationships/hyperlink" Target="mailto:lscott@cranbury-nj.com" TargetMode="External"/><Relationship Id="rId491" Type="http://schemas.openxmlformats.org/officeDocument/2006/relationships/hyperlink" Target="mailto:jellis@haddonhts.com" TargetMode="External"/><Relationship Id="rId37" Type="http://schemas.openxmlformats.org/officeDocument/2006/relationships/hyperlink" Target="mailto:nwehmann@alpinenj.org" TargetMode="External"/><Relationship Id="rId58" Type="http://schemas.openxmlformats.org/officeDocument/2006/relationships/hyperlink" Target="mailto:rjcdpw@optonline.net" TargetMode="External"/><Relationship Id="rId79" Type="http://schemas.openxmlformats.org/officeDocument/2006/relationships/hyperlink" Target="mailto:purchasing@twpofwashington.us" TargetMode="External"/><Relationship Id="rId102" Type="http://schemas.openxmlformats.org/officeDocument/2006/relationships/hyperlink" Target="mailto:khoffman@mountholly.info" TargetMode="External"/><Relationship Id="rId123" Type="http://schemas.openxmlformats.org/officeDocument/2006/relationships/hyperlink" Target="mailto:mrossbach@ocnj.us" TargetMode="External"/><Relationship Id="rId144" Type="http://schemas.openxmlformats.org/officeDocument/2006/relationships/hyperlink" Target="mailto:kventre@millburntwp.org" TargetMode="External"/><Relationship Id="rId330" Type="http://schemas.openxmlformats.org/officeDocument/2006/relationships/hyperlink" Target="mailto:dbassman@peapackgladstone.org" TargetMode="External"/><Relationship Id="rId90" Type="http://schemas.openxmlformats.org/officeDocument/2006/relationships/hyperlink" Target="mailto:jdesanto@delrantownship.org" TargetMode="External"/><Relationship Id="rId165" Type="http://schemas.openxmlformats.org/officeDocument/2006/relationships/hyperlink" Target="mailto:ctinder@verizon.net" TargetMode="External"/><Relationship Id="rId186" Type="http://schemas.openxmlformats.org/officeDocument/2006/relationships/hyperlink" Target="mailto:Jfoushee@trentonnj.org" TargetMode="External"/><Relationship Id="rId351" Type="http://schemas.openxmlformats.org/officeDocument/2006/relationships/hyperlink" Target="mailto:joe.sarno@springfield-nj.com" TargetMode="External"/><Relationship Id="rId372" Type="http://schemas.openxmlformats.org/officeDocument/2006/relationships/hyperlink" Target="mailto:jdoring@brigantinebeachnj.com" TargetMode="External"/><Relationship Id="rId393" Type="http://schemas.openxmlformats.org/officeDocument/2006/relationships/hyperlink" Target="mailto:ddomico@verizon.net" TargetMode="External"/><Relationship Id="rId407" Type="http://schemas.openxmlformats.org/officeDocument/2006/relationships/hyperlink" Target="mailto:jgunn001@verizon.net" TargetMode="External"/><Relationship Id="rId428" Type="http://schemas.openxmlformats.org/officeDocument/2006/relationships/hyperlink" Target="mailto:rjones@livingstonnj.org" TargetMode="External"/><Relationship Id="rId449" Type="http://schemas.openxmlformats.org/officeDocument/2006/relationships/hyperlink" Target="mailto:bschultz@hardyston.com" TargetMode="External"/><Relationship Id="rId211" Type="http://schemas.openxmlformats.org/officeDocument/2006/relationships/hyperlink" Target="mailto:bkovelesky@holmdeltownhsip-nj.com" TargetMode="External"/><Relationship Id="rId232" Type="http://schemas.openxmlformats.org/officeDocument/2006/relationships/hyperlink" Target="mailto:jlachance@boonton.org" TargetMode="External"/><Relationship Id="rId253" Type="http://schemas.openxmlformats.org/officeDocument/2006/relationships/hyperlink" Target="mailto:teschmann@morristwp.com" TargetMode="External"/><Relationship Id="rId274" Type="http://schemas.openxmlformats.org/officeDocument/2006/relationships/hyperlink" Target="mailto:ptotaro@twp.brick.nj.us" TargetMode="External"/><Relationship Id="rId295" Type="http://schemas.openxmlformats.org/officeDocument/2006/relationships/hyperlink" Target="mailto:dalexander@tomsrivertownship.com" TargetMode="External"/><Relationship Id="rId309" Type="http://schemas.openxmlformats.org/officeDocument/2006/relationships/hyperlink" Target="mailto:mannington.deputy@comcast.net" TargetMode="External"/><Relationship Id="rId460" Type="http://schemas.openxmlformats.org/officeDocument/2006/relationships/hyperlink" Target="mailto:fcorbitt@aol.com" TargetMode="External"/><Relationship Id="rId481" Type="http://schemas.openxmlformats.org/officeDocument/2006/relationships/hyperlink" Target="mailto:kobrien@mendhamnj.org" TargetMode="External"/><Relationship Id="rId27" Type="http://schemas.openxmlformats.org/officeDocument/2006/relationships/hyperlink" Target="mailto:corbincity@gmail.com" TargetMode="External"/><Relationship Id="rId48" Type="http://schemas.openxmlformats.org/officeDocument/2006/relationships/hyperlink" Target="mailto:rlilienthal@franklinlakes.org" TargetMode="External"/><Relationship Id="rId69" Type="http://schemas.openxmlformats.org/officeDocument/2006/relationships/hyperlink" Target="mailto:lhessman@bor.river-edge.nj.us" TargetMode="External"/><Relationship Id="rId113" Type="http://schemas.openxmlformats.org/officeDocument/2006/relationships/hyperlink" Target="mailto:mkarp@westampton.com" TargetMode="External"/><Relationship Id="rId134" Type="http://schemas.openxmlformats.org/officeDocument/2006/relationships/hyperlink" Target="mailto:lkarrer@mauricerivertwp.org" TargetMode="External"/><Relationship Id="rId320" Type="http://schemas.openxmlformats.org/officeDocument/2006/relationships/hyperlink" Target="mailto:doreen.danner@branchburg.nj.us" TargetMode="External"/><Relationship Id="rId80" Type="http://schemas.openxmlformats.org/officeDocument/2006/relationships/hyperlink" Target="mailto:rwoods@westwoodnj.gov" TargetMode="External"/><Relationship Id="rId155" Type="http://schemas.openxmlformats.org/officeDocument/2006/relationships/hyperlink" Target="mailto:fred.hills@comcast.net" TargetMode="External"/><Relationship Id="rId176" Type="http://schemas.openxmlformats.org/officeDocument/2006/relationships/hyperlink" Target="mailto:gkerr@kearnynj.org" TargetMode="External"/><Relationship Id="rId197" Type="http://schemas.openxmlformats.org/officeDocument/2006/relationships/hyperlink" Target="mailto:atempel@southplainfieldnj.com" TargetMode="External"/><Relationship Id="rId341" Type="http://schemas.openxmlformats.org/officeDocument/2006/relationships/hyperlink" Target="mailto:recycling@spartanj.org" TargetMode="External"/><Relationship Id="rId362" Type="http://schemas.openxmlformats.org/officeDocument/2006/relationships/hyperlink" Target="mailto:depclerk@hopetwp-nj.us" TargetMode="External"/><Relationship Id="rId383" Type="http://schemas.openxmlformats.org/officeDocument/2006/relationships/hyperlink" Target="mailto:mark.cunningham@northarlington.org" TargetMode="External"/><Relationship Id="rId418" Type="http://schemas.openxmlformats.org/officeDocument/2006/relationships/hyperlink" Target="mailto:slogan@wtbcnj.org" TargetMode="External"/><Relationship Id="rId439" Type="http://schemas.openxmlformats.org/officeDocument/2006/relationships/hyperlink" Target="mailto:psimone19@hotmail.com" TargetMode="External"/><Relationship Id="rId201" Type="http://schemas.openxmlformats.org/officeDocument/2006/relationships/hyperlink" Target="mailto:landuseuftnj@ooptonline.net" TargetMode="External"/><Relationship Id="rId222" Type="http://schemas.openxmlformats.org/officeDocument/2006/relationships/hyperlink" Target="mailto:jcfuller-cfo@comcast.net" TargetMode="External"/><Relationship Id="rId243" Type="http://schemas.openxmlformats.org/officeDocument/2006/relationships/hyperlink" Target="mailto:mbura@hanovertownship.com" TargetMode="External"/><Relationship Id="rId264" Type="http://schemas.openxmlformats.org/officeDocument/2006/relationships/hyperlink" Target="mailto:aknoth@rockawaytownship.org" TargetMode="External"/><Relationship Id="rId285" Type="http://schemas.openxmlformats.org/officeDocument/2006/relationships/hyperlink" Target="mailto:boroclerk@mantoloking.org" TargetMode="External"/><Relationship Id="rId450" Type="http://schemas.openxmlformats.org/officeDocument/2006/relationships/hyperlink" Target="mailto:dwhittaker@hopatcong.org" TargetMode="External"/><Relationship Id="rId471" Type="http://schemas.openxmlformats.org/officeDocument/2006/relationships/hyperlink" Target="mailto:jbennett@dunellenborough.net" TargetMode="External"/><Relationship Id="rId17" Type="http://schemas.openxmlformats.org/officeDocument/2006/relationships/hyperlink" Target="mailto:publicworks@lambertvillenj.org" TargetMode="External"/><Relationship Id="rId38" Type="http://schemas.openxmlformats.org/officeDocument/2006/relationships/hyperlink" Target="mailto:dpw@bergenfield.com" TargetMode="External"/><Relationship Id="rId59" Type="http://schemas.openxmlformats.org/officeDocument/2006/relationships/hyperlink" Target="mailto:mlyons@moonachie.us" TargetMode="External"/><Relationship Id="rId103" Type="http://schemas.openxmlformats.org/officeDocument/2006/relationships/hyperlink" Target="mailto:mdrinkard@mountlaurel.com" TargetMode="External"/><Relationship Id="rId124" Type="http://schemas.openxmlformats.org/officeDocument/2006/relationships/hyperlink" Target="mailto:miketighe@seaislecitynj.us" TargetMode="External"/><Relationship Id="rId310" Type="http://schemas.openxmlformats.org/officeDocument/2006/relationships/hyperlink" Target="mailto:oldmansdpw@comcast.net" TargetMode="External"/><Relationship Id="rId492" Type="http://schemas.openxmlformats.org/officeDocument/2006/relationships/hyperlink" Target="mailto:bmacomber@avalonboro.org" TargetMode="External"/><Relationship Id="rId70" Type="http://schemas.openxmlformats.org/officeDocument/2006/relationships/hyperlink" Target="mailto:dpw@rivervalenj.org" TargetMode="External"/><Relationship Id="rId91" Type="http://schemas.openxmlformats.org/officeDocument/2006/relationships/hyperlink" Target="mailto:rparks@eastampton.com" TargetMode="External"/><Relationship Id="rId145" Type="http://schemas.openxmlformats.org/officeDocument/2006/relationships/hyperlink" Target="mailto:cbrandon@montclairnjusa.org" TargetMode="External"/><Relationship Id="rId166" Type="http://schemas.openxmlformats.org/officeDocument/2006/relationships/hyperlink" Target="mailto:hwalker39@comcast.net" TargetMode="External"/><Relationship Id="rId187" Type="http://schemas.openxmlformats.org/officeDocument/2006/relationships/hyperlink" Target="mailto:vfelix@westwindsortwp.com" TargetMode="External"/><Relationship Id="rId331" Type="http://schemas.openxmlformats.org/officeDocument/2006/relationships/hyperlink" Target="mailto:deputyclerk@rockyhill-nj.gov" TargetMode="External"/><Relationship Id="rId352" Type="http://schemas.openxmlformats.org/officeDocument/2006/relationships/hyperlink" Target="mailto:pcascais@cityofsummit.org" TargetMode="External"/><Relationship Id="rId373" Type="http://schemas.openxmlformats.org/officeDocument/2006/relationships/hyperlink" Target="mailto:jodik@eggharborcity.org" TargetMode="External"/><Relationship Id="rId394" Type="http://schemas.openxmlformats.org/officeDocument/2006/relationships/hyperlink" Target="mailto:chiggins@chtownship.com/smusilli@chtownship.com" TargetMode="External"/><Relationship Id="rId408" Type="http://schemas.openxmlformats.org/officeDocument/2006/relationships/hyperlink" Target="mailto:gruggieri@somerdale-nj.com" TargetMode="External"/><Relationship Id="rId429" Type="http://schemas.openxmlformats.org/officeDocument/2006/relationships/hyperlink" Target="mailto:ncdpw@optonline.net" TargetMode="External"/><Relationship Id="rId1" Type="http://schemas.openxmlformats.org/officeDocument/2006/relationships/hyperlink" Target="mailto:PublicWorks@raritan-nj.org" TargetMode="External"/><Relationship Id="rId212" Type="http://schemas.openxmlformats.org/officeDocument/2006/relationships/hyperlink" Target="mailto:gsnyder@twp.howell.nj.us" TargetMode="External"/><Relationship Id="rId233" Type="http://schemas.openxmlformats.org/officeDocument/2006/relationships/hyperlink" Target="mailto:pdicenzo@boontontownship.com" TargetMode="External"/><Relationship Id="rId254" Type="http://schemas.openxmlformats.org/officeDocument/2006/relationships/hyperlink" Target="mailto:pinenotred@yahoo.com" TargetMode="External"/><Relationship Id="rId440" Type="http://schemas.openxmlformats.org/officeDocument/2006/relationships/hyperlink" Target="mailto:wgraham@northhaledon.com" TargetMode="External"/><Relationship Id="rId28" Type="http://schemas.openxmlformats.org/officeDocument/2006/relationships/hyperlink" Target="mailto:iperez@townshipofhamilton.com" TargetMode="External"/><Relationship Id="rId49" Type="http://schemas.openxmlformats.org/officeDocument/2006/relationships/hyperlink" Target="mailto:publicworks@glenrocknj.net" TargetMode="External"/><Relationship Id="rId114" Type="http://schemas.openxmlformats.org/officeDocument/2006/relationships/hyperlink" Target="mailto:rbrevogel@willingborotwp.org" TargetMode="External"/><Relationship Id="rId275" Type="http://schemas.openxmlformats.org/officeDocument/2006/relationships/hyperlink" Target="mailto:rlombardoeagleswood@gmail.com" TargetMode="External"/><Relationship Id="rId296" Type="http://schemas.openxmlformats.org/officeDocument/2006/relationships/hyperlink" Target="mailto:tuckertonrecyclingcenter@comcast.net" TargetMode="External"/><Relationship Id="rId300" Type="http://schemas.openxmlformats.org/officeDocument/2006/relationships/hyperlink" Target="mailto:emmaanderson06@gmail.com" TargetMode="External"/><Relationship Id="rId461" Type="http://schemas.openxmlformats.org/officeDocument/2006/relationships/hyperlink" Target="mailto:hsdpwkaren@verizon.net" TargetMode="External"/><Relationship Id="rId482" Type="http://schemas.openxmlformats.org/officeDocument/2006/relationships/hyperlink" Target="mailto:tdavis@mtnj.org" TargetMode="External"/><Relationship Id="rId60" Type="http://schemas.openxmlformats.org/officeDocument/2006/relationships/hyperlink" Target="mailto:dpw@newmilfordboro.com" TargetMode="External"/><Relationship Id="rId81" Type="http://schemas.openxmlformats.org/officeDocument/2006/relationships/hyperlink" Target="mailto:clerk@wclnj.com" TargetMode="External"/><Relationship Id="rId135" Type="http://schemas.openxmlformats.org/officeDocument/2006/relationships/hyperlink" Target="mailto:shilohclerk@verizon.net" TargetMode="External"/><Relationship Id="rId156" Type="http://schemas.openxmlformats.org/officeDocument/2006/relationships/hyperlink" Target="mailto:richard.yusko@gmail.com" TargetMode="External"/><Relationship Id="rId177" Type="http://schemas.openxmlformats.org/officeDocument/2006/relationships/hyperlink" Target="mailto:mac602@aol.com" TargetMode="External"/><Relationship Id="rId198" Type="http://schemas.openxmlformats.org/officeDocument/2006/relationships/hyperlink" Target="mailto:dpw@southrivernj.org" TargetMode="External"/><Relationship Id="rId321" Type="http://schemas.openxmlformats.org/officeDocument/2006/relationships/hyperlink" Target="mailto:health@bridgewaternj.gov" TargetMode="External"/><Relationship Id="rId342" Type="http://schemas.openxmlformats.org/officeDocument/2006/relationships/hyperlink" Target="mailto:bschultz@hardyston.com" TargetMode="External"/><Relationship Id="rId363" Type="http://schemas.openxmlformats.org/officeDocument/2006/relationships/hyperlink" Target="mailto:harrynoble@embarqmail.com" TargetMode="External"/><Relationship Id="rId384" Type="http://schemas.openxmlformats.org/officeDocument/2006/relationships/hyperlink" Target="mailto:pobrien@old%20tappan.net" TargetMode="External"/><Relationship Id="rId419" Type="http://schemas.openxmlformats.org/officeDocument/2006/relationships/hyperlink" Target="mailto:istanaback7@comcast.net" TargetMode="External"/><Relationship Id="rId202" Type="http://schemas.openxmlformats.org/officeDocument/2006/relationships/hyperlink" Target="mailto:ahubeny@ahnj.com" TargetMode="External"/><Relationship Id="rId223" Type="http://schemas.openxmlformats.org/officeDocument/2006/relationships/hyperlink" Target="mailto:redbankdpwdirector@comcast.net" TargetMode="External"/><Relationship Id="rId244" Type="http://schemas.openxmlformats.org/officeDocument/2006/relationships/hyperlink" Target="mailto:ttoribio@hardingnj.org" TargetMode="External"/><Relationship Id="rId430" Type="http://schemas.openxmlformats.org/officeDocument/2006/relationships/hyperlink" Target="mailto:ktrovarelli@boroughofwenonah.com" TargetMode="External"/><Relationship Id="rId18" Type="http://schemas.openxmlformats.org/officeDocument/2006/relationships/hyperlink" Target="mailto:walpackclerk@live.com" TargetMode="External"/><Relationship Id="rId39" Type="http://schemas.openxmlformats.org/officeDocument/2006/relationships/hyperlink" Target="mailto:admin@bogotaonline.org" TargetMode="External"/><Relationship Id="rId265" Type="http://schemas.openxmlformats.org/officeDocument/2006/relationships/hyperlink" Target="mailto:mainesd@roxburynj.us" TargetMode="External"/><Relationship Id="rId286" Type="http://schemas.openxmlformats.org/officeDocument/2006/relationships/hyperlink" Target="mailto:dpw@townshipofocean.org" TargetMode="External"/><Relationship Id="rId451" Type="http://schemas.openxmlformats.org/officeDocument/2006/relationships/hyperlink" Target="mailto:lafayettelu@embarqmail.com" TargetMode="External"/><Relationship Id="rId472" Type="http://schemas.openxmlformats.org/officeDocument/2006/relationships/hyperlink" Target="mailto:jroderman@edisonnj.org" TargetMode="External"/><Relationship Id="rId493" Type="http://schemas.openxmlformats.org/officeDocument/2006/relationships/hyperlink" Target="mailto:uptownphillydog@yahoo.com" TargetMode="External"/><Relationship Id="rId50" Type="http://schemas.openxmlformats.org/officeDocument/2006/relationships/hyperlink" Target="mailto:akoster@hackensackdpw.org" TargetMode="External"/><Relationship Id="rId104" Type="http://schemas.openxmlformats.org/officeDocument/2006/relationships/hyperlink" Target="mailto:clerk@newhanovertwp.com" TargetMode="External"/><Relationship Id="rId125" Type="http://schemas.openxmlformats.org/officeDocument/2006/relationships/hyperlink" Target="mailto:russg@stone-harbor.nj.us" TargetMode="External"/><Relationship Id="rId146" Type="http://schemas.openxmlformats.org/officeDocument/2006/relationships/hyperlink" Target="mailto:andersonb@ci.newark.nj.us" TargetMode="External"/><Relationship Id="rId167" Type="http://schemas.openxmlformats.org/officeDocument/2006/relationships/hyperlink" Target="mailto:jsukeforth@southharrison-nj.org" TargetMode="External"/><Relationship Id="rId188" Type="http://schemas.openxmlformats.org/officeDocument/2006/relationships/hyperlink" Target="mailto:recycling@eastbrunswick.org" TargetMode="External"/><Relationship Id="rId311" Type="http://schemas.openxmlformats.org/officeDocument/2006/relationships/hyperlink" Target="mailto:Klamb@pennsvillewater.com" TargetMode="External"/><Relationship Id="rId332" Type="http://schemas.openxmlformats.org/officeDocument/2006/relationships/hyperlink" Target="mailto:bnally@somervillenj.org" TargetMode="External"/><Relationship Id="rId353" Type="http://schemas.openxmlformats.org/officeDocument/2006/relationships/hyperlink" Target="mailto:cpietrucha@uniontownship.com" TargetMode="External"/><Relationship Id="rId374" Type="http://schemas.openxmlformats.org/officeDocument/2006/relationships/hyperlink" Target="mailto:dburger@ehtgov.org" TargetMode="External"/><Relationship Id="rId395" Type="http://schemas.openxmlformats.org/officeDocument/2006/relationships/hyperlink" Target="mailto:bstokes@collingswood.com" TargetMode="External"/><Relationship Id="rId409" Type="http://schemas.openxmlformats.org/officeDocument/2006/relationships/hyperlink" Target="mailto:joefarley24@msn.com" TargetMode="External"/><Relationship Id="rId71" Type="http://schemas.openxmlformats.org/officeDocument/2006/relationships/hyperlink" Target="mailto:clerk@rockleigh.org" TargetMode="External"/><Relationship Id="rId92" Type="http://schemas.openxmlformats.org/officeDocument/2006/relationships/hyperlink" Target="mailto:edgewaterparkpw@comcast.net" TargetMode="External"/><Relationship Id="rId213" Type="http://schemas.openxmlformats.org/officeDocument/2006/relationships/hyperlink" Target="mailto:interlakentaxat@optonline.net" TargetMode="External"/><Relationship Id="rId234" Type="http://schemas.openxmlformats.org/officeDocument/2006/relationships/hyperlink" Target="mailto:kbecker@butlerborough.com" TargetMode="External"/><Relationship Id="rId420" Type="http://schemas.openxmlformats.org/officeDocument/2006/relationships/hyperlink" Target="mailto:downetownsdhip@comcast.net" TargetMode="External"/><Relationship Id="rId2" Type="http://schemas.openxmlformats.org/officeDocument/2006/relationships/hyperlink" Target="mailto:dinoc@robbinsville-twp.org" TargetMode="External"/><Relationship Id="rId29" Type="http://schemas.openxmlformats.org/officeDocument/2006/relationships/hyperlink" Target="mailto:linwoodpw@comcast.net" TargetMode="External"/><Relationship Id="rId255" Type="http://schemas.openxmlformats.org/officeDocument/2006/relationships/hyperlink" Target="mailto:madpw@optonline.net" TargetMode="External"/><Relationship Id="rId276" Type="http://schemas.openxmlformats.org/officeDocument/2006/relationships/hyperlink" Target="mailto:hcac@harveycedars.org" TargetMode="External"/><Relationship Id="rId297" Type="http://schemas.openxmlformats.org/officeDocument/2006/relationships/hyperlink" Target="mailto:adubois@cliftonnj.org" TargetMode="External"/><Relationship Id="rId441" Type="http://schemas.openxmlformats.org/officeDocument/2006/relationships/hyperlink" Target="mailto:agagliano@cityofpassaicnj.gov" TargetMode="External"/><Relationship Id="rId462" Type="http://schemas.openxmlformats.org/officeDocument/2006/relationships/hyperlink" Target="mailto:kdpw@verizon.net" TargetMode="External"/><Relationship Id="rId483" Type="http://schemas.openxmlformats.org/officeDocument/2006/relationships/hyperlink" Target="mailto:aog560@aol.com" TargetMode="External"/><Relationship Id="rId40" Type="http://schemas.openxmlformats.org/officeDocument/2006/relationships/hyperlink" Target="mailto:dpw@closterboro.com" TargetMode="External"/><Relationship Id="rId115" Type="http://schemas.openxmlformats.org/officeDocument/2006/relationships/hyperlink" Target="mailto:woodlandclerk@yahoo.com" TargetMode="External"/><Relationship Id="rId136" Type="http://schemas.openxmlformats.org/officeDocument/2006/relationships/hyperlink" Target="mailto:bpanzino@vinelandcity.org" TargetMode="External"/><Relationship Id="rId157" Type="http://schemas.openxmlformats.org/officeDocument/2006/relationships/hyperlink" Target="mailto:rclark@glassboro.org" TargetMode="External"/><Relationship Id="rId178" Type="http://schemas.openxmlformats.org/officeDocument/2006/relationships/hyperlink" Target="mailto:sssbadalamenti@secaucus.net" TargetMode="External"/><Relationship Id="rId301" Type="http://schemas.openxmlformats.org/officeDocument/2006/relationships/hyperlink" Target="mailto:mhirschman@ringwoodnj.net" TargetMode="External"/><Relationship Id="rId322" Type="http://schemas.openxmlformats.org/officeDocument/2006/relationships/hyperlink" Target="mailto:STweedie@farhillsnj.org" TargetMode="External"/><Relationship Id="rId343" Type="http://schemas.openxmlformats.org/officeDocument/2006/relationships/hyperlink" Target="mailto:administrator@wantagetwp-nj.org" TargetMode="External"/><Relationship Id="rId364" Type="http://schemas.openxmlformats.org/officeDocument/2006/relationships/hyperlink" Target="mailto:clerk@knowlton-nj.com" TargetMode="External"/><Relationship Id="rId61" Type="http://schemas.openxmlformats.org/officeDocument/2006/relationships/hyperlink" Target="mailto:dpw@boroughofnorthvale.com" TargetMode="External"/><Relationship Id="rId82" Type="http://schemas.openxmlformats.org/officeDocument/2006/relationships/hyperlink" Target="mailto:wycdpw@optonline.net" TargetMode="External"/><Relationship Id="rId199" Type="http://schemas.openxmlformats.org/officeDocument/2006/relationships/hyperlink" Target="mailto:jmayer@spotswoodboro,com" TargetMode="External"/><Relationship Id="rId203" Type="http://schemas.openxmlformats.org/officeDocument/2006/relationships/hyperlink" Target="mailto:avonboro@aol.com" TargetMode="External"/><Relationship Id="rId385" Type="http://schemas.openxmlformats.org/officeDocument/2006/relationships/hyperlink" Target="mailto:rstauffer@oradell.org" TargetMode="External"/><Relationship Id="rId19" Type="http://schemas.openxmlformats.org/officeDocument/2006/relationships/hyperlink" Target="mailto:rbocchino@bhtwp.com" TargetMode="External"/><Relationship Id="rId224" Type="http://schemas.openxmlformats.org/officeDocument/2006/relationships/hyperlink" Target="mailto:administrator@boro.roosevelt.nj.us" TargetMode="External"/><Relationship Id="rId245" Type="http://schemas.openxmlformats.org/officeDocument/2006/relationships/hyperlink" Target="mailto:promano@jeffersontownship.net" TargetMode="External"/><Relationship Id="rId266" Type="http://schemas.openxmlformats.org/officeDocument/2006/relationships/hyperlink" Target="mailto:rread@wtmorris.net" TargetMode="External"/><Relationship Id="rId287" Type="http://schemas.openxmlformats.org/officeDocument/2006/relationships/hyperlink" Target="mailto:pinebeachclerk@comcast.net" TargetMode="External"/><Relationship Id="rId410" Type="http://schemas.openxmlformats.org/officeDocument/2006/relationships/hyperlink" Target="mailto:mmicklasavage@waterfordtwp.org" TargetMode="External"/><Relationship Id="rId431" Type="http://schemas.openxmlformats.org/officeDocument/2006/relationships/hyperlink" Target="mailto:publicworks@baynj.org" TargetMode="External"/><Relationship Id="rId452" Type="http://schemas.openxmlformats.org/officeDocument/2006/relationships/hyperlink" Target="mailto:tmartin@montaguenj.org" TargetMode="External"/><Relationship Id="rId473" Type="http://schemas.openxmlformats.org/officeDocument/2006/relationships/hyperlink" Target="mailto:helmettaclerk@comcast.net" TargetMode="External"/><Relationship Id="rId494" Type="http://schemas.openxmlformats.org/officeDocument/2006/relationships/printerSettings" Target="../printerSettings/printerSettings2.bin"/><Relationship Id="rId30" Type="http://schemas.openxmlformats.org/officeDocument/2006/relationships/hyperlink" Target="mailto:pwadmin@longport-nj.com" TargetMode="External"/><Relationship Id="rId105" Type="http://schemas.openxmlformats.org/officeDocument/2006/relationships/hyperlink" Target="mailto:dmcbreen@pemberton-twp.com" TargetMode="External"/><Relationship Id="rId126" Type="http://schemas.openxmlformats.org/officeDocument/2006/relationships/hyperlink" Target="mailto:roaddepartment@uppertownship.com" TargetMode="External"/><Relationship Id="rId147" Type="http://schemas.openxmlformats.org/officeDocument/2006/relationships/hyperlink" Target="mailto:pdavis@nutleynj.org" TargetMode="External"/><Relationship Id="rId168" Type="http://schemas.openxmlformats.org/officeDocument/2006/relationships/hyperlink" Target="mailto:mlove@twp.washington.nj.us" TargetMode="External"/><Relationship Id="rId312" Type="http://schemas.openxmlformats.org/officeDocument/2006/relationships/hyperlink" Target="mailto:emyers@pittsgrovetownship.com" TargetMode="External"/><Relationship Id="rId333" Type="http://schemas.openxmlformats.org/officeDocument/2006/relationships/hyperlink" Target="mailto:dkazar@southboundbrook.com" TargetMode="External"/><Relationship Id="rId354" Type="http://schemas.openxmlformats.org/officeDocument/2006/relationships/hyperlink" Target="mailto:engineer@westfieldnj.net" TargetMode="External"/><Relationship Id="rId51" Type="http://schemas.openxmlformats.org/officeDocument/2006/relationships/hyperlink" Target="mailto:wspindlerhhdpw@gmail.com" TargetMode="External"/><Relationship Id="rId72" Type="http://schemas.openxmlformats.org/officeDocument/2006/relationships/hyperlink" Target="mailto:sdelvecchio@rutherford-nj.com" TargetMode="External"/><Relationship Id="rId93" Type="http://schemas.openxmlformats.org/officeDocument/2006/relationships/hyperlink" Target="mailto:peased@evesham-nj.gov" TargetMode="External"/><Relationship Id="rId189" Type="http://schemas.openxmlformats.org/officeDocument/2006/relationships/hyperlink" Target="mailto:ftroy@hpboro.com" TargetMode="External"/><Relationship Id="rId375" Type="http://schemas.openxmlformats.org/officeDocument/2006/relationships/hyperlink" Target="mailto:lschiernbeck@townshipofhammonton.org" TargetMode="External"/><Relationship Id="rId396" Type="http://schemas.openxmlformats.org/officeDocument/2006/relationships/hyperlink" Target="mailto:gibbyclerk@comcast.net" TargetMode="External"/><Relationship Id="rId3" Type="http://schemas.openxmlformats.org/officeDocument/2006/relationships/hyperlink" Target="mailto:phuxta@phillipsburgnj.org" TargetMode="External"/><Relationship Id="rId214" Type="http://schemas.openxmlformats.org/officeDocument/2006/relationships/hyperlink" Target="mailto:J.Falco64@yahoo.com" TargetMode="External"/><Relationship Id="rId235" Type="http://schemas.openxmlformats.org/officeDocument/2006/relationships/hyperlink" Target="mailto:ssj23@optonline.net" TargetMode="External"/><Relationship Id="rId256" Type="http://schemas.openxmlformats.org/officeDocument/2006/relationships/hyperlink" Target="mailto:tquinn@mtolivetwp.org" TargetMode="External"/><Relationship Id="rId277" Type="http://schemas.openxmlformats.org/officeDocument/2006/relationships/hyperlink" Target="mailto:pwood@jacksontwpnj.net" TargetMode="External"/><Relationship Id="rId298" Type="http://schemas.openxmlformats.org/officeDocument/2006/relationships/hyperlink" Target="mailto:dpolifronio@patersonnj.gov" TargetMode="External"/><Relationship Id="rId400" Type="http://schemas.openxmlformats.org/officeDocument/2006/relationships/hyperlink" Target="mailto:rvssr2011@yahoo.com/jtodd@lawnside.net" TargetMode="External"/><Relationship Id="rId421" Type="http://schemas.openxmlformats.org/officeDocument/2006/relationships/hyperlink" Target="mailto:twpadmin@fairfieldtownshipnj.org" TargetMode="External"/><Relationship Id="rId442" Type="http://schemas.openxmlformats.org/officeDocument/2006/relationships/hyperlink" Target="mailto:totowaclerk@optonline.net" TargetMode="External"/><Relationship Id="rId463" Type="http://schemas.openxmlformats.org/officeDocument/2006/relationships/hyperlink" Target="mailto:jjohnson@newprov.org" TargetMode="External"/><Relationship Id="rId484" Type="http://schemas.openxmlformats.org/officeDocument/2006/relationships/hyperlink" Target="mailto:shama17@aol.com" TargetMode="External"/><Relationship Id="rId116" Type="http://schemas.openxmlformats.org/officeDocument/2006/relationships/hyperlink" Target="mailto:wrightstowndeputy@comcast.net" TargetMode="External"/><Relationship Id="rId137" Type="http://schemas.openxmlformats.org/officeDocument/2006/relationships/hyperlink" Target="mailto:jerrybellevillepw@gmail.com" TargetMode="External"/><Relationship Id="rId158" Type="http://schemas.openxmlformats.org/officeDocument/2006/relationships/hyperlink" Target="mailto:bschoch@greenwichtwp.com" TargetMode="External"/><Relationship Id="rId302" Type="http://schemas.openxmlformats.org/officeDocument/2006/relationships/hyperlink" Target="mailto:carroll@wanaqueborough.com" TargetMode="External"/><Relationship Id="rId323" Type="http://schemas.openxmlformats.org/officeDocument/2006/relationships/hyperlink" Target="mailto:Carl.Hauck@twp.franklin.nj.us" TargetMode="External"/><Relationship Id="rId344" Type="http://schemas.openxmlformats.org/officeDocument/2006/relationships/hyperlink" Target="mailto:j-kobliska@cranfordnj.org" TargetMode="External"/><Relationship Id="rId20" Type="http://schemas.openxmlformats.org/officeDocument/2006/relationships/hyperlink" Target="mailto:clerk@minehill.com" TargetMode="External"/><Relationship Id="rId41" Type="http://schemas.openxmlformats.org/officeDocument/2006/relationships/hyperlink" Target="mailto:administratorboro@cresskillboro.org" TargetMode="External"/><Relationship Id="rId62" Type="http://schemas.openxmlformats.org/officeDocument/2006/relationships/hyperlink" Target="mailto:joddo@norwoodboro.org" TargetMode="External"/><Relationship Id="rId83" Type="http://schemas.openxmlformats.org/officeDocument/2006/relationships/hyperlink" Target="mailto:BassRiverClerk@comcast.net" TargetMode="External"/><Relationship Id="rId179" Type="http://schemas.openxmlformats.org/officeDocument/2006/relationships/hyperlink" Target="mailto:telder@ewingnj.org" TargetMode="External"/><Relationship Id="rId365" Type="http://schemas.openxmlformats.org/officeDocument/2006/relationships/hyperlink" Target="mailto:lrutk@comcast.net" TargetMode="External"/><Relationship Id="rId386" Type="http://schemas.openxmlformats.org/officeDocument/2006/relationships/hyperlink" Target="mailto:rp161@teterboronj.org" TargetMode="External"/><Relationship Id="rId190" Type="http://schemas.openxmlformats.org/officeDocument/2006/relationships/hyperlink" Target="mailto:dcaputo@cityofnewbrunswick.org" TargetMode="External"/><Relationship Id="rId204" Type="http://schemas.openxmlformats.org/officeDocument/2006/relationships/hyperlink" Target="mailto:DPW@boro.belmar.nj.us" TargetMode="External"/><Relationship Id="rId225" Type="http://schemas.openxmlformats.org/officeDocument/2006/relationships/hyperlink" Target="mailto:DPWDOUG@verizon.net" TargetMode="External"/><Relationship Id="rId246" Type="http://schemas.openxmlformats.org/officeDocument/2006/relationships/hyperlink" Target="mailto:johnwhitehead39@yahoo.com" TargetMode="External"/><Relationship Id="rId267" Type="http://schemas.openxmlformats.org/officeDocument/2006/relationships/hyperlink" Target="mailto:shutchins@whartonnj.com" TargetMode="External"/><Relationship Id="rId288" Type="http://schemas.openxmlformats.org/officeDocument/2006/relationships/hyperlink" Target="mailto:jwalker@pt.boro.com" TargetMode="External"/><Relationship Id="rId411" Type="http://schemas.openxmlformats.org/officeDocument/2006/relationships/hyperlink" Target="mailto:emcglinchey@winslowtownship.com" TargetMode="External"/><Relationship Id="rId432" Type="http://schemas.openxmlformats.org/officeDocument/2006/relationships/hyperlink" Target="mailto:boroughofeastnewark@verizon.net" TargetMode="External"/><Relationship Id="rId453" Type="http://schemas.openxmlformats.org/officeDocument/2006/relationships/hyperlink" Target="mailto:kjaekel@newtontownhall.com" TargetMode="External"/><Relationship Id="rId474" Type="http://schemas.openxmlformats.org/officeDocument/2006/relationships/hyperlink" Target="mailto:jamesburg@jamesburgborough.org" TargetMode="External"/><Relationship Id="rId106" Type="http://schemas.openxmlformats.org/officeDocument/2006/relationships/hyperlink" Target="mailto:ksmick@pemberton.comcastbiz.net" TargetMode="External"/><Relationship Id="rId127" Type="http://schemas.openxmlformats.org/officeDocument/2006/relationships/hyperlink" Target="mailto:gbasile@westcapemay.us" TargetMode="External"/><Relationship Id="rId313" Type="http://schemas.openxmlformats.org/officeDocument/2006/relationships/hyperlink" Target="mailto:qtntwpclerk@comcast.net" TargetMode="External"/><Relationship Id="rId10" Type="http://schemas.openxmlformats.org/officeDocument/2006/relationships/hyperlink" Target="mailto:jlapollo@folsomborough.com" TargetMode="External"/><Relationship Id="rId31" Type="http://schemas.openxmlformats.org/officeDocument/2006/relationships/hyperlink" Target="mailto:kjohnson@mullicatownship.org" TargetMode="External"/><Relationship Id="rId52" Type="http://schemas.openxmlformats.org/officeDocument/2006/relationships/hyperlink" Target="mailto:kdurie@hillsdalenj.org" TargetMode="External"/><Relationship Id="rId73" Type="http://schemas.openxmlformats.org/officeDocument/2006/relationships/hyperlink" Target="mailto:wsantiago@saddlebrooknj.gov" TargetMode="External"/><Relationship Id="rId94" Type="http://schemas.openxmlformats.org/officeDocument/2006/relationships/hyperlink" Target="mailto:clerk@fieldsboro.us" TargetMode="External"/><Relationship Id="rId148" Type="http://schemas.openxmlformats.org/officeDocument/2006/relationships/hyperlink" Target="mailto:mmayes@ci.orange.nj.us" TargetMode="External"/><Relationship Id="rId169" Type="http://schemas.openxmlformats.org/officeDocument/2006/relationships/hyperlink" Target="mailto:deprincet06@westdeptford.com" TargetMode="External"/><Relationship Id="rId334" Type="http://schemas.openxmlformats.org/officeDocument/2006/relationships/hyperlink" Target="mailto:dburo@warrennj.org" TargetMode="External"/><Relationship Id="rId355" Type="http://schemas.openxmlformats.org/officeDocument/2006/relationships/hyperlink" Target="mailto:townoffice@winfield-nj.org" TargetMode="External"/><Relationship Id="rId376" Type="http://schemas.openxmlformats.org/officeDocument/2006/relationships/hyperlink" Target="mailto:adler_franz@margate-nj.com" TargetMode="External"/><Relationship Id="rId397" Type="http://schemas.openxmlformats.org/officeDocument/2006/relationships/hyperlink" Target="mailto:dwatson@haddonfield-nj.gov" TargetMode="External"/><Relationship Id="rId4" Type="http://schemas.openxmlformats.org/officeDocument/2006/relationships/hyperlink" Target="mailto:arshoroaclerk407@aol.com" TargetMode="External"/><Relationship Id="rId180" Type="http://schemas.openxmlformats.org/officeDocument/2006/relationships/hyperlink" Target="mailto:publicworks@hightstownboro.com" TargetMode="External"/><Relationship Id="rId215" Type="http://schemas.openxmlformats.org/officeDocument/2006/relationships/hyperlink" Target="mailto:popsqd@msn.com" TargetMode="External"/><Relationship Id="rId236" Type="http://schemas.openxmlformats.org/officeDocument/2006/relationships/hyperlink" Target="mailto:ehladky@chathamtownship.org" TargetMode="External"/><Relationship Id="rId257" Type="http://schemas.openxmlformats.org/officeDocument/2006/relationships/hyperlink" Target="mailto:mprusina@mtlakes.org" TargetMode="External"/><Relationship Id="rId278" Type="http://schemas.openxmlformats.org/officeDocument/2006/relationships/hyperlink" Target="mailto:lacey.publicworks@laceytownship.org" TargetMode="External"/><Relationship Id="rId401" Type="http://schemas.openxmlformats.org/officeDocument/2006/relationships/hyperlink" Target="mailto:rlodovici@aol.com" TargetMode="External"/><Relationship Id="rId422" Type="http://schemas.openxmlformats.org/officeDocument/2006/relationships/hyperlink" Target="mailto:web@lawrtwp.com" TargetMode="External"/><Relationship Id="rId443" Type="http://schemas.openxmlformats.org/officeDocument/2006/relationships/hyperlink" Target="mailto:ggalbraith@wpnj.us" TargetMode="External"/><Relationship Id="rId464" Type="http://schemas.openxmlformats.org/officeDocument/2006/relationships/hyperlink" Target="mailto:dcorrigan@rosellepark.net" TargetMode="External"/><Relationship Id="rId303" Type="http://schemas.openxmlformats.org/officeDocument/2006/relationships/hyperlink" Target="mailto:collinst@waynetownship.com" TargetMode="External"/><Relationship Id="rId485" Type="http://schemas.openxmlformats.org/officeDocument/2006/relationships/hyperlink" Target="mailto:ogclerk@verizon.net" TargetMode="External"/><Relationship Id="rId42" Type="http://schemas.openxmlformats.org/officeDocument/2006/relationships/hyperlink" Target="mailto:dpw@eastrutherfordnj.net" TargetMode="External"/><Relationship Id="rId84" Type="http://schemas.openxmlformats.org/officeDocument/2006/relationships/hyperlink" Target="mailto:d.buhrer@bordentowntownship.com" TargetMode="External"/><Relationship Id="rId138" Type="http://schemas.openxmlformats.org/officeDocument/2006/relationships/hyperlink" Target="mailto:cbowles@bloomfieldtwpnj.com" TargetMode="External"/><Relationship Id="rId345" Type="http://schemas.openxmlformats.org/officeDocument/2006/relationships/hyperlink" Target="mailto:cmadorma@elizabethnj.org" TargetMode="External"/><Relationship Id="rId387" Type="http://schemas.openxmlformats.org/officeDocument/2006/relationships/hyperlink" Target="mailto:criebeljr@berlintwp.com" TargetMode="External"/><Relationship Id="rId191" Type="http://schemas.openxmlformats.org/officeDocument/2006/relationships/hyperlink" Target="mailto:drobertson@northbrunswickonline.com" TargetMode="External"/><Relationship Id="rId205" Type="http://schemas.openxmlformats.org/officeDocument/2006/relationships/hyperlink" Target="mailto:Administrator@dealborough.com" TargetMode="External"/><Relationship Id="rId247" Type="http://schemas.openxmlformats.org/officeDocument/2006/relationships/hyperlink" Target="mailto:kmackey@bolp.org" TargetMode="External"/><Relationship Id="rId412" Type="http://schemas.openxmlformats.org/officeDocument/2006/relationships/hyperlink" Target="mailto:wgibson425@yahoo.com" TargetMode="External"/><Relationship Id="rId107" Type="http://schemas.openxmlformats.org/officeDocument/2006/relationships/hyperlink" Target="mailto:meghanjack@comcast.net" TargetMode="External"/><Relationship Id="rId289" Type="http://schemas.openxmlformats.org/officeDocument/2006/relationships/hyperlink" Target="mailto:jwalker@ptboro.com" TargetMode="External"/><Relationship Id="rId454" Type="http://schemas.openxmlformats.org/officeDocument/2006/relationships/hyperlink" Target="mailto:dpalva@embarqmail.com" TargetMode="External"/><Relationship Id="rId11" Type="http://schemas.openxmlformats.org/officeDocument/2006/relationships/hyperlink" Target="mailto:rprecycling@gmail.com" TargetMode="External"/><Relationship Id="rId53" Type="http://schemas.openxmlformats.org/officeDocument/2006/relationships/hyperlink" Target="mailto:pattmanj@ho-ho-kusboro.com" TargetMode="External"/><Relationship Id="rId149" Type="http://schemas.openxmlformats.org/officeDocument/2006/relationships/hyperlink" Target="mailto:gschall@roselandnj.org" TargetMode="External"/><Relationship Id="rId314" Type="http://schemas.openxmlformats.org/officeDocument/2006/relationships/hyperlink" Target="mailto:fmucci.salem@verizon.net" TargetMode="External"/><Relationship Id="rId356" Type="http://schemas.openxmlformats.org/officeDocument/2006/relationships/hyperlink" Target="mailto:stevehaydu@verizon.net" TargetMode="External"/><Relationship Id="rId398" Type="http://schemas.openxmlformats.org/officeDocument/2006/relationships/hyperlink" Target="mailto:clerk@hinellaboro.com" TargetMode="External"/><Relationship Id="rId95" Type="http://schemas.openxmlformats.org/officeDocument/2006/relationships/hyperlink" Target="mailto:t.sahol@florence-nj.com" TargetMode="External"/><Relationship Id="rId160" Type="http://schemas.openxmlformats.org/officeDocument/2006/relationships/hyperlink" Target="mailto:mriley@logan-twp.org" TargetMode="External"/><Relationship Id="rId216" Type="http://schemas.openxmlformats.org/officeDocument/2006/relationships/hyperlink" Target="mailto:hgormley@littlesilver.org" TargetMode="External"/><Relationship Id="rId423" Type="http://schemas.openxmlformats.org/officeDocument/2006/relationships/hyperlink" Target="mailto:mike.mcniss@millvillenj.gov" TargetMode="External"/><Relationship Id="rId258" Type="http://schemas.openxmlformats.org/officeDocument/2006/relationships/hyperlink" Target="mailto:tmendel@netcong.org" TargetMode="External"/><Relationship Id="rId465" Type="http://schemas.openxmlformats.org/officeDocument/2006/relationships/hyperlink" Target="mailto:clerk@clairstowntwp-nj.com" TargetMode="External"/><Relationship Id="rId22" Type="http://schemas.openxmlformats.org/officeDocument/2006/relationships/hyperlink" Target="mailto:jclementi@hawthornenj.org" TargetMode="External"/><Relationship Id="rId64" Type="http://schemas.openxmlformats.org/officeDocument/2006/relationships/hyperlink" Target="mailto:gpicone@paramusborough.org" TargetMode="External"/><Relationship Id="rId118" Type="http://schemas.openxmlformats.org/officeDocument/2006/relationships/hyperlink" Target="mailto:boroughclerk@comcast.net" TargetMode="External"/><Relationship Id="rId325" Type="http://schemas.openxmlformats.org/officeDocument/2006/relationships/hyperlink" Target="mailto:gbelnay@hillsborough-nj.org" TargetMode="External"/><Relationship Id="rId367" Type="http://schemas.openxmlformats.org/officeDocument/2006/relationships/hyperlink" Target="mailto:rileyb@comcast.net" TargetMode="External"/><Relationship Id="rId171" Type="http://schemas.openxmlformats.org/officeDocument/2006/relationships/hyperlink" Target="mailto:rduffield@woodbury.nj.us" TargetMode="External"/><Relationship Id="rId227" Type="http://schemas.openxmlformats.org/officeDocument/2006/relationships/hyperlink" Target="mailto:herner@bellatlantic.net" TargetMode="External"/><Relationship Id="rId269" Type="http://schemas.openxmlformats.org/officeDocument/2006/relationships/hyperlink" Target="mailto:mikeb@barnegat.net" TargetMode="External"/><Relationship Id="rId434" Type="http://schemas.openxmlformats.org/officeDocument/2006/relationships/hyperlink" Target="mailto:abriordy@westnewyork.org" TargetMode="External"/><Relationship Id="rId476" Type="http://schemas.openxmlformats.org/officeDocument/2006/relationships/hyperlink" Target="mailto:dpw1609@verizon.net" TargetMode="External"/><Relationship Id="rId33" Type="http://schemas.openxmlformats.org/officeDocument/2006/relationships/hyperlink" Target="mailto:portrepublic.cityclerk@comcast.net" TargetMode="External"/><Relationship Id="rId129" Type="http://schemas.openxmlformats.org/officeDocument/2006/relationships/hyperlink" Target="mailto:wildbrat@comcast.net" TargetMode="External"/><Relationship Id="rId280" Type="http://schemas.openxmlformats.org/officeDocument/2006/relationships/hyperlink" Target="mailto:shill@lakewoodnj.gov" TargetMode="External"/><Relationship Id="rId336" Type="http://schemas.openxmlformats.org/officeDocument/2006/relationships/hyperlink" Target="mailto:andover@tellurian.net" TargetMode="External"/><Relationship Id="rId75" Type="http://schemas.openxmlformats.org/officeDocument/2006/relationships/hyperlink" Target="mailto:fwilson@teanecknj.gov" TargetMode="External"/><Relationship Id="rId140" Type="http://schemas.openxmlformats.org/officeDocument/2006/relationships/hyperlink" Target="mailto:donaldwh@ci.east-orange.nj.us" TargetMode="External"/><Relationship Id="rId182" Type="http://schemas.openxmlformats.org/officeDocument/2006/relationships/hyperlink" Target="mailto:jbartha@hopewelltwp.org" TargetMode="External"/><Relationship Id="rId378" Type="http://schemas.openxmlformats.org/officeDocument/2006/relationships/hyperlink" Target="mailto:spdpwjim@yahoo.com" TargetMode="External"/><Relationship Id="rId403" Type="http://schemas.openxmlformats.org/officeDocument/2006/relationships/hyperlink" Target="mailto:dpwme@verizon.net" TargetMode="External"/><Relationship Id="rId6" Type="http://schemas.openxmlformats.org/officeDocument/2006/relationships/hyperlink" Target="mailto:genergilbert@comcast.net" TargetMode="External"/><Relationship Id="rId238" Type="http://schemas.openxmlformats.org/officeDocument/2006/relationships/hyperlink" Target="mailto:sjnoll@chestertownship.org" TargetMode="External"/><Relationship Id="rId445" Type="http://schemas.openxmlformats.org/officeDocument/2006/relationships/hyperlink" Target="mailto:cchurch@byramtwp.org" TargetMode="External"/><Relationship Id="rId487" Type="http://schemas.openxmlformats.org/officeDocument/2006/relationships/hyperlink" Target="mailto:dgarrison@twp.stafford.nj.us" TargetMode="External"/><Relationship Id="rId291" Type="http://schemas.openxmlformats.org/officeDocument/2006/relationships/hyperlink" Target="mailto:ewoj@seasideparknj.org" TargetMode="External"/><Relationship Id="rId305" Type="http://schemas.openxmlformats.org/officeDocument/2006/relationships/hyperlink" Target="mailto:allowayclerk@comcast.net" TargetMode="External"/><Relationship Id="rId347" Type="http://schemas.openxmlformats.org/officeDocument/2006/relationships/hyperlink" Target="mailto:howards@pmua.org/trevorg@pmua.org" TargetMode="External"/><Relationship Id="rId44" Type="http://schemas.openxmlformats.org/officeDocument/2006/relationships/hyperlink" Target="mailto:pburke@elmwoodparknj.us" TargetMode="External"/><Relationship Id="rId86" Type="http://schemas.openxmlformats.org/officeDocument/2006/relationships/hyperlink" Target="mailto:christyobtpw@comcast.net" TargetMode="External"/><Relationship Id="rId151" Type="http://schemas.openxmlformats.org/officeDocument/2006/relationships/hyperlink" Target="mailto:health@westcaldwell.com" TargetMode="External"/><Relationship Id="rId389" Type="http://schemas.openxmlformats.org/officeDocument/2006/relationships/hyperlink" Target="mailto:apclerk@comcast.net" TargetMode="External"/><Relationship Id="rId193" Type="http://schemas.openxmlformats.org/officeDocument/2006/relationships/hyperlink" Target="mailto:hzanetti@piscatawaynj.org" TargetMode="External"/><Relationship Id="rId207" Type="http://schemas.openxmlformats.org/officeDocument/2006/relationships/hyperlink" Target="mailto:Sdeponti@fhboro.net" TargetMode="External"/><Relationship Id="rId249" Type="http://schemas.openxmlformats.org/officeDocument/2006/relationships/hyperlink" Target="mailto:burnetj@rec.rosenet.org" TargetMode="External"/><Relationship Id="rId414" Type="http://schemas.openxmlformats.org/officeDocument/2006/relationships/hyperlink" Target="mailto:jficarotta@cityofbordentown.com" TargetMode="External"/><Relationship Id="rId456" Type="http://schemas.openxmlformats.org/officeDocument/2006/relationships/hyperlink" Target="mailto:stanhopedpw@stanhopenj.gov" TargetMode="External"/><Relationship Id="rId13" Type="http://schemas.openxmlformats.org/officeDocument/2006/relationships/hyperlink" Target="mailto:pvnjclerk@comcast.net" TargetMode="External"/><Relationship Id="rId109" Type="http://schemas.openxmlformats.org/officeDocument/2006/relationships/hyperlink" Target="mailto:sonorato@shamong.net" TargetMode="External"/><Relationship Id="rId260" Type="http://schemas.openxmlformats.org/officeDocument/2006/relationships/hyperlink" Target="mailto:correale@njlincs.net" TargetMode="External"/><Relationship Id="rId316" Type="http://schemas.openxmlformats.org/officeDocument/2006/relationships/hyperlink" Target="mailto:kevinm@bedminster.us" TargetMode="External"/><Relationship Id="rId55" Type="http://schemas.openxmlformats.org/officeDocument/2006/relationships/hyperlink" Target="mailto:discorfano@lodi-nj.org" TargetMode="External"/><Relationship Id="rId97" Type="http://schemas.openxmlformats.org/officeDocument/2006/relationships/hyperlink" Target="mailto:syurko@lumbertontwp.com" TargetMode="External"/><Relationship Id="rId120" Type="http://schemas.openxmlformats.org/officeDocument/2006/relationships/hyperlink" Target="mailto:Lthomas@townshipoflower.org" TargetMode="External"/><Relationship Id="rId358" Type="http://schemas.openxmlformats.org/officeDocument/2006/relationships/hyperlink" Target="mailto:clerk@franklintwpwarren.org" TargetMode="External"/><Relationship Id="rId162" Type="http://schemas.openxmlformats.org/officeDocument/2006/relationships/hyperlink" Target="mailto:rdesantis@monroetownshipnj.org" TargetMode="External"/><Relationship Id="rId218" Type="http://schemas.openxmlformats.org/officeDocument/2006/relationships/hyperlink" Target="mailto:tnicastro@manasquan.nj.com" TargetMode="External"/><Relationship Id="rId425" Type="http://schemas.openxmlformats.org/officeDocument/2006/relationships/hyperlink" Target="mailto:jkarkocha@upperdeerfield.com" TargetMode="External"/><Relationship Id="rId467" Type="http://schemas.openxmlformats.org/officeDocument/2006/relationships/hyperlink" Target="mailto:lopatcongdp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27"/>
  <sheetViews>
    <sheetView tabSelected="1" zoomScale="110" zoomScaleNormal="110" workbookViewId="0">
      <pane ySplit="3" topLeftCell="A4" activePane="bottomLeft" state="frozen"/>
      <selection pane="bottomLeft" activeCell="E3" sqref="E3"/>
    </sheetView>
  </sheetViews>
  <sheetFormatPr defaultColWidth="8.85546875" defaultRowHeight="13.5" x14ac:dyDescent="0.25"/>
  <cols>
    <col min="1" max="1" width="9.85546875" style="28" customWidth="1"/>
    <col min="2" max="2" width="9.85546875" style="29" customWidth="1"/>
    <col min="3" max="3" width="2.5703125" style="34" bestFit="1" customWidth="1"/>
    <col min="4" max="4" width="9.5703125" style="34" bestFit="1" customWidth="1"/>
    <col min="5" max="9" width="10.42578125" style="31" customWidth="1"/>
    <col min="10" max="13" width="10.42578125" style="7" customWidth="1"/>
    <col min="14" max="15" width="9.28515625" style="7" customWidth="1"/>
    <col min="16" max="16384" width="8.85546875" style="8"/>
  </cols>
  <sheetData>
    <row r="1" spans="1:15" ht="14.25" x14ac:dyDescent="0.25">
      <c r="A1" s="70" t="s">
        <v>912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s="3" customFormat="1" ht="28.9" customHeight="1" x14ac:dyDescent="0.25">
      <c r="A2" s="24" t="s">
        <v>0</v>
      </c>
      <c r="B2" s="25" t="s">
        <v>0</v>
      </c>
      <c r="C2" s="26" t="s">
        <v>1</v>
      </c>
      <c r="D2" s="26" t="s">
        <v>2</v>
      </c>
      <c r="E2" s="27" t="s">
        <v>3</v>
      </c>
      <c r="F2" s="27" t="s">
        <v>4</v>
      </c>
      <c r="G2" s="27" t="s">
        <v>28</v>
      </c>
      <c r="H2" s="27">
        <v>19</v>
      </c>
      <c r="I2" s="27">
        <v>22</v>
      </c>
      <c r="J2" s="2" t="s">
        <v>55</v>
      </c>
      <c r="K2" s="2" t="s">
        <v>60</v>
      </c>
      <c r="L2" s="2">
        <v>27</v>
      </c>
      <c r="M2" s="2">
        <v>30</v>
      </c>
      <c r="N2" s="38" t="s">
        <v>5</v>
      </c>
      <c r="O2" s="38" t="s">
        <v>6</v>
      </c>
    </row>
    <row r="3" spans="1:15" s="3" customFormat="1" ht="68.45" customHeight="1" x14ac:dyDescent="0.25">
      <c r="A3" s="4" t="s">
        <v>704</v>
      </c>
      <c r="B3" s="5" t="s">
        <v>7</v>
      </c>
      <c r="C3" s="1"/>
      <c r="D3" s="1"/>
      <c r="E3" s="6" t="s">
        <v>8</v>
      </c>
      <c r="F3" s="6" t="s">
        <v>910</v>
      </c>
      <c r="G3" s="6" t="s">
        <v>54</v>
      </c>
      <c r="H3" s="6" t="s">
        <v>9</v>
      </c>
      <c r="I3" s="6" t="s">
        <v>10</v>
      </c>
      <c r="J3" s="6" t="s">
        <v>56</v>
      </c>
      <c r="K3" s="6" t="s">
        <v>61</v>
      </c>
      <c r="L3" s="6" t="s">
        <v>59</v>
      </c>
      <c r="M3" s="6" t="s">
        <v>62</v>
      </c>
      <c r="N3" s="37" t="s">
        <v>11</v>
      </c>
      <c r="O3" s="37" t="s">
        <v>11</v>
      </c>
    </row>
    <row r="4" spans="1:15" x14ac:dyDescent="0.25">
      <c r="C4" s="30" t="s">
        <v>12</v>
      </c>
      <c r="D4" s="30" t="s">
        <v>13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7">
        <v>0</v>
      </c>
      <c r="K4" s="7">
        <v>0</v>
      </c>
      <c r="L4" s="7">
        <v>0</v>
      </c>
      <c r="M4" s="7">
        <v>0</v>
      </c>
      <c r="N4" s="68" t="s">
        <v>58</v>
      </c>
      <c r="O4" s="69"/>
    </row>
    <row r="5" spans="1:15" x14ac:dyDescent="0.25">
      <c r="C5" s="30" t="s">
        <v>14</v>
      </c>
      <c r="D5" s="30" t="s">
        <v>32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7">
        <v>0</v>
      </c>
      <c r="K5" s="7">
        <v>0</v>
      </c>
      <c r="L5" s="7">
        <v>0</v>
      </c>
      <c r="M5" s="7">
        <v>0</v>
      </c>
      <c r="N5" s="69"/>
      <c r="O5" s="69"/>
    </row>
    <row r="6" spans="1:15" x14ac:dyDescent="0.25">
      <c r="C6" s="30" t="s">
        <v>15</v>
      </c>
      <c r="D6" s="30" t="s">
        <v>33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7">
        <v>0</v>
      </c>
      <c r="K6" s="7">
        <v>0</v>
      </c>
      <c r="L6" s="7">
        <v>0</v>
      </c>
      <c r="M6" s="7">
        <v>0</v>
      </c>
      <c r="N6" s="69"/>
      <c r="O6" s="69"/>
    </row>
    <row r="7" spans="1:15" x14ac:dyDescent="0.25">
      <c r="C7" s="30" t="s">
        <v>16</v>
      </c>
      <c r="D7" s="30" t="s">
        <v>34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7">
        <v>0</v>
      </c>
      <c r="K7" s="7">
        <v>0</v>
      </c>
      <c r="L7" s="7">
        <v>0</v>
      </c>
      <c r="M7" s="7">
        <v>0</v>
      </c>
      <c r="N7" s="69"/>
      <c r="O7" s="69"/>
    </row>
    <row r="8" spans="1:15" x14ac:dyDescent="0.25">
      <c r="C8" s="30" t="s">
        <v>17</v>
      </c>
      <c r="D8" s="30" t="s">
        <v>35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7">
        <v>0</v>
      </c>
      <c r="K8" s="7">
        <v>0</v>
      </c>
      <c r="L8" s="7">
        <v>0</v>
      </c>
      <c r="M8" s="7">
        <v>0</v>
      </c>
      <c r="N8" s="69"/>
      <c r="O8" s="69"/>
    </row>
    <row r="9" spans="1:15" x14ac:dyDescent="0.25">
      <c r="C9" s="30" t="s">
        <v>18</v>
      </c>
      <c r="D9" s="30" t="s">
        <v>36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7">
        <v>0</v>
      </c>
      <c r="K9" s="7">
        <v>0</v>
      </c>
      <c r="L9" s="7">
        <v>0</v>
      </c>
      <c r="M9" s="7">
        <v>0</v>
      </c>
      <c r="N9" s="69"/>
      <c r="O9" s="69"/>
    </row>
    <row r="10" spans="1:15" x14ac:dyDescent="0.25">
      <c r="C10" s="30" t="s">
        <v>19</v>
      </c>
      <c r="D10" s="30" t="s">
        <v>37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7">
        <v>0</v>
      </c>
      <c r="K10" s="7">
        <v>0</v>
      </c>
      <c r="L10" s="7">
        <v>0</v>
      </c>
      <c r="M10" s="7">
        <v>0</v>
      </c>
      <c r="N10" s="69"/>
      <c r="O10" s="69"/>
    </row>
    <row r="11" spans="1:15" x14ac:dyDescent="0.25">
      <c r="C11" s="30" t="s">
        <v>20</v>
      </c>
      <c r="D11" s="30" t="s">
        <v>38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7">
        <v>0</v>
      </c>
      <c r="K11" s="7">
        <v>0</v>
      </c>
      <c r="L11" s="7">
        <v>0</v>
      </c>
      <c r="M11" s="7">
        <v>0</v>
      </c>
      <c r="N11" s="69"/>
      <c r="O11" s="69"/>
    </row>
    <row r="12" spans="1:15" x14ac:dyDescent="0.25">
      <c r="C12" s="30" t="s">
        <v>21</v>
      </c>
      <c r="D12" s="30" t="s">
        <v>39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7">
        <v>0</v>
      </c>
      <c r="K12" s="7">
        <v>0</v>
      </c>
      <c r="L12" s="7">
        <v>0</v>
      </c>
      <c r="M12" s="7">
        <v>0</v>
      </c>
      <c r="N12" s="69"/>
      <c r="O12" s="69"/>
    </row>
    <row r="13" spans="1:15" x14ac:dyDescent="0.25">
      <c r="C13" s="30" t="s">
        <v>22</v>
      </c>
      <c r="D13" s="30" t="s">
        <v>40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7">
        <v>0</v>
      </c>
      <c r="K13" s="7">
        <v>0</v>
      </c>
      <c r="L13" s="7">
        <v>0</v>
      </c>
      <c r="M13" s="7">
        <v>0</v>
      </c>
      <c r="N13" s="69"/>
      <c r="O13" s="69"/>
    </row>
    <row r="14" spans="1:15" x14ac:dyDescent="0.25">
      <c r="C14" s="30" t="s">
        <v>23</v>
      </c>
      <c r="D14" s="30" t="s">
        <v>42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7">
        <v>0</v>
      </c>
      <c r="K14" s="7">
        <v>0</v>
      </c>
      <c r="L14" s="7">
        <v>0</v>
      </c>
      <c r="M14" s="7">
        <v>0</v>
      </c>
      <c r="N14" s="69"/>
      <c r="O14" s="69"/>
    </row>
    <row r="15" spans="1:15" x14ac:dyDescent="0.25">
      <c r="C15" s="30" t="s">
        <v>24</v>
      </c>
      <c r="D15" s="30" t="s">
        <v>43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7">
        <v>0</v>
      </c>
      <c r="K15" s="7">
        <v>0</v>
      </c>
      <c r="L15" s="7">
        <v>0</v>
      </c>
      <c r="M15" s="7">
        <v>0</v>
      </c>
      <c r="N15" s="69"/>
      <c r="O15" s="69"/>
    </row>
    <row r="16" spans="1:15" x14ac:dyDescent="0.25">
      <c r="C16" s="30" t="s">
        <v>25</v>
      </c>
      <c r="D16" s="30" t="s">
        <v>44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7">
        <v>0</v>
      </c>
      <c r="K16" s="7">
        <v>0</v>
      </c>
      <c r="L16" s="7">
        <v>0</v>
      </c>
      <c r="M16" s="7">
        <v>0</v>
      </c>
      <c r="N16" s="69"/>
      <c r="O16" s="69"/>
    </row>
    <row r="17" spans="3:15" x14ac:dyDescent="0.25">
      <c r="C17" s="30" t="s">
        <v>26</v>
      </c>
      <c r="D17" s="30" t="s">
        <v>46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7">
        <v>0</v>
      </c>
      <c r="K17" s="7">
        <v>0</v>
      </c>
      <c r="L17" s="7">
        <v>0</v>
      </c>
      <c r="M17" s="7">
        <v>0</v>
      </c>
      <c r="N17" s="69"/>
      <c r="O17" s="69"/>
    </row>
    <row r="18" spans="3:15" x14ac:dyDescent="0.25">
      <c r="C18" s="30" t="s">
        <v>3</v>
      </c>
      <c r="D18" s="30" t="s">
        <v>45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7">
        <v>0</v>
      </c>
      <c r="K18" s="7">
        <v>0</v>
      </c>
      <c r="L18" s="7">
        <v>0</v>
      </c>
      <c r="M18" s="7">
        <v>0</v>
      </c>
      <c r="N18" s="69"/>
      <c r="O18" s="69"/>
    </row>
    <row r="19" spans="3:15" x14ac:dyDescent="0.25">
      <c r="C19" s="30" t="s">
        <v>27</v>
      </c>
      <c r="D19" s="30" t="s">
        <v>47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7">
        <v>0</v>
      </c>
      <c r="K19" s="7">
        <v>0</v>
      </c>
      <c r="L19" s="7">
        <v>0</v>
      </c>
      <c r="M19" s="7">
        <v>0</v>
      </c>
      <c r="N19" s="69"/>
      <c r="O19" s="69"/>
    </row>
    <row r="20" spans="3:15" x14ac:dyDescent="0.25">
      <c r="C20" s="30" t="s">
        <v>4</v>
      </c>
      <c r="D20" s="30" t="s">
        <v>48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7">
        <v>0</v>
      </c>
      <c r="K20" s="7">
        <v>0</v>
      </c>
      <c r="L20" s="7">
        <v>0</v>
      </c>
      <c r="M20" s="7">
        <v>0</v>
      </c>
      <c r="N20" s="69"/>
      <c r="O20" s="69"/>
    </row>
    <row r="21" spans="3:15" x14ac:dyDescent="0.25">
      <c r="C21" s="30" t="s">
        <v>28</v>
      </c>
      <c r="D21" s="30" t="s">
        <v>49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7">
        <v>0</v>
      </c>
      <c r="K21" s="7">
        <v>0</v>
      </c>
      <c r="L21" s="7">
        <v>0</v>
      </c>
      <c r="M21" s="7">
        <v>0</v>
      </c>
      <c r="N21" s="69"/>
      <c r="O21" s="69"/>
    </row>
    <row r="22" spans="3:15" x14ac:dyDescent="0.25">
      <c r="C22" s="30" t="s">
        <v>29</v>
      </c>
      <c r="D22" s="30" t="s">
        <v>51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7">
        <v>0</v>
      </c>
      <c r="K22" s="7">
        <v>0</v>
      </c>
      <c r="L22" s="7">
        <v>0</v>
      </c>
      <c r="M22" s="7">
        <v>0</v>
      </c>
      <c r="N22" s="69"/>
      <c r="O22" s="69"/>
    </row>
    <row r="23" spans="3:15" x14ac:dyDescent="0.25">
      <c r="C23" s="30" t="s">
        <v>30</v>
      </c>
      <c r="D23" s="30" t="s">
        <v>41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7">
        <v>0</v>
      </c>
      <c r="K23" s="7">
        <v>0</v>
      </c>
      <c r="L23" s="7">
        <v>0</v>
      </c>
      <c r="M23" s="7">
        <v>0</v>
      </c>
      <c r="N23" s="69"/>
      <c r="O23" s="69"/>
    </row>
    <row r="24" spans="3:15" x14ac:dyDescent="0.25">
      <c r="C24" s="30" t="s">
        <v>31</v>
      </c>
      <c r="D24" s="30" t="s">
        <v>50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7">
        <v>0</v>
      </c>
      <c r="K24" s="7">
        <v>0</v>
      </c>
      <c r="L24" s="7">
        <v>0</v>
      </c>
      <c r="M24" s="7">
        <v>0</v>
      </c>
      <c r="N24" s="69"/>
      <c r="O24" s="69"/>
    </row>
    <row r="25" spans="3:15" x14ac:dyDescent="0.25">
      <c r="C25" s="30" t="s">
        <v>144</v>
      </c>
      <c r="D25" s="30" t="s">
        <v>57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7">
        <v>0</v>
      </c>
      <c r="K25" s="7">
        <v>0</v>
      </c>
      <c r="L25" s="7">
        <v>0</v>
      </c>
      <c r="M25" s="7">
        <v>0</v>
      </c>
      <c r="N25" s="69"/>
      <c r="O25" s="69"/>
    </row>
    <row r="26" spans="3:15" ht="42.6" customHeight="1" x14ac:dyDescent="0.25">
      <c r="C26" s="35"/>
      <c r="D26" s="35"/>
      <c r="E26" s="33"/>
      <c r="F26" s="33"/>
      <c r="G26" s="33"/>
      <c r="H26" s="33"/>
      <c r="I26" s="33"/>
      <c r="J26" s="36"/>
      <c r="K26" s="36"/>
      <c r="L26" s="36"/>
      <c r="M26" s="36"/>
      <c r="N26" s="37" t="s">
        <v>52</v>
      </c>
      <c r="O26" s="37" t="s">
        <v>52</v>
      </c>
    </row>
    <row r="27" spans="3:15" ht="15" customHeight="1" x14ac:dyDescent="0.25">
      <c r="C27" s="32"/>
      <c r="D27" s="32"/>
      <c r="E27" s="33">
        <f t="shared" ref="E27:I27" si="0">SUM(E4:E26)</f>
        <v>0</v>
      </c>
      <c r="F27" s="33">
        <f t="shared" si="0"/>
        <v>0</v>
      </c>
      <c r="G27" s="33">
        <f t="shared" si="0"/>
        <v>0</v>
      </c>
      <c r="H27" s="33">
        <f t="shared" si="0"/>
        <v>0</v>
      </c>
      <c r="I27" s="33">
        <f t="shared" si="0"/>
        <v>0</v>
      </c>
      <c r="J27" s="36">
        <f>SUM(J4:J26)</f>
        <v>0</v>
      </c>
      <c r="K27" s="36">
        <f>SUM(K4:K26)</f>
        <v>0</v>
      </c>
      <c r="L27" s="36">
        <f t="shared" ref="L27:M27" si="1">SUM(L4:L26)</f>
        <v>0</v>
      </c>
      <c r="M27" s="36">
        <f t="shared" si="1"/>
        <v>0</v>
      </c>
      <c r="N27" s="36">
        <v>0</v>
      </c>
      <c r="O27" s="36">
        <v>0</v>
      </c>
    </row>
  </sheetData>
  <mergeCells count="2">
    <mergeCell ref="N4:O25"/>
    <mergeCell ref="A1:O1"/>
  </mergeCells>
  <pageMargins left="0.25" right="0.25" top="0.75" bottom="0.75" header="0.3" footer="0.3"/>
  <pageSetup orientation="landscape" r:id="rId1"/>
  <headerFooter>
    <oddHeader>&amp;CCLASS B and C FACILITY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570"/>
  <sheetViews>
    <sheetView workbookViewId="0">
      <pane ySplit="3" topLeftCell="A4" activePane="bottomLeft" state="frozen"/>
      <selection pane="bottomLeft" activeCell="B19" sqref="B19"/>
    </sheetView>
  </sheetViews>
  <sheetFormatPr defaultColWidth="8.85546875" defaultRowHeight="13.5" x14ac:dyDescent="0.25"/>
  <cols>
    <col min="1" max="1" width="8" style="45" customWidth="1"/>
    <col min="2" max="2" width="6.7109375" style="46" bestFit="1" customWidth="1"/>
    <col min="3" max="3" width="2.5703125" style="47" bestFit="1" customWidth="1"/>
    <col min="4" max="4" width="8" style="47" customWidth="1"/>
    <col min="5" max="5" width="7.85546875" style="51" customWidth="1"/>
    <col min="6" max="6" width="18.7109375" style="51" bestFit="1" customWidth="1"/>
    <col min="7" max="14" width="10.7109375" style="51" customWidth="1"/>
    <col min="15" max="15" width="10.7109375" style="44" customWidth="1"/>
    <col min="16" max="16384" width="8.85546875" style="44"/>
  </cols>
  <sheetData>
    <row r="1" spans="1:15" s="39" customFormat="1" ht="14.25" thickBot="1" x14ac:dyDescent="0.3">
      <c r="A1" s="72" t="s">
        <v>912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39" customFormat="1" ht="24.6" customHeight="1" x14ac:dyDescent="0.25">
      <c r="A2" s="40" t="s">
        <v>0</v>
      </c>
      <c r="B2" s="41" t="s">
        <v>0</v>
      </c>
      <c r="C2" s="42"/>
      <c r="D2" s="42"/>
      <c r="E2" s="42"/>
      <c r="F2" s="42"/>
      <c r="G2" s="43" t="s">
        <v>3</v>
      </c>
      <c r="H2" s="43" t="s">
        <v>4</v>
      </c>
      <c r="I2" s="43" t="s">
        <v>28</v>
      </c>
      <c r="J2" s="43">
        <v>19</v>
      </c>
      <c r="K2" s="43">
        <v>22</v>
      </c>
      <c r="L2" s="43" t="s">
        <v>55</v>
      </c>
      <c r="M2" s="43" t="s">
        <v>60</v>
      </c>
      <c r="N2" s="43">
        <v>27</v>
      </c>
      <c r="O2" s="43">
        <v>30</v>
      </c>
    </row>
    <row r="3" spans="1:15" s="8" customFormat="1" ht="38.25" x14ac:dyDescent="0.25">
      <c r="A3" s="4" t="s">
        <v>53</v>
      </c>
      <c r="B3" s="5" t="s">
        <v>7</v>
      </c>
      <c r="C3" s="23" t="s">
        <v>1</v>
      </c>
      <c r="D3" s="23" t="s">
        <v>120</v>
      </c>
      <c r="E3" s="23" t="s">
        <v>121</v>
      </c>
      <c r="F3" s="23" t="s">
        <v>122</v>
      </c>
      <c r="G3" s="6" t="s">
        <v>8</v>
      </c>
      <c r="H3" s="6" t="s">
        <v>910</v>
      </c>
      <c r="I3" s="6" t="s">
        <v>54</v>
      </c>
      <c r="J3" s="6" t="s">
        <v>9</v>
      </c>
      <c r="K3" s="6" t="s">
        <v>10</v>
      </c>
      <c r="L3" s="6" t="s">
        <v>56</v>
      </c>
      <c r="M3" s="6" t="s">
        <v>61</v>
      </c>
      <c r="N3" s="6" t="s">
        <v>59</v>
      </c>
      <c r="O3" s="6" t="s">
        <v>62</v>
      </c>
    </row>
    <row r="4" spans="1:15" x14ac:dyDescent="0.25">
      <c r="C4" s="47" t="s">
        <v>12</v>
      </c>
      <c r="D4" s="48" t="s">
        <v>12</v>
      </c>
      <c r="E4" s="49" t="s">
        <v>13</v>
      </c>
      <c r="F4" s="50" t="s">
        <v>123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</row>
    <row r="5" spans="1:15" x14ac:dyDescent="0.25">
      <c r="C5" s="47" t="s">
        <v>12</v>
      </c>
      <c r="D5" s="48" t="s">
        <v>14</v>
      </c>
      <c r="E5" s="49" t="s">
        <v>13</v>
      </c>
      <c r="F5" s="50" t="s">
        <v>124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</row>
    <row r="6" spans="1:15" x14ac:dyDescent="0.25">
      <c r="C6" s="47" t="s">
        <v>12</v>
      </c>
      <c r="D6" s="48" t="s">
        <v>15</v>
      </c>
      <c r="E6" s="49" t="s">
        <v>13</v>
      </c>
      <c r="F6" s="50" t="s">
        <v>125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</row>
    <row r="7" spans="1:15" x14ac:dyDescent="0.25">
      <c r="C7" s="47" t="s">
        <v>12</v>
      </c>
      <c r="D7" s="48" t="s">
        <v>16</v>
      </c>
      <c r="E7" s="49" t="s">
        <v>13</v>
      </c>
      <c r="F7" s="50" t="s">
        <v>126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</row>
    <row r="8" spans="1:15" x14ac:dyDescent="0.25">
      <c r="C8" s="47" t="s">
        <v>12</v>
      </c>
      <c r="D8" s="48" t="s">
        <v>17</v>
      </c>
      <c r="E8" s="49" t="s">
        <v>13</v>
      </c>
      <c r="F8" s="50" t="s">
        <v>127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</row>
    <row r="9" spans="1:15" x14ac:dyDescent="0.25">
      <c r="C9" s="47" t="s">
        <v>12</v>
      </c>
      <c r="D9" s="48" t="s">
        <v>18</v>
      </c>
      <c r="E9" s="49" t="s">
        <v>13</v>
      </c>
      <c r="F9" s="50" t="s">
        <v>128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</row>
    <row r="10" spans="1:15" x14ac:dyDescent="0.25">
      <c r="C10" s="47" t="s">
        <v>12</v>
      </c>
      <c r="D10" s="48" t="s">
        <v>19</v>
      </c>
      <c r="E10" s="49" t="s">
        <v>13</v>
      </c>
      <c r="F10" s="50" t="s">
        <v>129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</row>
    <row r="11" spans="1:15" x14ac:dyDescent="0.25">
      <c r="C11" s="47" t="s">
        <v>12</v>
      </c>
      <c r="D11" s="48" t="s">
        <v>20</v>
      </c>
      <c r="E11" s="49" t="s">
        <v>13</v>
      </c>
      <c r="F11" s="50" t="s">
        <v>130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</row>
    <row r="12" spans="1:15" x14ac:dyDescent="0.25">
      <c r="C12" s="47" t="s">
        <v>12</v>
      </c>
      <c r="D12" s="48" t="s">
        <v>21</v>
      </c>
      <c r="E12" s="49" t="s">
        <v>13</v>
      </c>
      <c r="F12" s="50" t="s">
        <v>131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</row>
    <row r="13" spans="1:15" x14ac:dyDescent="0.25">
      <c r="C13" s="47" t="s">
        <v>12</v>
      </c>
      <c r="D13" s="48" t="s">
        <v>22</v>
      </c>
      <c r="E13" s="49" t="s">
        <v>13</v>
      </c>
      <c r="F13" s="50" t="s">
        <v>132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</row>
    <row r="14" spans="1:15" x14ac:dyDescent="0.25">
      <c r="C14" s="47" t="s">
        <v>12</v>
      </c>
      <c r="D14" s="48" t="s">
        <v>23</v>
      </c>
      <c r="E14" s="49" t="s">
        <v>13</v>
      </c>
      <c r="F14" s="50" t="s">
        <v>133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</row>
    <row r="15" spans="1:15" x14ac:dyDescent="0.25">
      <c r="C15" s="47" t="s">
        <v>12</v>
      </c>
      <c r="D15" s="48" t="s">
        <v>24</v>
      </c>
      <c r="E15" s="49" t="s">
        <v>13</v>
      </c>
      <c r="F15" s="50" t="s">
        <v>134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</row>
    <row r="16" spans="1:15" x14ac:dyDescent="0.25">
      <c r="C16" s="47" t="s">
        <v>12</v>
      </c>
      <c r="D16" s="48" t="s">
        <v>25</v>
      </c>
      <c r="E16" s="49" t="s">
        <v>13</v>
      </c>
      <c r="F16" s="50" t="s">
        <v>135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</row>
    <row r="17" spans="3:15" x14ac:dyDescent="0.25">
      <c r="C17" s="47" t="s">
        <v>12</v>
      </c>
      <c r="D17" s="48" t="s">
        <v>26</v>
      </c>
      <c r="E17" s="49" t="s">
        <v>13</v>
      </c>
      <c r="F17" s="50" t="s">
        <v>136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</row>
    <row r="18" spans="3:15" x14ac:dyDescent="0.25">
      <c r="C18" s="47" t="s">
        <v>12</v>
      </c>
      <c r="D18" s="48" t="s">
        <v>3</v>
      </c>
      <c r="E18" s="49" t="s">
        <v>13</v>
      </c>
      <c r="F18" s="50" t="s">
        <v>137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</row>
    <row r="19" spans="3:15" x14ac:dyDescent="0.25">
      <c r="C19" s="47" t="s">
        <v>12</v>
      </c>
      <c r="D19" s="48" t="s">
        <v>27</v>
      </c>
      <c r="E19" s="49" t="s">
        <v>13</v>
      </c>
      <c r="F19" s="50" t="s">
        <v>138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</row>
    <row r="20" spans="3:15" x14ac:dyDescent="0.25">
      <c r="C20" s="47" t="s">
        <v>12</v>
      </c>
      <c r="D20" s="48" t="s">
        <v>4</v>
      </c>
      <c r="E20" s="49" t="s">
        <v>13</v>
      </c>
      <c r="F20" s="50" t="s">
        <v>139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</row>
    <row r="21" spans="3:15" x14ac:dyDescent="0.25">
      <c r="C21" s="47" t="s">
        <v>12</v>
      </c>
      <c r="D21" s="48" t="s">
        <v>28</v>
      </c>
      <c r="E21" s="49" t="s">
        <v>13</v>
      </c>
      <c r="F21" s="50" t="s">
        <v>140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</row>
    <row r="22" spans="3:15" x14ac:dyDescent="0.25">
      <c r="C22" s="47" t="s">
        <v>12</v>
      </c>
      <c r="D22" s="48" t="s">
        <v>29</v>
      </c>
      <c r="E22" s="49" t="s">
        <v>13</v>
      </c>
      <c r="F22" s="50" t="s">
        <v>141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</row>
    <row r="23" spans="3:15" x14ac:dyDescent="0.25">
      <c r="C23" s="47" t="s">
        <v>12</v>
      </c>
      <c r="D23" s="48" t="s">
        <v>30</v>
      </c>
      <c r="E23" s="49" t="s">
        <v>13</v>
      </c>
      <c r="F23" s="50" t="s">
        <v>142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</row>
    <row r="24" spans="3:15" x14ac:dyDescent="0.25">
      <c r="C24" s="47" t="s">
        <v>12</v>
      </c>
      <c r="D24" s="48" t="s">
        <v>31</v>
      </c>
      <c r="E24" s="49" t="s">
        <v>13</v>
      </c>
      <c r="F24" s="50" t="s">
        <v>143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</row>
    <row r="25" spans="3:15" x14ac:dyDescent="0.25">
      <c r="C25" s="47" t="s">
        <v>12</v>
      </c>
      <c r="D25" s="48" t="s">
        <v>144</v>
      </c>
      <c r="E25" s="49" t="s">
        <v>13</v>
      </c>
      <c r="F25" s="50" t="s">
        <v>145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</row>
    <row r="26" spans="3:15" x14ac:dyDescent="0.25">
      <c r="C26" s="47" t="s">
        <v>12</v>
      </c>
      <c r="D26" s="48" t="s">
        <v>55</v>
      </c>
      <c r="E26" s="49" t="s">
        <v>13</v>
      </c>
      <c r="F26" s="50" t="s">
        <v>146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</row>
    <row r="27" spans="3:15" x14ac:dyDescent="0.25">
      <c r="C27" s="47" t="s">
        <v>14</v>
      </c>
      <c r="D27" s="48" t="s">
        <v>12</v>
      </c>
      <c r="E27" s="49" t="s">
        <v>32</v>
      </c>
      <c r="F27" s="50" t="s">
        <v>147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</row>
    <row r="28" spans="3:15" x14ac:dyDescent="0.25">
      <c r="C28" s="47" t="s">
        <v>14</v>
      </c>
      <c r="D28" s="48" t="s">
        <v>14</v>
      </c>
      <c r="E28" s="49" t="s">
        <v>32</v>
      </c>
      <c r="F28" s="50" t="s">
        <v>148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</row>
    <row r="29" spans="3:15" x14ac:dyDescent="0.25">
      <c r="C29" s="47" t="s">
        <v>14</v>
      </c>
      <c r="D29" s="48" t="s">
        <v>15</v>
      </c>
      <c r="E29" s="49" t="s">
        <v>32</v>
      </c>
      <c r="F29" s="50" t="s">
        <v>149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</row>
    <row r="30" spans="3:15" x14ac:dyDescent="0.25">
      <c r="C30" s="47" t="s">
        <v>14</v>
      </c>
      <c r="D30" s="48" t="s">
        <v>16</v>
      </c>
      <c r="E30" s="49" t="s">
        <v>32</v>
      </c>
      <c r="F30" s="50" t="s">
        <v>150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</row>
    <row r="31" spans="3:15" x14ac:dyDescent="0.25">
      <c r="C31" s="47" t="s">
        <v>14</v>
      </c>
      <c r="D31" s="48" t="s">
        <v>17</v>
      </c>
      <c r="E31" s="49" t="s">
        <v>32</v>
      </c>
      <c r="F31" s="50" t="s">
        <v>151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</row>
    <row r="32" spans="3:15" x14ac:dyDescent="0.25">
      <c r="C32" s="47" t="s">
        <v>14</v>
      </c>
      <c r="D32" s="48" t="s">
        <v>18</v>
      </c>
      <c r="E32" s="49" t="s">
        <v>32</v>
      </c>
      <c r="F32" s="50" t="s">
        <v>152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</row>
    <row r="33" spans="3:15" x14ac:dyDescent="0.25">
      <c r="C33" s="47" t="s">
        <v>14</v>
      </c>
      <c r="D33" s="48" t="s">
        <v>19</v>
      </c>
      <c r="E33" s="49" t="s">
        <v>32</v>
      </c>
      <c r="F33" s="50" t="s">
        <v>153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</row>
    <row r="34" spans="3:15" x14ac:dyDescent="0.25">
      <c r="C34" s="47" t="s">
        <v>14</v>
      </c>
      <c r="D34" s="48" t="s">
        <v>20</v>
      </c>
      <c r="E34" s="49" t="s">
        <v>32</v>
      </c>
      <c r="F34" s="50" t="s">
        <v>154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</row>
    <row r="35" spans="3:15" x14ac:dyDescent="0.25">
      <c r="C35" s="47" t="s">
        <v>14</v>
      </c>
      <c r="D35" s="48" t="s">
        <v>21</v>
      </c>
      <c r="E35" s="49" t="s">
        <v>32</v>
      </c>
      <c r="F35" s="50" t="s">
        <v>155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</row>
    <row r="36" spans="3:15" x14ac:dyDescent="0.25">
      <c r="C36" s="47" t="s">
        <v>14</v>
      </c>
      <c r="D36" s="48" t="s">
        <v>22</v>
      </c>
      <c r="E36" s="49" t="s">
        <v>32</v>
      </c>
      <c r="F36" s="50" t="s">
        <v>156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</row>
    <row r="37" spans="3:15" x14ac:dyDescent="0.25">
      <c r="C37" s="47" t="s">
        <v>14</v>
      </c>
      <c r="D37" s="48" t="s">
        <v>23</v>
      </c>
      <c r="E37" s="49" t="s">
        <v>32</v>
      </c>
      <c r="F37" s="50" t="s">
        <v>157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</row>
    <row r="38" spans="3:15" x14ac:dyDescent="0.25">
      <c r="C38" s="47" t="s">
        <v>14</v>
      </c>
      <c r="D38" s="48" t="s">
        <v>24</v>
      </c>
      <c r="E38" s="49" t="s">
        <v>32</v>
      </c>
      <c r="F38" s="50" t="s">
        <v>158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</row>
    <row r="39" spans="3:15" x14ac:dyDescent="0.25">
      <c r="C39" s="47" t="s">
        <v>14</v>
      </c>
      <c r="D39" s="48" t="s">
        <v>25</v>
      </c>
      <c r="E39" s="49" t="s">
        <v>32</v>
      </c>
      <c r="F39" s="50" t="s">
        <v>159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</row>
    <row r="40" spans="3:15" x14ac:dyDescent="0.25">
      <c r="C40" s="47" t="s">
        <v>14</v>
      </c>
      <c r="D40" s="48" t="s">
        <v>26</v>
      </c>
      <c r="E40" s="49" t="s">
        <v>32</v>
      </c>
      <c r="F40" s="50" t="s">
        <v>160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</row>
    <row r="41" spans="3:15" x14ac:dyDescent="0.25">
      <c r="C41" s="47" t="s">
        <v>14</v>
      </c>
      <c r="D41" s="48" t="s">
        <v>3</v>
      </c>
      <c r="E41" s="49" t="s">
        <v>32</v>
      </c>
      <c r="F41" s="50" t="s">
        <v>161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</row>
    <row r="42" spans="3:15" x14ac:dyDescent="0.25">
      <c r="C42" s="47" t="s">
        <v>14</v>
      </c>
      <c r="D42" s="48" t="s">
        <v>27</v>
      </c>
      <c r="E42" s="49" t="s">
        <v>32</v>
      </c>
      <c r="F42" s="50" t="s">
        <v>162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</row>
    <row r="43" spans="3:15" x14ac:dyDescent="0.25">
      <c r="C43" s="47" t="s">
        <v>14</v>
      </c>
      <c r="D43" s="48" t="s">
        <v>4</v>
      </c>
      <c r="E43" s="49" t="s">
        <v>32</v>
      </c>
      <c r="F43" s="50" t="s">
        <v>163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</row>
    <row r="44" spans="3:15" x14ac:dyDescent="0.25">
      <c r="C44" s="47" t="s">
        <v>14</v>
      </c>
      <c r="D44" s="48" t="s">
        <v>28</v>
      </c>
      <c r="E44" s="49" t="s">
        <v>32</v>
      </c>
      <c r="F44" s="50" t="s">
        <v>164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</row>
    <row r="45" spans="3:15" x14ac:dyDescent="0.25">
      <c r="C45" s="47" t="s">
        <v>14</v>
      </c>
      <c r="D45" s="48" t="s">
        <v>29</v>
      </c>
      <c r="E45" s="49" t="s">
        <v>32</v>
      </c>
      <c r="F45" s="50" t="s">
        <v>165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</row>
    <row r="46" spans="3:15" x14ac:dyDescent="0.25">
      <c r="C46" s="47" t="s">
        <v>14</v>
      </c>
      <c r="D46" s="48" t="s">
        <v>30</v>
      </c>
      <c r="E46" s="49" t="s">
        <v>32</v>
      </c>
      <c r="F46" s="50" t="s">
        <v>166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</row>
    <row r="47" spans="3:15" x14ac:dyDescent="0.25">
      <c r="C47" s="47" t="s">
        <v>14</v>
      </c>
      <c r="D47" s="48" t="s">
        <v>31</v>
      </c>
      <c r="E47" s="49" t="s">
        <v>32</v>
      </c>
      <c r="F47" s="50" t="s">
        <v>167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</row>
    <row r="48" spans="3:15" x14ac:dyDescent="0.25">
      <c r="C48" s="47" t="s">
        <v>14</v>
      </c>
      <c r="D48" s="48" t="s">
        <v>144</v>
      </c>
      <c r="E48" s="49" t="s">
        <v>32</v>
      </c>
      <c r="F48" s="50" t="s">
        <v>168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</row>
    <row r="49" spans="3:15" x14ac:dyDescent="0.25">
      <c r="C49" s="47" t="s">
        <v>14</v>
      </c>
      <c r="D49" s="48" t="s">
        <v>55</v>
      </c>
      <c r="E49" s="49" t="s">
        <v>32</v>
      </c>
      <c r="F49" s="50" t="s">
        <v>169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</row>
    <row r="50" spans="3:15" x14ac:dyDescent="0.25">
      <c r="C50" s="47" t="s">
        <v>14</v>
      </c>
      <c r="D50" s="48" t="s">
        <v>60</v>
      </c>
      <c r="E50" s="49" t="s">
        <v>32</v>
      </c>
      <c r="F50" s="50" t="s">
        <v>170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</row>
    <row r="51" spans="3:15" x14ac:dyDescent="0.25">
      <c r="C51" s="47" t="s">
        <v>14</v>
      </c>
      <c r="D51" s="48" t="s">
        <v>171</v>
      </c>
      <c r="E51" s="49" t="s">
        <v>32</v>
      </c>
      <c r="F51" s="50" t="s">
        <v>172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</row>
    <row r="52" spans="3:15" x14ac:dyDescent="0.25">
      <c r="C52" s="47" t="s">
        <v>14</v>
      </c>
      <c r="D52" s="48" t="s">
        <v>173</v>
      </c>
      <c r="E52" s="49" t="s">
        <v>32</v>
      </c>
      <c r="F52" s="50" t="s">
        <v>174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</row>
    <row r="53" spans="3:15" x14ac:dyDescent="0.25">
      <c r="C53" s="47" t="s">
        <v>14</v>
      </c>
      <c r="D53" s="48" t="s">
        <v>175</v>
      </c>
      <c r="E53" s="49" t="s">
        <v>32</v>
      </c>
      <c r="F53" s="50" t="s">
        <v>176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</row>
    <row r="54" spans="3:15" x14ac:dyDescent="0.25">
      <c r="C54" s="47" t="s">
        <v>14</v>
      </c>
      <c r="D54" s="48" t="s">
        <v>177</v>
      </c>
      <c r="E54" s="49" t="s">
        <v>32</v>
      </c>
      <c r="F54" s="50" t="s">
        <v>178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</row>
    <row r="55" spans="3:15" x14ac:dyDescent="0.25">
      <c r="C55" s="47" t="s">
        <v>14</v>
      </c>
      <c r="D55" s="48" t="s">
        <v>179</v>
      </c>
      <c r="E55" s="49" t="s">
        <v>32</v>
      </c>
      <c r="F55" s="50" t="s">
        <v>180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</row>
    <row r="56" spans="3:15" x14ac:dyDescent="0.25">
      <c r="C56" s="47" t="s">
        <v>14</v>
      </c>
      <c r="D56" s="48" t="s">
        <v>181</v>
      </c>
      <c r="E56" s="49" t="s">
        <v>32</v>
      </c>
      <c r="F56" s="50" t="s">
        <v>182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</row>
    <row r="57" spans="3:15" x14ac:dyDescent="0.25">
      <c r="C57" s="47" t="s">
        <v>14</v>
      </c>
      <c r="D57" s="48" t="s">
        <v>183</v>
      </c>
      <c r="E57" s="49" t="s">
        <v>32</v>
      </c>
      <c r="F57" s="50" t="s">
        <v>184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</row>
    <row r="58" spans="3:15" x14ac:dyDescent="0.25">
      <c r="C58" s="47" t="s">
        <v>14</v>
      </c>
      <c r="D58" s="48" t="s">
        <v>185</v>
      </c>
      <c r="E58" s="49" t="s">
        <v>32</v>
      </c>
      <c r="F58" s="50" t="s">
        <v>186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</row>
    <row r="59" spans="3:15" x14ac:dyDescent="0.25">
      <c r="C59" s="47" t="s">
        <v>14</v>
      </c>
      <c r="D59" s="48" t="s">
        <v>187</v>
      </c>
      <c r="E59" s="49" t="s">
        <v>32</v>
      </c>
      <c r="F59" s="50" t="s">
        <v>188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</row>
    <row r="60" spans="3:15" x14ac:dyDescent="0.25">
      <c r="C60" s="47" t="s">
        <v>14</v>
      </c>
      <c r="D60" s="48" t="s">
        <v>189</v>
      </c>
      <c r="E60" s="49" t="s">
        <v>32</v>
      </c>
      <c r="F60" s="50" t="s">
        <v>190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</row>
    <row r="61" spans="3:15" x14ac:dyDescent="0.25">
      <c r="C61" s="47" t="s">
        <v>14</v>
      </c>
      <c r="D61" s="48" t="s">
        <v>191</v>
      </c>
      <c r="E61" s="49" t="s">
        <v>32</v>
      </c>
      <c r="F61" s="50" t="s">
        <v>192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</row>
    <row r="62" spans="3:15" x14ac:dyDescent="0.25">
      <c r="C62" s="47" t="s">
        <v>14</v>
      </c>
      <c r="D62" s="48" t="s">
        <v>193</v>
      </c>
      <c r="E62" s="49" t="s">
        <v>32</v>
      </c>
      <c r="F62" s="50" t="s">
        <v>194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</row>
    <row r="63" spans="3:15" x14ac:dyDescent="0.25">
      <c r="C63" s="47" t="s">
        <v>14</v>
      </c>
      <c r="D63" s="48" t="s">
        <v>195</v>
      </c>
      <c r="E63" s="49" t="s">
        <v>32</v>
      </c>
      <c r="F63" s="50" t="s">
        <v>196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</row>
    <row r="64" spans="3:15" x14ac:dyDescent="0.25">
      <c r="C64" s="47" t="s">
        <v>14</v>
      </c>
      <c r="D64" s="48" t="s">
        <v>197</v>
      </c>
      <c r="E64" s="49" t="s">
        <v>32</v>
      </c>
      <c r="F64" s="50" t="s">
        <v>198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</row>
    <row r="65" spans="3:15" x14ac:dyDescent="0.25">
      <c r="C65" s="47" t="s">
        <v>14</v>
      </c>
      <c r="D65" s="48" t="s">
        <v>199</v>
      </c>
      <c r="E65" s="49" t="s">
        <v>32</v>
      </c>
      <c r="F65" s="50" t="s">
        <v>200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</row>
    <row r="66" spans="3:15" x14ac:dyDescent="0.25">
      <c r="C66" s="47" t="s">
        <v>14</v>
      </c>
      <c r="D66" s="48" t="s">
        <v>201</v>
      </c>
      <c r="E66" s="49" t="s">
        <v>32</v>
      </c>
      <c r="F66" s="50" t="s">
        <v>202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</row>
    <row r="67" spans="3:15" x14ac:dyDescent="0.25">
      <c r="C67" s="47" t="s">
        <v>14</v>
      </c>
      <c r="D67" s="48" t="s">
        <v>203</v>
      </c>
      <c r="E67" s="49" t="s">
        <v>32</v>
      </c>
      <c r="F67" s="52" t="s">
        <v>204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</row>
    <row r="68" spans="3:15" x14ac:dyDescent="0.25">
      <c r="C68" s="47" t="s">
        <v>14</v>
      </c>
      <c r="D68" s="48" t="s">
        <v>205</v>
      </c>
      <c r="E68" s="49" t="s">
        <v>32</v>
      </c>
      <c r="F68" s="50" t="s">
        <v>206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</row>
    <row r="69" spans="3:15" x14ac:dyDescent="0.25">
      <c r="C69" s="47" t="s">
        <v>14</v>
      </c>
      <c r="D69" s="48" t="s">
        <v>207</v>
      </c>
      <c r="E69" s="49" t="s">
        <v>32</v>
      </c>
      <c r="F69" s="50" t="s">
        <v>208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</row>
    <row r="70" spans="3:15" x14ac:dyDescent="0.25">
      <c r="C70" s="47" t="s">
        <v>14</v>
      </c>
      <c r="D70" s="48" t="s">
        <v>209</v>
      </c>
      <c r="E70" s="49" t="s">
        <v>32</v>
      </c>
      <c r="F70" s="50" t="s">
        <v>210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</row>
    <row r="71" spans="3:15" x14ac:dyDescent="0.25">
      <c r="C71" s="47" t="s">
        <v>14</v>
      </c>
      <c r="D71" s="48" t="s">
        <v>211</v>
      </c>
      <c r="E71" s="49" t="s">
        <v>32</v>
      </c>
      <c r="F71" s="50" t="s">
        <v>212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</row>
    <row r="72" spans="3:15" x14ac:dyDescent="0.25">
      <c r="C72" s="47" t="s">
        <v>14</v>
      </c>
      <c r="D72" s="48" t="s">
        <v>213</v>
      </c>
      <c r="E72" s="49" t="s">
        <v>32</v>
      </c>
      <c r="F72" s="50" t="s">
        <v>214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</row>
    <row r="73" spans="3:15" x14ac:dyDescent="0.25">
      <c r="C73" s="47" t="s">
        <v>14</v>
      </c>
      <c r="D73" s="48" t="s">
        <v>215</v>
      </c>
      <c r="E73" s="49" t="s">
        <v>32</v>
      </c>
      <c r="F73" s="50" t="s">
        <v>216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</row>
    <row r="74" spans="3:15" x14ac:dyDescent="0.25">
      <c r="C74" s="47" t="s">
        <v>14</v>
      </c>
      <c r="D74" s="48" t="s">
        <v>217</v>
      </c>
      <c r="E74" s="49" t="s">
        <v>32</v>
      </c>
      <c r="F74" s="50" t="s">
        <v>218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</row>
    <row r="75" spans="3:15" x14ac:dyDescent="0.25">
      <c r="C75" s="47" t="s">
        <v>14</v>
      </c>
      <c r="D75" s="48" t="s">
        <v>219</v>
      </c>
      <c r="E75" s="49" t="s">
        <v>32</v>
      </c>
      <c r="F75" s="50" t="s">
        <v>220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</row>
    <row r="76" spans="3:15" x14ac:dyDescent="0.25">
      <c r="C76" s="47" t="s">
        <v>14</v>
      </c>
      <c r="D76" s="48" t="s">
        <v>221</v>
      </c>
      <c r="E76" s="49" t="s">
        <v>32</v>
      </c>
      <c r="F76" s="50" t="s">
        <v>222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</row>
    <row r="77" spans="3:15" x14ac:dyDescent="0.25">
      <c r="C77" s="47" t="s">
        <v>14</v>
      </c>
      <c r="D77" s="48" t="s">
        <v>223</v>
      </c>
      <c r="E77" s="49" t="s">
        <v>32</v>
      </c>
      <c r="F77" s="50" t="s">
        <v>224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</row>
    <row r="78" spans="3:15" x14ac:dyDescent="0.25">
      <c r="C78" s="47" t="s">
        <v>14</v>
      </c>
      <c r="D78" s="48" t="s">
        <v>225</v>
      </c>
      <c r="E78" s="49" t="s">
        <v>32</v>
      </c>
      <c r="F78" s="50" t="s">
        <v>226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</row>
    <row r="79" spans="3:15" x14ac:dyDescent="0.25">
      <c r="C79" s="47" t="s">
        <v>14</v>
      </c>
      <c r="D79" s="48" t="s">
        <v>227</v>
      </c>
      <c r="E79" s="49" t="s">
        <v>32</v>
      </c>
      <c r="F79" s="50" t="s">
        <v>228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</row>
    <row r="80" spans="3:15" x14ac:dyDescent="0.25">
      <c r="C80" s="47" t="s">
        <v>14</v>
      </c>
      <c r="D80" s="48" t="s">
        <v>229</v>
      </c>
      <c r="E80" s="49" t="s">
        <v>32</v>
      </c>
      <c r="F80" s="50" t="s">
        <v>230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</row>
    <row r="81" spans="3:15" x14ac:dyDescent="0.25">
      <c r="C81" s="47" t="s">
        <v>14</v>
      </c>
      <c r="D81" s="48" t="s">
        <v>231</v>
      </c>
      <c r="E81" s="49" t="s">
        <v>32</v>
      </c>
      <c r="F81" s="50" t="s">
        <v>232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</row>
    <row r="82" spans="3:15" x14ac:dyDescent="0.25">
      <c r="C82" s="47" t="s">
        <v>14</v>
      </c>
      <c r="D82" s="48" t="s">
        <v>233</v>
      </c>
      <c r="E82" s="49" t="s">
        <v>32</v>
      </c>
      <c r="F82" s="50" t="s">
        <v>234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</row>
    <row r="83" spans="3:15" x14ac:dyDescent="0.25">
      <c r="C83" s="47" t="s">
        <v>14</v>
      </c>
      <c r="D83" s="48" t="s">
        <v>235</v>
      </c>
      <c r="E83" s="49" t="s">
        <v>32</v>
      </c>
      <c r="F83" s="50" t="s">
        <v>236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</row>
    <row r="84" spans="3:15" x14ac:dyDescent="0.25">
      <c r="C84" s="47" t="s">
        <v>14</v>
      </c>
      <c r="D84" s="48" t="s">
        <v>237</v>
      </c>
      <c r="E84" s="49" t="s">
        <v>32</v>
      </c>
      <c r="F84" s="50" t="s">
        <v>238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</row>
    <row r="85" spans="3:15" x14ac:dyDescent="0.25">
      <c r="C85" s="47" t="s">
        <v>14</v>
      </c>
      <c r="D85" s="48" t="s">
        <v>239</v>
      </c>
      <c r="E85" s="49" t="s">
        <v>32</v>
      </c>
      <c r="F85" s="50" t="s">
        <v>240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</row>
    <row r="86" spans="3:15" x14ac:dyDescent="0.25">
      <c r="C86" s="47" t="s">
        <v>14</v>
      </c>
      <c r="D86" s="48" t="s">
        <v>241</v>
      </c>
      <c r="E86" s="49" t="s">
        <v>32</v>
      </c>
      <c r="F86" s="50" t="s">
        <v>242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</row>
    <row r="87" spans="3:15" x14ac:dyDescent="0.25">
      <c r="C87" s="47" t="s">
        <v>14</v>
      </c>
      <c r="D87" s="48" t="s">
        <v>243</v>
      </c>
      <c r="E87" s="49" t="s">
        <v>32</v>
      </c>
      <c r="F87" s="50" t="s">
        <v>244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</row>
    <row r="88" spans="3:15" x14ac:dyDescent="0.25">
      <c r="C88" s="47" t="s">
        <v>14</v>
      </c>
      <c r="D88" s="48" t="s">
        <v>245</v>
      </c>
      <c r="E88" s="49" t="s">
        <v>32</v>
      </c>
      <c r="F88" s="50" t="s">
        <v>246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</row>
    <row r="89" spans="3:15" x14ac:dyDescent="0.25">
      <c r="C89" s="47" t="s">
        <v>14</v>
      </c>
      <c r="D89" s="48" t="s">
        <v>247</v>
      </c>
      <c r="E89" s="49" t="s">
        <v>32</v>
      </c>
      <c r="F89" s="50" t="s">
        <v>248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</row>
    <row r="90" spans="3:15" x14ac:dyDescent="0.25">
      <c r="C90" s="47" t="s">
        <v>14</v>
      </c>
      <c r="D90" s="48" t="s">
        <v>249</v>
      </c>
      <c r="E90" s="49" t="s">
        <v>32</v>
      </c>
      <c r="F90" s="50" t="s">
        <v>250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0</v>
      </c>
    </row>
    <row r="91" spans="3:15" x14ac:dyDescent="0.25">
      <c r="C91" s="47" t="s">
        <v>14</v>
      </c>
      <c r="D91" s="48" t="s">
        <v>251</v>
      </c>
      <c r="E91" s="49" t="s">
        <v>32</v>
      </c>
      <c r="F91" s="50" t="s">
        <v>252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</row>
    <row r="92" spans="3:15" x14ac:dyDescent="0.25">
      <c r="C92" s="47" t="s">
        <v>14</v>
      </c>
      <c r="D92" s="48" t="s">
        <v>253</v>
      </c>
      <c r="E92" s="49" t="s">
        <v>32</v>
      </c>
      <c r="F92" s="50" t="s">
        <v>254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</row>
    <row r="93" spans="3:15" x14ac:dyDescent="0.25">
      <c r="C93" s="47" t="s">
        <v>14</v>
      </c>
      <c r="D93" s="48" t="s">
        <v>255</v>
      </c>
      <c r="E93" s="49" t="s">
        <v>32</v>
      </c>
      <c r="F93" s="50" t="s">
        <v>256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</row>
    <row r="94" spans="3:15" x14ac:dyDescent="0.25">
      <c r="C94" s="47" t="s">
        <v>14</v>
      </c>
      <c r="D94" s="48" t="s">
        <v>257</v>
      </c>
      <c r="E94" s="49" t="s">
        <v>32</v>
      </c>
      <c r="F94" s="50" t="s">
        <v>258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</row>
    <row r="95" spans="3:15" x14ac:dyDescent="0.25">
      <c r="C95" s="47" t="s">
        <v>14</v>
      </c>
      <c r="D95" s="48" t="s">
        <v>259</v>
      </c>
      <c r="E95" s="49" t="s">
        <v>32</v>
      </c>
      <c r="F95" s="50" t="s">
        <v>260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</row>
    <row r="96" spans="3:15" x14ac:dyDescent="0.25">
      <c r="C96" s="47" t="s">
        <v>14</v>
      </c>
      <c r="D96" s="48" t="s">
        <v>261</v>
      </c>
      <c r="E96" s="49" t="s">
        <v>32</v>
      </c>
      <c r="F96" s="50" t="s">
        <v>262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</row>
    <row r="97" spans="3:15" x14ac:dyDescent="0.25">
      <c r="C97" s="47" t="s">
        <v>15</v>
      </c>
      <c r="D97" s="48" t="s">
        <v>12</v>
      </c>
      <c r="E97" s="49" t="s">
        <v>33</v>
      </c>
      <c r="F97" s="50" t="s">
        <v>263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</row>
    <row r="98" spans="3:15" x14ac:dyDescent="0.25">
      <c r="C98" s="47" t="s">
        <v>15</v>
      </c>
      <c r="D98" s="48" t="s">
        <v>14</v>
      </c>
      <c r="E98" s="49" t="s">
        <v>33</v>
      </c>
      <c r="F98" s="50" t="s">
        <v>264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51">
        <v>0</v>
      </c>
    </row>
    <row r="99" spans="3:15" x14ac:dyDescent="0.25">
      <c r="C99" s="47" t="s">
        <v>15</v>
      </c>
      <c r="D99" s="48" t="s">
        <v>15</v>
      </c>
      <c r="E99" s="49" t="s">
        <v>33</v>
      </c>
      <c r="F99" s="50" t="s">
        <v>265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0</v>
      </c>
      <c r="O99" s="51">
        <v>0</v>
      </c>
    </row>
    <row r="100" spans="3:15" x14ac:dyDescent="0.25">
      <c r="C100" s="47" t="s">
        <v>15</v>
      </c>
      <c r="D100" s="48" t="s">
        <v>16</v>
      </c>
      <c r="E100" s="49" t="s">
        <v>33</v>
      </c>
      <c r="F100" s="50" t="s">
        <v>266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</row>
    <row r="101" spans="3:15" x14ac:dyDescent="0.25">
      <c r="C101" s="47" t="s">
        <v>15</v>
      </c>
      <c r="D101" s="48" t="s">
        <v>17</v>
      </c>
      <c r="E101" s="49" t="s">
        <v>33</v>
      </c>
      <c r="F101" s="50" t="s">
        <v>267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</row>
    <row r="102" spans="3:15" x14ac:dyDescent="0.25">
      <c r="C102" s="47" t="s">
        <v>15</v>
      </c>
      <c r="D102" s="48" t="s">
        <v>18</v>
      </c>
      <c r="E102" s="49" t="s">
        <v>33</v>
      </c>
      <c r="F102" s="50" t="s">
        <v>268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</row>
    <row r="103" spans="3:15" x14ac:dyDescent="0.25">
      <c r="C103" s="47" t="s">
        <v>15</v>
      </c>
      <c r="D103" s="48" t="s">
        <v>19</v>
      </c>
      <c r="E103" s="49" t="s">
        <v>33</v>
      </c>
      <c r="F103" s="50" t="s">
        <v>269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</row>
    <row r="104" spans="3:15" x14ac:dyDescent="0.25">
      <c r="C104" s="47" t="s">
        <v>15</v>
      </c>
      <c r="D104" s="48" t="s">
        <v>20</v>
      </c>
      <c r="E104" s="49" t="s">
        <v>33</v>
      </c>
      <c r="F104" s="50" t="s">
        <v>270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</row>
    <row r="105" spans="3:15" x14ac:dyDescent="0.25">
      <c r="C105" s="47" t="s">
        <v>15</v>
      </c>
      <c r="D105" s="48" t="s">
        <v>21</v>
      </c>
      <c r="E105" s="49" t="s">
        <v>33</v>
      </c>
      <c r="F105" s="50" t="s">
        <v>271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</row>
    <row r="106" spans="3:15" x14ac:dyDescent="0.25">
      <c r="C106" s="47" t="s">
        <v>15</v>
      </c>
      <c r="D106" s="48" t="s">
        <v>22</v>
      </c>
      <c r="E106" s="49" t="s">
        <v>33</v>
      </c>
      <c r="F106" s="50" t="s">
        <v>272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</row>
    <row r="107" spans="3:15" x14ac:dyDescent="0.25">
      <c r="C107" s="47" t="s">
        <v>15</v>
      </c>
      <c r="D107" s="48" t="s">
        <v>23</v>
      </c>
      <c r="E107" s="49" t="s">
        <v>33</v>
      </c>
      <c r="F107" s="50" t="s">
        <v>273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</row>
    <row r="108" spans="3:15" x14ac:dyDescent="0.25">
      <c r="C108" s="47" t="s">
        <v>15</v>
      </c>
      <c r="D108" s="48" t="s">
        <v>24</v>
      </c>
      <c r="E108" s="49" t="s">
        <v>33</v>
      </c>
      <c r="F108" s="50" t="s">
        <v>274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</row>
    <row r="109" spans="3:15" x14ac:dyDescent="0.25">
      <c r="C109" s="47" t="s">
        <v>15</v>
      </c>
      <c r="D109" s="48" t="s">
        <v>25</v>
      </c>
      <c r="E109" s="49" t="s">
        <v>33</v>
      </c>
      <c r="F109" s="50" t="s">
        <v>275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</row>
    <row r="110" spans="3:15" x14ac:dyDescent="0.25">
      <c r="C110" s="47" t="s">
        <v>15</v>
      </c>
      <c r="D110" s="48" t="s">
        <v>26</v>
      </c>
      <c r="E110" s="49" t="s">
        <v>33</v>
      </c>
      <c r="F110" s="50" t="s">
        <v>276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51">
        <v>0</v>
      </c>
    </row>
    <row r="111" spans="3:15" x14ac:dyDescent="0.25">
      <c r="C111" s="47" t="s">
        <v>15</v>
      </c>
      <c r="D111" s="48" t="s">
        <v>3</v>
      </c>
      <c r="E111" s="49" t="s">
        <v>33</v>
      </c>
      <c r="F111" s="50" t="s">
        <v>277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</row>
    <row r="112" spans="3:15" x14ac:dyDescent="0.25">
      <c r="C112" s="47" t="s">
        <v>15</v>
      </c>
      <c r="D112" s="48" t="s">
        <v>27</v>
      </c>
      <c r="E112" s="49" t="s">
        <v>33</v>
      </c>
      <c r="F112" s="50" t="s">
        <v>278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</row>
    <row r="113" spans="3:15" x14ac:dyDescent="0.25">
      <c r="C113" s="47" t="s">
        <v>15</v>
      </c>
      <c r="D113" s="48" t="s">
        <v>4</v>
      </c>
      <c r="E113" s="49" t="s">
        <v>33</v>
      </c>
      <c r="F113" s="52" t="s">
        <v>279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</row>
    <row r="114" spans="3:15" x14ac:dyDescent="0.25">
      <c r="C114" s="47" t="s">
        <v>15</v>
      </c>
      <c r="D114" s="48" t="s">
        <v>28</v>
      </c>
      <c r="E114" s="49" t="s">
        <v>33</v>
      </c>
      <c r="F114" s="52" t="s">
        <v>280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</row>
    <row r="115" spans="3:15" x14ac:dyDescent="0.25">
      <c r="C115" s="47" t="s">
        <v>15</v>
      </c>
      <c r="D115" s="48" t="s">
        <v>29</v>
      </c>
      <c r="E115" s="49" t="s">
        <v>33</v>
      </c>
      <c r="F115" s="52" t="s">
        <v>281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</row>
    <row r="116" spans="3:15" x14ac:dyDescent="0.25">
      <c r="C116" s="47" t="s">
        <v>15</v>
      </c>
      <c r="D116" s="48" t="s">
        <v>30</v>
      </c>
      <c r="E116" s="49" t="s">
        <v>33</v>
      </c>
      <c r="F116" s="52" t="s">
        <v>282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</row>
    <row r="117" spans="3:15" x14ac:dyDescent="0.25">
      <c r="C117" s="47" t="s">
        <v>15</v>
      </c>
      <c r="D117" s="48" t="s">
        <v>31</v>
      </c>
      <c r="E117" s="49" t="s">
        <v>33</v>
      </c>
      <c r="F117" s="52" t="s">
        <v>283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</row>
    <row r="118" spans="3:15" x14ac:dyDescent="0.25">
      <c r="C118" s="47" t="s">
        <v>15</v>
      </c>
      <c r="D118" s="48" t="s">
        <v>144</v>
      </c>
      <c r="E118" s="49" t="s">
        <v>33</v>
      </c>
      <c r="F118" s="52" t="s">
        <v>284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</row>
    <row r="119" spans="3:15" x14ac:dyDescent="0.25">
      <c r="C119" s="47" t="s">
        <v>15</v>
      </c>
      <c r="D119" s="48" t="s">
        <v>55</v>
      </c>
      <c r="E119" s="49" t="s">
        <v>33</v>
      </c>
      <c r="F119" s="52" t="s">
        <v>285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</row>
    <row r="120" spans="3:15" x14ac:dyDescent="0.25">
      <c r="C120" s="47" t="s">
        <v>15</v>
      </c>
      <c r="D120" s="48" t="s">
        <v>60</v>
      </c>
      <c r="E120" s="49" t="s">
        <v>33</v>
      </c>
      <c r="F120" s="52" t="s">
        <v>286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</row>
    <row r="121" spans="3:15" x14ac:dyDescent="0.25">
      <c r="C121" s="47" t="s">
        <v>15</v>
      </c>
      <c r="D121" s="48" t="s">
        <v>171</v>
      </c>
      <c r="E121" s="49" t="s">
        <v>33</v>
      </c>
      <c r="F121" s="52" t="s">
        <v>287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1">
        <v>0</v>
      </c>
      <c r="M121" s="51">
        <v>0</v>
      </c>
      <c r="N121" s="51">
        <v>0</v>
      </c>
      <c r="O121" s="51">
        <v>0</v>
      </c>
    </row>
    <row r="122" spans="3:15" x14ac:dyDescent="0.25">
      <c r="C122" s="47" t="s">
        <v>15</v>
      </c>
      <c r="D122" s="48" t="s">
        <v>173</v>
      </c>
      <c r="E122" s="49" t="s">
        <v>33</v>
      </c>
      <c r="F122" s="52" t="s">
        <v>288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</row>
    <row r="123" spans="3:15" x14ac:dyDescent="0.25">
      <c r="C123" s="47" t="s">
        <v>15</v>
      </c>
      <c r="D123" s="48" t="s">
        <v>175</v>
      </c>
      <c r="E123" s="49" t="s">
        <v>33</v>
      </c>
      <c r="F123" s="52" t="s">
        <v>289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</row>
    <row r="124" spans="3:15" x14ac:dyDescent="0.25">
      <c r="C124" s="47" t="s">
        <v>15</v>
      </c>
      <c r="D124" s="48" t="s">
        <v>177</v>
      </c>
      <c r="E124" s="49" t="s">
        <v>33</v>
      </c>
      <c r="F124" s="52" t="s">
        <v>290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</row>
    <row r="125" spans="3:15" x14ac:dyDescent="0.25">
      <c r="C125" s="47" t="s">
        <v>15</v>
      </c>
      <c r="D125" s="48" t="s">
        <v>179</v>
      </c>
      <c r="E125" s="49" t="s">
        <v>33</v>
      </c>
      <c r="F125" s="52" t="s">
        <v>291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</row>
    <row r="126" spans="3:15" x14ac:dyDescent="0.25">
      <c r="C126" s="47" t="s">
        <v>15</v>
      </c>
      <c r="D126" s="48" t="s">
        <v>181</v>
      </c>
      <c r="E126" s="49" t="s">
        <v>33</v>
      </c>
      <c r="F126" s="52" t="s">
        <v>292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</row>
    <row r="127" spans="3:15" x14ac:dyDescent="0.25">
      <c r="C127" s="47" t="s">
        <v>15</v>
      </c>
      <c r="D127" s="48" t="s">
        <v>183</v>
      </c>
      <c r="E127" s="49" t="s">
        <v>33</v>
      </c>
      <c r="F127" s="52" t="s">
        <v>293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0</v>
      </c>
      <c r="M127" s="51">
        <v>0</v>
      </c>
      <c r="N127" s="51">
        <v>0</v>
      </c>
      <c r="O127" s="51">
        <v>0</v>
      </c>
    </row>
    <row r="128" spans="3:15" x14ac:dyDescent="0.25">
      <c r="C128" s="47" t="s">
        <v>15</v>
      </c>
      <c r="D128" s="48" t="s">
        <v>185</v>
      </c>
      <c r="E128" s="49" t="s">
        <v>33</v>
      </c>
      <c r="F128" s="52" t="s">
        <v>294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1">
        <v>0</v>
      </c>
      <c r="M128" s="51">
        <v>0</v>
      </c>
      <c r="N128" s="51">
        <v>0</v>
      </c>
      <c r="O128" s="51">
        <v>0</v>
      </c>
    </row>
    <row r="129" spans="3:15" x14ac:dyDescent="0.25">
      <c r="C129" s="47" t="s">
        <v>15</v>
      </c>
      <c r="D129" s="48" t="s">
        <v>187</v>
      </c>
      <c r="E129" s="49" t="s">
        <v>33</v>
      </c>
      <c r="F129" s="52" t="s">
        <v>295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0</v>
      </c>
      <c r="O129" s="51">
        <v>0</v>
      </c>
    </row>
    <row r="130" spans="3:15" x14ac:dyDescent="0.25">
      <c r="C130" s="47" t="s">
        <v>15</v>
      </c>
      <c r="D130" s="48" t="s">
        <v>189</v>
      </c>
      <c r="E130" s="49" t="s">
        <v>33</v>
      </c>
      <c r="F130" s="52" t="s">
        <v>296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</row>
    <row r="131" spans="3:15" x14ac:dyDescent="0.25">
      <c r="C131" s="47" t="s">
        <v>15</v>
      </c>
      <c r="D131" s="48" t="s">
        <v>191</v>
      </c>
      <c r="E131" s="49" t="s">
        <v>33</v>
      </c>
      <c r="F131" s="52" t="s">
        <v>297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</row>
    <row r="132" spans="3:15" x14ac:dyDescent="0.25">
      <c r="C132" s="47" t="s">
        <v>15</v>
      </c>
      <c r="D132" s="48" t="s">
        <v>193</v>
      </c>
      <c r="E132" s="49" t="s">
        <v>33</v>
      </c>
      <c r="F132" s="52" t="s">
        <v>254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</row>
    <row r="133" spans="3:15" x14ac:dyDescent="0.25">
      <c r="C133" s="47" t="s">
        <v>15</v>
      </c>
      <c r="D133" s="48" t="s">
        <v>195</v>
      </c>
      <c r="E133" s="49" t="s">
        <v>33</v>
      </c>
      <c r="F133" s="52" t="s">
        <v>298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</row>
    <row r="134" spans="3:15" x14ac:dyDescent="0.25">
      <c r="C134" s="47" t="s">
        <v>15</v>
      </c>
      <c r="D134" s="48" t="s">
        <v>197</v>
      </c>
      <c r="E134" s="49" t="s">
        <v>33</v>
      </c>
      <c r="F134" s="52" t="s">
        <v>299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</row>
    <row r="135" spans="3:15" x14ac:dyDescent="0.25">
      <c r="C135" s="47" t="s">
        <v>15</v>
      </c>
      <c r="D135" s="48" t="s">
        <v>199</v>
      </c>
      <c r="E135" s="49" t="s">
        <v>33</v>
      </c>
      <c r="F135" s="52" t="s">
        <v>300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</row>
    <row r="136" spans="3:15" x14ac:dyDescent="0.25">
      <c r="C136" s="47" t="s">
        <v>15</v>
      </c>
      <c r="D136" s="48" t="s">
        <v>201</v>
      </c>
      <c r="E136" s="49" t="s">
        <v>33</v>
      </c>
      <c r="F136" s="52" t="s">
        <v>301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</row>
    <row r="137" spans="3:15" x14ac:dyDescent="0.25">
      <c r="C137" s="47" t="s">
        <v>16</v>
      </c>
      <c r="D137" s="48" t="s">
        <v>12</v>
      </c>
      <c r="E137" s="49" t="s">
        <v>34</v>
      </c>
      <c r="F137" s="50" t="s">
        <v>302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</row>
    <row r="138" spans="3:15" x14ac:dyDescent="0.25">
      <c r="C138" s="47" t="s">
        <v>16</v>
      </c>
      <c r="D138" s="48" t="s">
        <v>14</v>
      </c>
      <c r="E138" s="49" t="s">
        <v>34</v>
      </c>
      <c r="F138" s="50" t="s">
        <v>303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</row>
    <row r="139" spans="3:15" x14ac:dyDescent="0.25">
      <c r="C139" s="47" t="s">
        <v>16</v>
      </c>
      <c r="D139" s="48" t="s">
        <v>15</v>
      </c>
      <c r="E139" s="49" t="s">
        <v>34</v>
      </c>
      <c r="F139" s="50" t="s">
        <v>304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</row>
    <row r="140" spans="3:15" x14ac:dyDescent="0.25">
      <c r="C140" s="47" t="s">
        <v>16</v>
      </c>
      <c r="D140" s="48" t="s">
        <v>16</v>
      </c>
      <c r="E140" s="49" t="s">
        <v>34</v>
      </c>
      <c r="F140" s="50" t="s">
        <v>305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</row>
    <row r="141" spans="3:15" x14ac:dyDescent="0.25">
      <c r="C141" s="47" t="s">
        <v>16</v>
      </c>
      <c r="D141" s="48" t="s">
        <v>17</v>
      </c>
      <c r="E141" s="49" t="s">
        <v>34</v>
      </c>
      <c r="F141" s="50" t="s">
        <v>306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</row>
    <row r="142" spans="3:15" x14ac:dyDescent="0.25">
      <c r="C142" s="47" t="s">
        <v>16</v>
      </c>
      <c r="D142" s="48" t="s">
        <v>18</v>
      </c>
      <c r="E142" s="49" t="s">
        <v>34</v>
      </c>
      <c r="F142" s="50" t="s">
        <v>307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</row>
    <row r="143" spans="3:15" x14ac:dyDescent="0.25">
      <c r="C143" s="47" t="s">
        <v>16</v>
      </c>
      <c r="D143" s="48" t="s">
        <v>19</v>
      </c>
      <c r="E143" s="49" t="s">
        <v>34</v>
      </c>
      <c r="F143" s="50" t="s">
        <v>308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</row>
    <row r="144" spans="3:15" x14ac:dyDescent="0.25">
      <c r="C144" s="47" t="s">
        <v>16</v>
      </c>
      <c r="D144" s="48" t="s">
        <v>20</v>
      </c>
      <c r="E144" s="49" t="s">
        <v>34</v>
      </c>
      <c r="F144" s="50" t="s">
        <v>34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</row>
    <row r="145" spans="3:15" x14ac:dyDescent="0.25">
      <c r="C145" s="47" t="s">
        <v>16</v>
      </c>
      <c r="D145" s="48" t="s">
        <v>21</v>
      </c>
      <c r="E145" s="49" t="s">
        <v>34</v>
      </c>
      <c r="F145" s="50" t="s">
        <v>309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</row>
    <row r="146" spans="3:15" x14ac:dyDescent="0.25">
      <c r="C146" s="47" t="s">
        <v>16</v>
      </c>
      <c r="D146" s="48" t="s">
        <v>22</v>
      </c>
      <c r="E146" s="49" t="s">
        <v>34</v>
      </c>
      <c r="F146" s="50" t="s">
        <v>310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</row>
    <row r="147" spans="3:15" x14ac:dyDescent="0.25">
      <c r="C147" s="47" t="s">
        <v>16</v>
      </c>
      <c r="D147" s="48" t="s">
        <v>23</v>
      </c>
      <c r="E147" s="49" t="s">
        <v>34</v>
      </c>
      <c r="F147" s="50" t="s">
        <v>311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</row>
    <row r="148" spans="3:15" x14ac:dyDescent="0.25">
      <c r="C148" s="47" t="s">
        <v>16</v>
      </c>
      <c r="D148" s="48" t="s">
        <v>24</v>
      </c>
      <c r="E148" s="49" t="s">
        <v>34</v>
      </c>
      <c r="F148" s="50" t="s">
        <v>312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</row>
    <row r="149" spans="3:15" x14ac:dyDescent="0.25">
      <c r="C149" s="47" t="s">
        <v>16</v>
      </c>
      <c r="D149" s="48" t="s">
        <v>25</v>
      </c>
      <c r="E149" s="49" t="s">
        <v>34</v>
      </c>
      <c r="F149" s="50" t="s">
        <v>313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1">
        <v>0</v>
      </c>
      <c r="M149" s="51">
        <v>0</v>
      </c>
      <c r="N149" s="51">
        <v>0</v>
      </c>
      <c r="O149" s="51">
        <v>0</v>
      </c>
    </row>
    <row r="150" spans="3:15" x14ac:dyDescent="0.25">
      <c r="C150" s="47" t="s">
        <v>16</v>
      </c>
      <c r="D150" s="48" t="s">
        <v>26</v>
      </c>
      <c r="E150" s="49" t="s">
        <v>34</v>
      </c>
      <c r="F150" s="50" t="s">
        <v>314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</row>
    <row r="151" spans="3:15" x14ac:dyDescent="0.25">
      <c r="C151" s="47" t="s">
        <v>16</v>
      </c>
      <c r="D151" s="48" t="s">
        <v>3</v>
      </c>
      <c r="E151" s="49" t="s">
        <v>34</v>
      </c>
      <c r="F151" s="50" t="s">
        <v>315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</row>
    <row r="152" spans="3:15" x14ac:dyDescent="0.25">
      <c r="C152" s="47" t="s">
        <v>16</v>
      </c>
      <c r="D152" s="48" t="s">
        <v>27</v>
      </c>
      <c r="E152" s="49" t="s">
        <v>34</v>
      </c>
      <c r="F152" s="50" t="s">
        <v>316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</row>
    <row r="153" spans="3:15" x14ac:dyDescent="0.25">
      <c r="C153" s="47" t="s">
        <v>16</v>
      </c>
      <c r="D153" s="48" t="s">
        <v>4</v>
      </c>
      <c r="E153" s="49" t="s">
        <v>34</v>
      </c>
      <c r="F153" s="52" t="s">
        <v>317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>
        <v>0</v>
      </c>
      <c r="N153" s="51">
        <v>0</v>
      </c>
      <c r="O153" s="51">
        <v>0</v>
      </c>
    </row>
    <row r="154" spans="3:15" x14ac:dyDescent="0.25">
      <c r="C154" s="47" t="s">
        <v>16</v>
      </c>
      <c r="D154" s="48" t="s">
        <v>28</v>
      </c>
      <c r="E154" s="49" t="s">
        <v>34</v>
      </c>
      <c r="F154" s="50" t="s">
        <v>318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</row>
    <row r="155" spans="3:15" x14ac:dyDescent="0.25">
      <c r="C155" s="47" t="s">
        <v>16</v>
      </c>
      <c r="D155" s="48" t="s">
        <v>29</v>
      </c>
      <c r="E155" s="49" t="s">
        <v>34</v>
      </c>
      <c r="F155" s="50" t="s">
        <v>319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</row>
    <row r="156" spans="3:15" x14ac:dyDescent="0.25">
      <c r="C156" s="47" t="s">
        <v>16</v>
      </c>
      <c r="D156" s="48" t="s">
        <v>30</v>
      </c>
      <c r="E156" s="49" t="s">
        <v>34</v>
      </c>
      <c r="F156" s="50" t="s">
        <v>320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</row>
    <row r="157" spans="3:15" x14ac:dyDescent="0.25">
      <c r="C157" s="47" t="s">
        <v>16</v>
      </c>
      <c r="D157" s="48" t="s">
        <v>31</v>
      </c>
      <c r="E157" s="49" t="s">
        <v>34</v>
      </c>
      <c r="F157" s="52" t="s">
        <v>321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</row>
    <row r="158" spans="3:15" x14ac:dyDescent="0.25">
      <c r="C158" s="47" t="s">
        <v>16</v>
      </c>
      <c r="D158" s="48" t="s">
        <v>144</v>
      </c>
      <c r="E158" s="49" t="s">
        <v>34</v>
      </c>
      <c r="F158" s="50" t="s">
        <v>322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1">
        <v>0</v>
      </c>
      <c r="M158" s="51">
        <v>0</v>
      </c>
      <c r="N158" s="51">
        <v>0</v>
      </c>
      <c r="O158" s="51">
        <v>0</v>
      </c>
    </row>
    <row r="159" spans="3:15" x14ac:dyDescent="0.25">
      <c r="C159" s="47" t="s">
        <v>16</v>
      </c>
      <c r="D159" s="48" t="s">
        <v>55</v>
      </c>
      <c r="E159" s="49" t="s">
        <v>34</v>
      </c>
      <c r="F159" s="52" t="s">
        <v>323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>
        <v>0</v>
      </c>
    </row>
    <row r="160" spans="3:15" x14ac:dyDescent="0.25">
      <c r="C160" s="47" t="s">
        <v>16</v>
      </c>
      <c r="D160" s="48" t="s">
        <v>60</v>
      </c>
      <c r="E160" s="49" t="s">
        <v>34</v>
      </c>
      <c r="F160" s="52" t="s">
        <v>324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v>0</v>
      </c>
    </row>
    <row r="161" spans="3:15" x14ac:dyDescent="0.25">
      <c r="C161" s="47" t="s">
        <v>16</v>
      </c>
      <c r="D161" s="48" t="s">
        <v>171</v>
      </c>
      <c r="E161" s="49" t="s">
        <v>34</v>
      </c>
      <c r="F161" s="50" t="s">
        <v>325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</row>
    <row r="162" spans="3:15" x14ac:dyDescent="0.25">
      <c r="C162" s="47" t="s">
        <v>16</v>
      </c>
      <c r="D162" s="48" t="s">
        <v>173</v>
      </c>
      <c r="E162" s="49" t="s">
        <v>34</v>
      </c>
      <c r="F162" s="50" t="s">
        <v>326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</row>
    <row r="163" spans="3:15" x14ac:dyDescent="0.25">
      <c r="C163" s="47" t="s">
        <v>16</v>
      </c>
      <c r="D163" s="48" t="s">
        <v>175</v>
      </c>
      <c r="E163" s="49" t="s">
        <v>34</v>
      </c>
      <c r="F163" s="50" t="s">
        <v>327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</row>
    <row r="164" spans="3:15" x14ac:dyDescent="0.25">
      <c r="C164" s="47" t="s">
        <v>16</v>
      </c>
      <c r="D164" s="48" t="s">
        <v>177</v>
      </c>
      <c r="E164" s="49" t="s">
        <v>34</v>
      </c>
      <c r="F164" s="50" t="s">
        <v>328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</row>
    <row r="165" spans="3:15" x14ac:dyDescent="0.25">
      <c r="C165" s="47" t="s">
        <v>16</v>
      </c>
      <c r="D165" s="48" t="s">
        <v>179</v>
      </c>
      <c r="E165" s="49" t="s">
        <v>34</v>
      </c>
      <c r="F165" s="50" t="s">
        <v>329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</row>
    <row r="166" spans="3:15" x14ac:dyDescent="0.25">
      <c r="C166" s="47" t="s">
        <v>16</v>
      </c>
      <c r="D166" s="48" t="s">
        <v>181</v>
      </c>
      <c r="E166" s="49" t="s">
        <v>34</v>
      </c>
      <c r="F166" s="50" t="s">
        <v>330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1">
        <v>0</v>
      </c>
      <c r="M166" s="51">
        <v>0</v>
      </c>
      <c r="N166" s="51">
        <v>0</v>
      </c>
      <c r="O166" s="51">
        <v>0</v>
      </c>
    </row>
    <row r="167" spans="3:15" x14ac:dyDescent="0.25">
      <c r="C167" s="47" t="s">
        <v>16</v>
      </c>
      <c r="D167" s="48" t="s">
        <v>183</v>
      </c>
      <c r="E167" s="49" t="s">
        <v>34</v>
      </c>
      <c r="F167" s="50" t="s">
        <v>331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1">
        <v>0</v>
      </c>
      <c r="M167" s="51">
        <v>0</v>
      </c>
      <c r="N167" s="51">
        <v>0</v>
      </c>
      <c r="O167" s="51">
        <v>0</v>
      </c>
    </row>
    <row r="168" spans="3:15" x14ac:dyDescent="0.25">
      <c r="C168" s="47" t="s">
        <v>16</v>
      </c>
      <c r="D168" s="48" t="s">
        <v>185</v>
      </c>
      <c r="E168" s="49" t="s">
        <v>34</v>
      </c>
      <c r="F168" s="52" t="s">
        <v>332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</row>
    <row r="169" spans="3:15" x14ac:dyDescent="0.25">
      <c r="C169" s="47" t="s">
        <v>16</v>
      </c>
      <c r="D169" s="48" t="s">
        <v>187</v>
      </c>
      <c r="E169" s="49" t="s">
        <v>34</v>
      </c>
      <c r="F169" s="53" t="s">
        <v>333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</row>
    <row r="170" spans="3:15" x14ac:dyDescent="0.25">
      <c r="C170" s="47" t="s">
        <v>16</v>
      </c>
      <c r="D170" s="48" t="s">
        <v>189</v>
      </c>
      <c r="E170" s="49" t="s">
        <v>34</v>
      </c>
      <c r="F170" s="50" t="s">
        <v>334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</row>
    <row r="171" spans="3:15" x14ac:dyDescent="0.25">
      <c r="C171" s="47" t="s">
        <v>16</v>
      </c>
      <c r="D171" s="48" t="s">
        <v>191</v>
      </c>
      <c r="E171" s="49" t="s">
        <v>34</v>
      </c>
      <c r="F171" s="50" t="s">
        <v>335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1">
        <v>0</v>
      </c>
      <c r="M171" s="51">
        <v>0</v>
      </c>
      <c r="N171" s="51">
        <v>0</v>
      </c>
      <c r="O171" s="51">
        <v>0</v>
      </c>
    </row>
    <row r="172" spans="3:15" x14ac:dyDescent="0.25">
      <c r="C172" s="47" t="s">
        <v>16</v>
      </c>
      <c r="D172" s="48" t="s">
        <v>193</v>
      </c>
      <c r="E172" s="49" t="s">
        <v>34</v>
      </c>
      <c r="F172" s="50" t="s">
        <v>336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</row>
    <row r="173" spans="3:15" x14ac:dyDescent="0.25">
      <c r="C173" s="47" t="s">
        <v>16</v>
      </c>
      <c r="D173" s="48" t="s">
        <v>195</v>
      </c>
      <c r="E173" s="49" t="s">
        <v>34</v>
      </c>
      <c r="F173" s="50" t="s">
        <v>337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1">
        <v>0</v>
      </c>
      <c r="M173" s="51">
        <v>0</v>
      </c>
      <c r="N173" s="51">
        <v>0</v>
      </c>
      <c r="O173" s="51">
        <v>0</v>
      </c>
    </row>
    <row r="174" spans="3:15" x14ac:dyDescent="0.25">
      <c r="C174" s="47" t="s">
        <v>17</v>
      </c>
      <c r="D174" s="48" t="s">
        <v>12</v>
      </c>
      <c r="E174" s="49" t="s">
        <v>35</v>
      </c>
      <c r="F174" s="50" t="s">
        <v>338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1">
        <v>0</v>
      </c>
      <c r="M174" s="51">
        <v>0</v>
      </c>
      <c r="N174" s="51">
        <v>0</v>
      </c>
      <c r="O174" s="51">
        <v>0</v>
      </c>
    </row>
    <row r="175" spans="3:15" x14ac:dyDescent="0.25">
      <c r="C175" s="47" t="s">
        <v>17</v>
      </c>
      <c r="D175" s="48" t="s">
        <v>14</v>
      </c>
      <c r="E175" s="49" t="s">
        <v>35</v>
      </c>
      <c r="F175" s="50" t="s">
        <v>35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1">
        <v>0</v>
      </c>
      <c r="M175" s="51">
        <v>0</v>
      </c>
      <c r="N175" s="51">
        <v>0</v>
      </c>
      <c r="O175" s="51">
        <v>0</v>
      </c>
    </row>
    <row r="176" spans="3:15" x14ac:dyDescent="0.25">
      <c r="C176" s="47" t="s">
        <v>17</v>
      </c>
      <c r="D176" s="48" t="s">
        <v>15</v>
      </c>
      <c r="E176" s="49" t="s">
        <v>35</v>
      </c>
      <c r="F176" s="50" t="s">
        <v>339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1">
        <v>0</v>
      </c>
      <c r="M176" s="51">
        <v>0</v>
      </c>
      <c r="N176" s="51">
        <v>0</v>
      </c>
      <c r="O176" s="51">
        <v>0</v>
      </c>
    </row>
    <row r="177" spans="3:15" x14ac:dyDescent="0.25">
      <c r="C177" s="47" t="s">
        <v>17</v>
      </c>
      <c r="D177" s="48" t="s">
        <v>16</v>
      </c>
      <c r="E177" s="49" t="s">
        <v>35</v>
      </c>
      <c r="F177" s="50" t="s">
        <v>340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0</v>
      </c>
    </row>
    <row r="178" spans="3:15" x14ac:dyDescent="0.25">
      <c r="C178" s="47" t="s">
        <v>17</v>
      </c>
      <c r="D178" s="48" t="s">
        <v>17</v>
      </c>
      <c r="E178" s="49" t="s">
        <v>35</v>
      </c>
      <c r="F178" s="50" t="s">
        <v>341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</row>
    <row r="179" spans="3:15" x14ac:dyDescent="0.25">
      <c r="C179" s="47" t="s">
        <v>17</v>
      </c>
      <c r="D179" s="48" t="s">
        <v>18</v>
      </c>
      <c r="E179" s="49" t="s">
        <v>35</v>
      </c>
      <c r="F179" s="50" t="s">
        <v>342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1">
        <v>0</v>
      </c>
      <c r="M179" s="51">
        <v>0</v>
      </c>
      <c r="N179" s="51">
        <v>0</v>
      </c>
      <c r="O179" s="51">
        <v>0</v>
      </c>
    </row>
    <row r="180" spans="3:15" x14ac:dyDescent="0.25">
      <c r="C180" s="47" t="s">
        <v>17</v>
      </c>
      <c r="D180" s="48" t="s">
        <v>19</v>
      </c>
      <c r="E180" s="49" t="s">
        <v>35</v>
      </c>
      <c r="F180" s="50" t="s">
        <v>343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>
        <v>0</v>
      </c>
    </row>
    <row r="181" spans="3:15" x14ac:dyDescent="0.25">
      <c r="C181" s="47" t="s">
        <v>17</v>
      </c>
      <c r="D181" s="48" t="s">
        <v>20</v>
      </c>
      <c r="E181" s="49" t="s">
        <v>35</v>
      </c>
      <c r="F181" s="50" t="s">
        <v>344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1">
        <v>0</v>
      </c>
      <c r="M181" s="51">
        <v>0</v>
      </c>
      <c r="N181" s="51">
        <v>0</v>
      </c>
      <c r="O181" s="51">
        <v>0</v>
      </c>
    </row>
    <row r="182" spans="3:15" x14ac:dyDescent="0.25">
      <c r="C182" s="47" t="s">
        <v>17</v>
      </c>
      <c r="D182" s="48" t="s">
        <v>21</v>
      </c>
      <c r="E182" s="49" t="s">
        <v>35</v>
      </c>
      <c r="F182" s="50" t="s">
        <v>345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1">
        <v>0</v>
      </c>
      <c r="M182" s="51">
        <v>0</v>
      </c>
      <c r="N182" s="51">
        <v>0</v>
      </c>
      <c r="O182" s="51">
        <v>0</v>
      </c>
    </row>
    <row r="183" spans="3:15" x14ac:dyDescent="0.25">
      <c r="C183" s="47" t="s">
        <v>17</v>
      </c>
      <c r="D183" s="48" t="s">
        <v>22</v>
      </c>
      <c r="E183" s="49" t="s">
        <v>35</v>
      </c>
      <c r="F183" s="52" t="s">
        <v>346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</row>
    <row r="184" spans="3:15" x14ac:dyDescent="0.25">
      <c r="C184" s="47" t="s">
        <v>17</v>
      </c>
      <c r="D184" s="48" t="s">
        <v>23</v>
      </c>
      <c r="E184" s="49" t="s">
        <v>35</v>
      </c>
      <c r="F184" s="50" t="s">
        <v>347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</row>
    <row r="185" spans="3:15" x14ac:dyDescent="0.25">
      <c r="C185" s="47" t="s">
        <v>17</v>
      </c>
      <c r="D185" s="48" t="s">
        <v>24</v>
      </c>
      <c r="E185" s="49" t="s">
        <v>35</v>
      </c>
      <c r="F185" s="50" t="s">
        <v>348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</row>
    <row r="186" spans="3:15" x14ac:dyDescent="0.25">
      <c r="C186" s="47" t="s">
        <v>17</v>
      </c>
      <c r="D186" s="48" t="s">
        <v>25</v>
      </c>
      <c r="E186" s="49" t="s">
        <v>35</v>
      </c>
      <c r="F186" s="50" t="s">
        <v>349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1">
        <v>0</v>
      </c>
      <c r="M186" s="51">
        <v>0</v>
      </c>
      <c r="N186" s="51">
        <v>0</v>
      </c>
      <c r="O186" s="51">
        <v>0</v>
      </c>
    </row>
    <row r="187" spans="3:15" x14ac:dyDescent="0.25">
      <c r="C187" s="47" t="s">
        <v>17</v>
      </c>
      <c r="D187" s="48" t="s">
        <v>26</v>
      </c>
      <c r="E187" s="49" t="s">
        <v>35</v>
      </c>
      <c r="F187" s="50" t="s">
        <v>350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51">
        <v>0</v>
      </c>
      <c r="M187" s="51">
        <v>0</v>
      </c>
      <c r="N187" s="51">
        <v>0</v>
      </c>
      <c r="O187" s="51">
        <v>0</v>
      </c>
    </row>
    <row r="188" spans="3:15" x14ac:dyDescent="0.25">
      <c r="C188" s="47" t="s">
        <v>17</v>
      </c>
      <c r="D188" s="48" t="s">
        <v>3</v>
      </c>
      <c r="E188" s="49" t="s">
        <v>35</v>
      </c>
      <c r="F188" s="50" t="s">
        <v>351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0</v>
      </c>
      <c r="O188" s="51">
        <v>0</v>
      </c>
    </row>
    <row r="189" spans="3:15" x14ac:dyDescent="0.25">
      <c r="C189" s="47" t="s">
        <v>17</v>
      </c>
      <c r="D189" s="48" t="s">
        <v>27</v>
      </c>
      <c r="E189" s="49" t="s">
        <v>35</v>
      </c>
      <c r="F189" s="50" t="s">
        <v>352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</row>
    <row r="190" spans="3:15" x14ac:dyDescent="0.25">
      <c r="C190" s="47" t="s">
        <v>18</v>
      </c>
      <c r="D190" s="48" t="s">
        <v>12</v>
      </c>
      <c r="E190" s="49" t="s">
        <v>36</v>
      </c>
      <c r="F190" s="50" t="s">
        <v>353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v>0</v>
      </c>
    </row>
    <row r="191" spans="3:15" x14ac:dyDescent="0.25">
      <c r="C191" s="47" t="s">
        <v>18</v>
      </c>
      <c r="D191" s="48" t="s">
        <v>14</v>
      </c>
      <c r="E191" s="49" t="s">
        <v>36</v>
      </c>
      <c r="F191" s="50" t="s">
        <v>354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</row>
    <row r="192" spans="3:15" x14ac:dyDescent="0.25">
      <c r="C192" s="47" t="s">
        <v>18</v>
      </c>
      <c r="D192" s="48" t="s">
        <v>15</v>
      </c>
      <c r="E192" s="49" t="s">
        <v>36</v>
      </c>
      <c r="F192" s="50" t="s">
        <v>355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v>0</v>
      </c>
    </row>
    <row r="193" spans="3:15" x14ac:dyDescent="0.25">
      <c r="C193" s="47" t="s">
        <v>18</v>
      </c>
      <c r="D193" s="48" t="s">
        <v>16</v>
      </c>
      <c r="E193" s="49" t="s">
        <v>36</v>
      </c>
      <c r="F193" s="50" t="s">
        <v>356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</row>
    <row r="194" spans="3:15" x14ac:dyDescent="0.25">
      <c r="C194" s="47" t="s">
        <v>18</v>
      </c>
      <c r="D194" s="48" t="s">
        <v>17</v>
      </c>
      <c r="E194" s="49" t="s">
        <v>36</v>
      </c>
      <c r="F194" s="52" t="s">
        <v>357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v>0</v>
      </c>
    </row>
    <row r="195" spans="3:15" x14ac:dyDescent="0.25">
      <c r="C195" s="47" t="s">
        <v>18</v>
      </c>
      <c r="D195" s="48" t="s">
        <v>18</v>
      </c>
      <c r="E195" s="49" t="s">
        <v>36</v>
      </c>
      <c r="F195" s="52" t="s">
        <v>358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v>0</v>
      </c>
    </row>
    <row r="196" spans="3:15" x14ac:dyDescent="0.25">
      <c r="C196" s="47" t="s">
        <v>18</v>
      </c>
      <c r="D196" s="48" t="s">
        <v>19</v>
      </c>
      <c r="E196" s="49" t="s">
        <v>36</v>
      </c>
      <c r="F196" s="50" t="s">
        <v>359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>
        <v>0</v>
      </c>
    </row>
    <row r="197" spans="3:15" x14ac:dyDescent="0.25">
      <c r="C197" s="47" t="s">
        <v>18</v>
      </c>
      <c r="D197" s="48" t="s">
        <v>20</v>
      </c>
      <c r="E197" s="49" t="s">
        <v>36</v>
      </c>
      <c r="F197" s="50" t="s">
        <v>360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1">
        <v>0</v>
      </c>
      <c r="M197" s="51">
        <v>0</v>
      </c>
      <c r="N197" s="51">
        <v>0</v>
      </c>
      <c r="O197" s="51">
        <v>0</v>
      </c>
    </row>
    <row r="198" spans="3:15" x14ac:dyDescent="0.25">
      <c r="C198" s="47" t="s">
        <v>18</v>
      </c>
      <c r="D198" s="48" t="s">
        <v>21</v>
      </c>
      <c r="E198" s="49" t="s">
        <v>36</v>
      </c>
      <c r="F198" s="50" t="s">
        <v>361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1">
        <v>0</v>
      </c>
      <c r="M198" s="51">
        <v>0</v>
      </c>
      <c r="N198" s="51">
        <v>0</v>
      </c>
      <c r="O198" s="51">
        <v>0</v>
      </c>
    </row>
    <row r="199" spans="3:15" x14ac:dyDescent="0.25">
      <c r="C199" s="47" t="s">
        <v>18</v>
      </c>
      <c r="D199" s="48" t="s">
        <v>22</v>
      </c>
      <c r="E199" s="49" t="s">
        <v>36</v>
      </c>
      <c r="F199" s="50" t="s">
        <v>362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1">
        <v>0</v>
      </c>
      <c r="M199" s="51">
        <v>0</v>
      </c>
      <c r="N199" s="51">
        <v>0</v>
      </c>
      <c r="O199" s="51">
        <v>0</v>
      </c>
    </row>
    <row r="200" spans="3:15" x14ac:dyDescent="0.25">
      <c r="C200" s="47" t="s">
        <v>18</v>
      </c>
      <c r="D200" s="48" t="s">
        <v>23</v>
      </c>
      <c r="E200" s="49" t="s">
        <v>36</v>
      </c>
      <c r="F200" s="50" t="s">
        <v>363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>
        <v>0</v>
      </c>
    </row>
    <row r="201" spans="3:15" x14ac:dyDescent="0.25">
      <c r="C201" s="47" t="s">
        <v>18</v>
      </c>
      <c r="D201" s="48" t="s">
        <v>24</v>
      </c>
      <c r="E201" s="49" t="s">
        <v>36</v>
      </c>
      <c r="F201" s="50" t="s">
        <v>364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>
        <v>0</v>
      </c>
      <c r="O201" s="51">
        <v>0</v>
      </c>
    </row>
    <row r="202" spans="3:15" x14ac:dyDescent="0.25">
      <c r="C202" s="47" t="s">
        <v>18</v>
      </c>
      <c r="D202" s="48" t="s">
        <v>25</v>
      </c>
      <c r="E202" s="49" t="s">
        <v>36</v>
      </c>
      <c r="F202" s="50" t="s">
        <v>365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1">
        <v>0</v>
      </c>
      <c r="M202" s="51">
        <v>0</v>
      </c>
      <c r="N202" s="51">
        <v>0</v>
      </c>
      <c r="O202" s="51">
        <v>0</v>
      </c>
    </row>
    <row r="203" spans="3:15" x14ac:dyDescent="0.25">
      <c r="C203" s="47" t="s">
        <v>18</v>
      </c>
      <c r="D203" s="48" t="s">
        <v>26</v>
      </c>
      <c r="E203" s="49" t="s">
        <v>36</v>
      </c>
      <c r="F203" s="50" t="s">
        <v>366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1">
        <v>0</v>
      </c>
      <c r="M203" s="51">
        <v>0</v>
      </c>
      <c r="N203" s="51">
        <v>0</v>
      </c>
      <c r="O203" s="51">
        <v>0</v>
      </c>
    </row>
    <row r="204" spans="3:15" x14ac:dyDescent="0.25">
      <c r="C204" s="47" t="s">
        <v>19</v>
      </c>
      <c r="D204" s="48" t="s">
        <v>12</v>
      </c>
      <c r="E204" s="49" t="s">
        <v>37</v>
      </c>
      <c r="F204" s="50" t="s">
        <v>367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51">
        <v>0</v>
      </c>
      <c r="O204" s="51">
        <v>0</v>
      </c>
    </row>
    <row r="205" spans="3:15" x14ac:dyDescent="0.25">
      <c r="C205" s="47" t="s">
        <v>19</v>
      </c>
      <c r="D205" s="48" t="s">
        <v>14</v>
      </c>
      <c r="E205" s="49" t="s">
        <v>37</v>
      </c>
      <c r="F205" s="50" t="s">
        <v>368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>
        <v>0</v>
      </c>
    </row>
    <row r="206" spans="3:15" x14ac:dyDescent="0.25">
      <c r="C206" s="47" t="s">
        <v>19</v>
      </c>
      <c r="D206" s="48" t="s">
        <v>15</v>
      </c>
      <c r="E206" s="49" t="s">
        <v>37</v>
      </c>
      <c r="F206" s="50" t="s">
        <v>369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1">
        <v>0</v>
      </c>
      <c r="M206" s="51">
        <v>0</v>
      </c>
      <c r="N206" s="51">
        <v>0</v>
      </c>
      <c r="O206" s="51">
        <v>0</v>
      </c>
    </row>
    <row r="207" spans="3:15" x14ac:dyDescent="0.25">
      <c r="C207" s="47" t="s">
        <v>19</v>
      </c>
      <c r="D207" s="48" t="s">
        <v>16</v>
      </c>
      <c r="E207" s="49" t="s">
        <v>37</v>
      </c>
      <c r="F207" s="50" t="s">
        <v>370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1">
        <v>0</v>
      </c>
      <c r="M207" s="51">
        <v>0</v>
      </c>
      <c r="N207" s="51">
        <v>0</v>
      </c>
      <c r="O207" s="51">
        <v>0</v>
      </c>
    </row>
    <row r="208" spans="3:15" x14ac:dyDescent="0.25">
      <c r="C208" s="47" t="s">
        <v>19</v>
      </c>
      <c r="D208" s="48" t="s">
        <v>17</v>
      </c>
      <c r="E208" s="49" t="s">
        <v>37</v>
      </c>
      <c r="F208" s="50" t="s">
        <v>371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1">
        <v>0</v>
      </c>
      <c r="M208" s="51">
        <v>0</v>
      </c>
      <c r="N208" s="51">
        <v>0</v>
      </c>
      <c r="O208" s="51">
        <v>0</v>
      </c>
    </row>
    <row r="209" spans="3:15" x14ac:dyDescent="0.25">
      <c r="C209" s="47" t="s">
        <v>19</v>
      </c>
      <c r="D209" s="48" t="s">
        <v>18</v>
      </c>
      <c r="E209" s="49" t="s">
        <v>37</v>
      </c>
      <c r="F209" s="50" t="s">
        <v>372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>
        <v>0</v>
      </c>
    </row>
    <row r="210" spans="3:15" x14ac:dyDescent="0.25">
      <c r="C210" s="47" t="s">
        <v>19</v>
      </c>
      <c r="D210" s="48" t="s">
        <v>19</v>
      </c>
      <c r="E210" s="49" t="s">
        <v>37</v>
      </c>
      <c r="F210" s="50" t="s">
        <v>357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1">
        <v>0</v>
      </c>
      <c r="M210" s="51">
        <v>0</v>
      </c>
      <c r="N210" s="51">
        <v>0</v>
      </c>
      <c r="O210" s="51">
        <v>0</v>
      </c>
    </row>
    <row r="211" spans="3:15" x14ac:dyDescent="0.25">
      <c r="C211" s="47" t="s">
        <v>19</v>
      </c>
      <c r="D211" s="48" t="s">
        <v>20</v>
      </c>
      <c r="E211" s="49" t="s">
        <v>37</v>
      </c>
      <c r="F211" s="50" t="s">
        <v>373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1">
        <v>0</v>
      </c>
      <c r="M211" s="51">
        <v>0</v>
      </c>
      <c r="N211" s="51">
        <v>0</v>
      </c>
      <c r="O211" s="51">
        <v>0</v>
      </c>
    </row>
    <row r="212" spans="3:15" x14ac:dyDescent="0.25">
      <c r="C212" s="47" t="s">
        <v>19</v>
      </c>
      <c r="D212" s="48" t="s">
        <v>21</v>
      </c>
      <c r="E212" s="49" t="s">
        <v>37</v>
      </c>
      <c r="F212" s="50" t="s">
        <v>374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1">
        <v>0</v>
      </c>
      <c r="M212" s="51">
        <v>0</v>
      </c>
      <c r="N212" s="51">
        <v>0</v>
      </c>
      <c r="O212" s="51">
        <v>0</v>
      </c>
    </row>
    <row r="213" spans="3:15" x14ac:dyDescent="0.25">
      <c r="C213" s="47" t="s">
        <v>19</v>
      </c>
      <c r="D213" s="48" t="s">
        <v>22</v>
      </c>
      <c r="E213" s="49" t="s">
        <v>37</v>
      </c>
      <c r="F213" s="50" t="s">
        <v>375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1">
        <v>0</v>
      </c>
      <c r="M213" s="51">
        <v>0</v>
      </c>
      <c r="N213" s="51">
        <v>0</v>
      </c>
      <c r="O213" s="51">
        <v>0</v>
      </c>
    </row>
    <row r="214" spans="3:15" x14ac:dyDescent="0.25">
      <c r="C214" s="47" t="s">
        <v>19</v>
      </c>
      <c r="D214" s="48" t="s">
        <v>23</v>
      </c>
      <c r="E214" s="49" t="s">
        <v>37</v>
      </c>
      <c r="F214" s="50" t="s">
        <v>376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</row>
    <row r="215" spans="3:15" x14ac:dyDescent="0.25">
      <c r="C215" s="47" t="s">
        <v>19</v>
      </c>
      <c r="D215" s="48" t="s">
        <v>24</v>
      </c>
      <c r="E215" s="49" t="s">
        <v>37</v>
      </c>
      <c r="F215" s="50" t="s">
        <v>377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>
        <v>0</v>
      </c>
    </row>
    <row r="216" spans="3:15" x14ac:dyDescent="0.25">
      <c r="C216" s="47" t="s">
        <v>19</v>
      </c>
      <c r="D216" s="48" t="s">
        <v>25</v>
      </c>
      <c r="E216" s="49" t="s">
        <v>37</v>
      </c>
      <c r="F216" s="50" t="s">
        <v>378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1">
        <v>0</v>
      </c>
      <c r="M216" s="51">
        <v>0</v>
      </c>
      <c r="N216" s="51">
        <v>0</v>
      </c>
      <c r="O216" s="51">
        <v>0</v>
      </c>
    </row>
    <row r="217" spans="3:15" x14ac:dyDescent="0.25">
      <c r="C217" s="47" t="s">
        <v>19</v>
      </c>
      <c r="D217" s="48" t="s">
        <v>26</v>
      </c>
      <c r="E217" s="49" t="s">
        <v>37</v>
      </c>
      <c r="F217" s="50" t="s">
        <v>379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1">
        <v>0</v>
      </c>
      <c r="M217" s="51">
        <v>0</v>
      </c>
      <c r="N217" s="51">
        <v>0</v>
      </c>
      <c r="O217" s="51">
        <v>0</v>
      </c>
    </row>
    <row r="218" spans="3:15" x14ac:dyDescent="0.25">
      <c r="C218" s="47" t="s">
        <v>19</v>
      </c>
      <c r="D218" s="48" t="s">
        <v>3</v>
      </c>
      <c r="E218" s="49" t="s">
        <v>37</v>
      </c>
      <c r="F218" s="50" t="s">
        <v>380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1">
        <v>0</v>
      </c>
      <c r="M218" s="51">
        <v>0</v>
      </c>
      <c r="N218" s="51">
        <v>0</v>
      </c>
      <c r="O218" s="51">
        <v>0</v>
      </c>
    </row>
    <row r="219" spans="3:15" x14ac:dyDescent="0.25">
      <c r="C219" s="47" t="s">
        <v>19</v>
      </c>
      <c r="D219" s="48" t="s">
        <v>27</v>
      </c>
      <c r="E219" s="49" t="s">
        <v>37</v>
      </c>
      <c r="F219" s="50" t="s">
        <v>381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51">
        <v>0</v>
      </c>
      <c r="O219" s="51">
        <v>0</v>
      </c>
    </row>
    <row r="220" spans="3:15" x14ac:dyDescent="0.25">
      <c r="C220" s="47" t="s">
        <v>19</v>
      </c>
      <c r="D220" s="48" t="s">
        <v>4</v>
      </c>
      <c r="E220" s="49" t="s">
        <v>37</v>
      </c>
      <c r="F220" s="50" t="s">
        <v>382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1">
        <v>0</v>
      </c>
      <c r="M220" s="51">
        <v>0</v>
      </c>
      <c r="N220" s="51">
        <v>0</v>
      </c>
      <c r="O220" s="51">
        <v>0</v>
      </c>
    </row>
    <row r="221" spans="3:15" x14ac:dyDescent="0.25">
      <c r="C221" s="47" t="s">
        <v>19</v>
      </c>
      <c r="D221" s="48" t="s">
        <v>28</v>
      </c>
      <c r="E221" s="49" t="s">
        <v>37</v>
      </c>
      <c r="F221" s="50" t="s">
        <v>383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1">
        <v>0</v>
      </c>
      <c r="M221" s="51">
        <v>0</v>
      </c>
      <c r="N221" s="51">
        <v>0</v>
      </c>
      <c r="O221" s="51">
        <v>0</v>
      </c>
    </row>
    <row r="222" spans="3:15" x14ac:dyDescent="0.25">
      <c r="C222" s="47" t="s">
        <v>19</v>
      </c>
      <c r="D222" s="48" t="s">
        <v>29</v>
      </c>
      <c r="E222" s="49" t="s">
        <v>37</v>
      </c>
      <c r="F222" s="50" t="s">
        <v>384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1">
        <v>0</v>
      </c>
      <c r="M222" s="51">
        <v>0</v>
      </c>
      <c r="N222" s="51">
        <v>0</v>
      </c>
      <c r="O222" s="51">
        <v>0</v>
      </c>
    </row>
    <row r="223" spans="3:15" x14ac:dyDescent="0.25">
      <c r="C223" s="47" t="s">
        <v>19</v>
      </c>
      <c r="D223" s="48" t="s">
        <v>30</v>
      </c>
      <c r="E223" s="49" t="s">
        <v>37</v>
      </c>
      <c r="F223" s="50" t="s">
        <v>385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1">
        <v>0</v>
      </c>
      <c r="O223" s="51">
        <v>0</v>
      </c>
    </row>
    <row r="224" spans="3:15" x14ac:dyDescent="0.25">
      <c r="C224" s="47" t="s">
        <v>19</v>
      </c>
      <c r="D224" s="48" t="s">
        <v>31</v>
      </c>
      <c r="E224" s="49" t="s">
        <v>37</v>
      </c>
      <c r="F224" s="50" t="s">
        <v>386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1">
        <v>0</v>
      </c>
      <c r="M224" s="51">
        <v>0</v>
      </c>
      <c r="N224" s="51">
        <v>0</v>
      </c>
      <c r="O224" s="51">
        <v>0</v>
      </c>
    </row>
    <row r="225" spans="3:15" x14ac:dyDescent="0.25">
      <c r="C225" s="47" t="s">
        <v>19</v>
      </c>
      <c r="D225" s="48" t="s">
        <v>144</v>
      </c>
      <c r="E225" s="49" t="s">
        <v>37</v>
      </c>
      <c r="F225" s="50" t="s">
        <v>387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1">
        <v>0</v>
      </c>
      <c r="M225" s="51">
        <v>0</v>
      </c>
      <c r="N225" s="51">
        <v>0</v>
      </c>
      <c r="O225" s="51">
        <v>0</v>
      </c>
    </row>
    <row r="226" spans="3:15" x14ac:dyDescent="0.25">
      <c r="C226" s="47" t="s">
        <v>20</v>
      </c>
      <c r="D226" s="48" t="s">
        <v>12</v>
      </c>
      <c r="E226" s="49" t="s">
        <v>38</v>
      </c>
      <c r="F226" s="50" t="s">
        <v>388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1">
        <v>0</v>
      </c>
      <c r="M226" s="51">
        <v>0</v>
      </c>
      <c r="N226" s="51">
        <v>0</v>
      </c>
      <c r="O226" s="51">
        <v>0</v>
      </c>
    </row>
    <row r="227" spans="3:15" x14ac:dyDescent="0.25">
      <c r="C227" s="47" t="s">
        <v>20</v>
      </c>
      <c r="D227" s="48" t="s">
        <v>14</v>
      </c>
      <c r="E227" s="49" t="s">
        <v>38</v>
      </c>
      <c r="F227" s="50" t="s">
        <v>389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1">
        <v>0</v>
      </c>
      <c r="M227" s="51">
        <v>0</v>
      </c>
      <c r="N227" s="51">
        <v>0</v>
      </c>
      <c r="O227" s="51">
        <v>0</v>
      </c>
    </row>
    <row r="228" spans="3:15" x14ac:dyDescent="0.25">
      <c r="C228" s="47" t="s">
        <v>20</v>
      </c>
      <c r="D228" s="48" t="s">
        <v>15</v>
      </c>
      <c r="E228" s="49" t="s">
        <v>38</v>
      </c>
      <c r="F228" s="50" t="s">
        <v>390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1">
        <v>0</v>
      </c>
      <c r="M228" s="51">
        <v>0</v>
      </c>
      <c r="N228" s="51">
        <v>0</v>
      </c>
      <c r="O228" s="51">
        <v>0</v>
      </c>
    </row>
    <row r="229" spans="3:15" x14ac:dyDescent="0.25">
      <c r="C229" s="47" t="s">
        <v>20</v>
      </c>
      <c r="D229" s="48" t="s">
        <v>16</v>
      </c>
      <c r="E229" s="49" t="s">
        <v>38</v>
      </c>
      <c r="F229" s="50" t="s">
        <v>391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1">
        <v>0</v>
      </c>
      <c r="O229" s="51">
        <v>0</v>
      </c>
    </row>
    <row r="230" spans="3:15" x14ac:dyDescent="0.25">
      <c r="C230" s="47" t="s">
        <v>20</v>
      </c>
      <c r="D230" s="48" t="s">
        <v>17</v>
      </c>
      <c r="E230" s="49" t="s">
        <v>38</v>
      </c>
      <c r="F230" s="50" t="s">
        <v>392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1">
        <v>0</v>
      </c>
      <c r="M230" s="51">
        <v>0</v>
      </c>
      <c r="N230" s="51">
        <v>0</v>
      </c>
      <c r="O230" s="51">
        <v>0</v>
      </c>
    </row>
    <row r="231" spans="3:15" x14ac:dyDescent="0.25">
      <c r="C231" s="47" t="s">
        <v>20</v>
      </c>
      <c r="D231" s="48" t="s">
        <v>18</v>
      </c>
      <c r="E231" s="49" t="s">
        <v>38</v>
      </c>
      <c r="F231" s="50" t="s">
        <v>393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51">
        <v>0</v>
      </c>
      <c r="O231" s="51">
        <v>0</v>
      </c>
    </row>
    <row r="232" spans="3:15" x14ac:dyDescent="0.25">
      <c r="C232" s="47" t="s">
        <v>20</v>
      </c>
      <c r="D232" s="48" t="s">
        <v>19</v>
      </c>
      <c r="E232" s="49" t="s">
        <v>38</v>
      </c>
      <c r="F232" s="50" t="s">
        <v>358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1">
        <v>0</v>
      </c>
      <c r="M232" s="51">
        <v>0</v>
      </c>
      <c r="N232" s="51">
        <v>0</v>
      </c>
      <c r="O232" s="51">
        <v>0</v>
      </c>
    </row>
    <row r="233" spans="3:15" x14ac:dyDescent="0.25">
      <c r="C233" s="47" t="s">
        <v>20</v>
      </c>
      <c r="D233" s="48" t="s">
        <v>20</v>
      </c>
      <c r="E233" s="49" t="s">
        <v>38</v>
      </c>
      <c r="F233" s="50" t="s">
        <v>394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1">
        <v>0</v>
      </c>
      <c r="M233" s="51">
        <v>0</v>
      </c>
      <c r="N233" s="51">
        <v>0</v>
      </c>
      <c r="O233" s="51">
        <v>0</v>
      </c>
    </row>
    <row r="234" spans="3:15" x14ac:dyDescent="0.25">
      <c r="C234" s="47" t="s">
        <v>20</v>
      </c>
      <c r="D234" s="48" t="s">
        <v>21</v>
      </c>
      <c r="E234" s="49" t="s">
        <v>38</v>
      </c>
      <c r="F234" s="50" t="s">
        <v>395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1">
        <v>0</v>
      </c>
      <c r="M234" s="51">
        <v>0</v>
      </c>
      <c r="N234" s="51">
        <v>0</v>
      </c>
      <c r="O234" s="51">
        <v>0</v>
      </c>
    </row>
    <row r="235" spans="3:15" x14ac:dyDescent="0.25">
      <c r="C235" s="47" t="s">
        <v>20</v>
      </c>
      <c r="D235" s="48" t="s">
        <v>22</v>
      </c>
      <c r="E235" s="49" t="s">
        <v>38</v>
      </c>
      <c r="F235" s="50" t="s">
        <v>396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1">
        <v>0</v>
      </c>
      <c r="M235" s="51">
        <v>0</v>
      </c>
      <c r="N235" s="51">
        <v>0</v>
      </c>
      <c r="O235" s="51">
        <v>0</v>
      </c>
    </row>
    <row r="236" spans="3:15" x14ac:dyDescent="0.25">
      <c r="C236" s="47" t="s">
        <v>20</v>
      </c>
      <c r="D236" s="48" t="s">
        <v>23</v>
      </c>
      <c r="E236" s="49" t="s">
        <v>38</v>
      </c>
      <c r="F236" s="50" t="s">
        <v>397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1">
        <v>0</v>
      </c>
      <c r="M236" s="51">
        <v>0</v>
      </c>
      <c r="N236" s="51">
        <v>0</v>
      </c>
      <c r="O236" s="51">
        <v>0</v>
      </c>
    </row>
    <row r="237" spans="3:15" x14ac:dyDescent="0.25">
      <c r="C237" s="47" t="s">
        <v>20</v>
      </c>
      <c r="D237" s="48" t="s">
        <v>24</v>
      </c>
      <c r="E237" s="49" t="s">
        <v>38</v>
      </c>
      <c r="F237" s="50" t="s">
        <v>398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1">
        <v>0</v>
      </c>
      <c r="M237" s="51">
        <v>0</v>
      </c>
      <c r="N237" s="51">
        <v>0</v>
      </c>
      <c r="O237" s="51">
        <v>0</v>
      </c>
    </row>
    <row r="238" spans="3:15" x14ac:dyDescent="0.25">
      <c r="C238" s="47" t="s">
        <v>20</v>
      </c>
      <c r="D238" s="48" t="s">
        <v>25</v>
      </c>
      <c r="E238" s="49" t="s">
        <v>38</v>
      </c>
      <c r="F238" s="50" t="s">
        <v>399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1">
        <v>0</v>
      </c>
      <c r="M238" s="51">
        <v>0</v>
      </c>
      <c r="N238" s="51">
        <v>0</v>
      </c>
      <c r="O238" s="51">
        <v>0</v>
      </c>
    </row>
    <row r="239" spans="3:15" x14ac:dyDescent="0.25">
      <c r="C239" s="47" t="s">
        <v>20</v>
      </c>
      <c r="D239" s="48" t="s">
        <v>26</v>
      </c>
      <c r="E239" s="49" t="s">
        <v>38</v>
      </c>
      <c r="F239" s="50" t="s">
        <v>400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</row>
    <row r="240" spans="3:15" x14ac:dyDescent="0.25">
      <c r="C240" s="47" t="s">
        <v>20</v>
      </c>
      <c r="D240" s="48" t="s">
        <v>3</v>
      </c>
      <c r="E240" s="49" t="s">
        <v>38</v>
      </c>
      <c r="F240" s="50" t="s">
        <v>401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1">
        <v>0</v>
      </c>
      <c r="M240" s="51">
        <v>0</v>
      </c>
      <c r="N240" s="51">
        <v>0</v>
      </c>
      <c r="O240" s="51">
        <v>0</v>
      </c>
    </row>
    <row r="241" spans="3:15" x14ac:dyDescent="0.25">
      <c r="C241" s="47" t="s">
        <v>20</v>
      </c>
      <c r="D241" s="48" t="s">
        <v>27</v>
      </c>
      <c r="E241" s="49" t="s">
        <v>38</v>
      </c>
      <c r="F241" s="50" t="s">
        <v>402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1">
        <v>0</v>
      </c>
      <c r="M241" s="51">
        <v>0</v>
      </c>
      <c r="N241" s="51">
        <v>0</v>
      </c>
      <c r="O241" s="51">
        <v>0</v>
      </c>
    </row>
    <row r="242" spans="3:15" x14ac:dyDescent="0.25">
      <c r="C242" s="47" t="s">
        <v>20</v>
      </c>
      <c r="D242" s="48" t="s">
        <v>4</v>
      </c>
      <c r="E242" s="49" t="s">
        <v>38</v>
      </c>
      <c r="F242" s="50" t="s">
        <v>403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1">
        <v>0</v>
      </c>
      <c r="M242" s="51">
        <v>0</v>
      </c>
      <c r="N242" s="51">
        <v>0</v>
      </c>
      <c r="O242" s="51">
        <v>0</v>
      </c>
    </row>
    <row r="243" spans="3:15" x14ac:dyDescent="0.25">
      <c r="C243" s="47" t="s">
        <v>20</v>
      </c>
      <c r="D243" s="48" t="s">
        <v>28</v>
      </c>
      <c r="E243" s="49" t="s">
        <v>38</v>
      </c>
      <c r="F243" s="50" t="s">
        <v>254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0</v>
      </c>
    </row>
    <row r="244" spans="3:15" x14ac:dyDescent="0.25">
      <c r="C244" s="47" t="s">
        <v>20</v>
      </c>
      <c r="D244" s="48" t="s">
        <v>29</v>
      </c>
      <c r="E244" s="49" t="s">
        <v>38</v>
      </c>
      <c r="F244" s="50" t="s">
        <v>404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1">
        <v>0</v>
      </c>
      <c r="M244" s="51">
        <v>0</v>
      </c>
      <c r="N244" s="51">
        <v>0</v>
      </c>
      <c r="O244" s="51">
        <v>0</v>
      </c>
    </row>
    <row r="245" spans="3:15" x14ac:dyDescent="0.25">
      <c r="C245" s="47" t="s">
        <v>20</v>
      </c>
      <c r="D245" s="48" t="s">
        <v>30</v>
      </c>
      <c r="E245" s="49" t="s">
        <v>38</v>
      </c>
      <c r="F245" s="50" t="s">
        <v>405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1">
        <v>0</v>
      </c>
      <c r="M245" s="51">
        <v>0</v>
      </c>
      <c r="N245" s="51">
        <v>0</v>
      </c>
      <c r="O245" s="51">
        <v>0</v>
      </c>
    </row>
    <row r="246" spans="3:15" x14ac:dyDescent="0.25">
      <c r="C246" s="47" t="s">
        <v>20</v>
      </c>
      <c r="D246" s="48" t="s">
        <v>31</v>
      </c>
      <c r="E246" s="49" t="s">
        <v>38</v>
      </c>
      <c r="F246" s="50" t="s">
        <v>406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51">
        <v>0</v>
      </c>
    </row>
    <row r="247" spans="3:15" x14ac:dyDescent="0.25">
      <c r="C247" s="47" t="s">
        <v>20</v>
      </c>
      <c r="D247" s="48" t="s">
        <v>144</v>
      </c>
      <c r="E247" s="49" t="s">
        <v>38</v>
      </c>
      <c r="F247" s="50" t="s">
        <v>407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1">
        <v>0</v>
      </c>
      <c r="M247" s="51">
        <v>0</v>
      </c>
      <c r="N247" s="51">
        <v>0</v>
      </c>
      <c r="O247" s="51">
        <v>0</v>
      </c>
    </row>
    <row r="248" spans="3:15" x14ac:dyDescent="0.25">
      <c r="C248" s="47" t="s">
        <v>20</v>
      </c>
      <c r="D248" s="48" t="s">
        <v>55</v>
      </c>
      <c r="E248" s="49" t="s">
        <v>38</v>
      </c>
      <c r="F248" s="50" t="s">
        <v>408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1">
        <v>0</v>
      </c>
      <c r="M248" s="51">
        <v>0</v>
      </c>
      <c r="N248" s="51">
        <v>0</v>
      </c>
      <c r="O248" s="51">
        <v>0</v>
      </c>
    </row>
    <row r="249" spans="3:15" x14ac:dyDescent="0.25">
      <c r="C249" s="47" t="s">
        <v>20</v>
      </c>
      <c r="D249" s="48" t="s">
        <v>60</v>
      </c>
      <c r="E249" s="49" t="s">
        <v>38</v>
      </c>
      <c r="F249" s="50" t="s">
        <v>409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1">
        <v>0</v>
      </c>
      <c r="M249" s="51">
        <v>0</v>
      </c>
      <c r="N249" s="51">
        <v>0</v>
      </c>
      <c r="O249" s="51">
        <v>0</v>
      </c>
    </row>
    <row r="250" spans="3:15" x14ac:dyDescent="0.25">
      <c r="C250" s="47" t="s">
        <v>21</v>
      </c>
      <c r="D250" s="48" t="s">
        <v>12</v>
      </c>
      <c r="E250" s="49" t="s">
        <v>39</v>
      </c>
      <c r="F250" s="50" t="s">
        <v>410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1">
        <v>0</v>
      </c>
      <c r="M250" s="51">
        <v>0</v>
      </c>
      <c r="N250" s="51">
        <v>0</v>
      </c>
      <c r="O250" s="51">
        <v>0</v>
      </c>
    </row>
    <row r="251" spans="3:15" x14ac:dyDescent="0.25">
      <c r="C251" s="47" t="s">
        <v>21</v>
      </c>
      <c r="D251" s="48" t="s">
        <v>14</v>
      </c>
      <c r="E251" s="49" t="s">
        <v>39</v>
      </c>
      <c r="F251" s="50" t="s">
        <v>411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1">
        <v>0</v>
      </c>
      <c r="M251" s="51">
        <v>0</v>
      </c>
      <c r="N251" s="51">
        <v>0</v>
      </c>
      <c r="O251" s="51">
        <v>0</v>
      </c>
    </row>
    <row r="252" spans="3:15" x14ac:dyDescent="0.25">
      <c r="C252" s="47" t="s">
        <v>21</v>
      </c>
      <c r="D252" s="48" t="s">
        <v>15</v>
      </c>
      <c r="E252" s="49" t="s">
        <v>39</v>
      </c>
      <c r="F252" s="50" t="s">
        <v>412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1">
        <v>0</v>
      </c>
      <c r="M252" s="51">
        <v>0</v>
      </c>
      <c r="N252" s="51">
        <v>0</v>
      </c>
      <c r="O252" s="51">
        <v>0</v>
      </c>
    </row>
    <row r="253" spans="3:15" x14ac:dyDescent="0.25">
      <c r="C253" s="47" t="s">
        <v>21</v>
      </c>
      <c r="D253" s="48" t="s">
        <v>16</v>
      </c>
      <c r="E253" s="49" t="s">
        <v>39</v>
      </c>
      <c r="F253" s="50" t="s">
        <v>394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1">
        <v>0</v>
      </c>
      <c r="M253" s="51">
        <v>0</v>
      </c>
      <c r="N253" s="51">
        <v>0</v>
      </c>
      <c r="O253" s="51">
        <v>0</v>
      </c>
    </row>
    <row r="254" spans="3:15" x14ac:dyDescent="0.25">
      <c r="C254" s="47" t="s">
        <v>21</v>
      </c>
      <c r="D254" s="48" t="s">
        <v>17</v>
      </c>
      <c r="E254" s="49" t="s">
        <v>39</v>
      </c>
      <c r="F254" s="50" t="s">
        <v>413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1">
        <v>0</v>
      </c>
      <c r="M254" s="51">
        <v>0</v>
      </c>
      <c r="N254" s="51">
        <v>0</v>
      </c>
      <c r="O254" s="51">
        <v>0</v>
      </c>
    </row>
    <row r="255" spans="3:15" x14ac:dyDescent="0.25">
      <c r="C255" s="47" t="s">
        <v>21</v>
      </c>
      <c r="D255" s="48" t="s">
        <v>18</v>
      </c>
      <c r="E255" s="49" t="s">
        <v>39</v>
      </c>
      <c r="F255" s="50" t="s">
        <v>414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1">
        <v>0</v>
      </c>
      <c r="M255" s="51">
        <v>0</v>
      </c>
      <c r="N255" s="51">
        <v>0</v>
      </c>
      <c r="O255" s="51">
        <v>0</v>
      </c>
    </row>
    <row r="256" spans="3:15" x14ac:dyDescent="0.25">
      <c r="C256" s="47" t="s">
        <v>21</v>
      </c>
      <c r="D256" s="48" t="s">
        <v>19</v>
      </c>
      <c r="E256" s="49" t="s">
        <v>39</v>
      </c>
      <c r="F256" s="52" t="s">
        <v>415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1">
        <v>0</v>
      </c>
      <c r="M256" s="51">
        <v>0</v>
      </c>
      <c r="N256" s="51">
        <v>0</v>
      </c>
      <c r="O256" s="51">
        <v>0</v>
      </c>
    </row>
    <row r="257" spans="3:15" x14ac:dyDescent="0.25">
      <c r="C257" s="47" t="s">
        <v>21</v>
      </c>
      <c r="D257" s="48" t="s">
        <v>20</v>
      </c>
      <c r="E257" s="49" t="s">
        <v>39</v>
      </c>
      <c r="F257" s="52" t="s">
        <v>416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1">
        <v>0</v>
      </c>
      <c r="M257" s="51">
        <v>0</v>
      </c>
      <c r="N257" s="51">
        <v>0</v>
      </c>
      <c r="O257" s="51">
        <v>0</v>
      </c>
    </row>
    <row r="258" spans="3:15" x14ac:dyDescent="0.25">
      <c r="C258" s="47" t="s">
        <v>21</v>
      </c>
      <c r="D258" s="48" t="s">
        <v>21</v>
      </c>
      <c r="E258" s="49" t="s">
        <v>39</v>
      </c>
      <c r="F258" s="52" t="s">
        <v>417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1">
        <v>0</v>
      </c>
      <c r="M258" s="51">
        <v>0</v>
      </c>
      <c r="N258" s="51">
        <v>0</v>
      </c>
      <c r="O258" s="51">
        <v>0</v>
      </c>
    </row>
    <row r="259" spans="3:15" x14ac:dyDescent="0.25">
      <c r="C259" s="47" t="s">
        <v>21</v>
      </c>
      <c r="D259" s="48" t="s">
        <v>22</v>
      </c>
      <c r="E259" s="49" t="s">
        <v>39</v>
      </c>
      <c r="F259" s="52" t="s">
        <v>418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1">
        <v>0</v>
      </c>
      <c r="M259" s="51">
        <v>0</v>
      </c>
      <c r="N259" s="51">
        <v>0</v>
      </c>
      <c r="O259" s="51">
        <v>0</v>
      </c>
    </row>
    <row r="260" spans="3:15" x14ac:dyDescent="0.25">
      <c r="C260" s="47" t="s">
        <v>21</v>
      </c>
      <c r="D260" s="48" t="s">
        <v>23</v>
      </c>
      <c r="E260" s="49" t="s">
        <v>39</v>
      </c>
      <c r="F260" s="52" t="s">
        <v>419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1">
        <v>0</v>
      </c>
      <c r="M260" s="51">
        <v>0</v>
      </c>
      <c r="N260" s="51">
        <v>0</v>
      </c>
      <c r="O260" s="51">
        <v>0</v>
      </c>
    </row>
    <row r="261" spans="3:15" x14ac:dyDescent="0.25">
      <c r="C261" s="47" t="s">
        <v>21</v>
      </c>
      <c r="D261" s="48" t="s">
        <v>24</v>
      </c>
      <c r="E261" s="49" t="s">
        <v>39</v>
      </c>
      <c r="F261" s="52" t="s">
        <v>420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1">
        <v>0</v>
      </c>
      <c r="M261" s="51">
        <v>0</v>
      </c>
      <c r="N261" s="51">
        <v>0</v>
      </c>
      <c r="O261" s="51">
        <v>0</v>
      </c>
    </row>
    <row r="262" spans="3:15" x14ac:dyDescent="0.25">
      <c r="C262" s="47" t="s">
        <v>22</v>
      </c>
      <c r="D262" s="48" t="s">
        <v>12</v>
      </c>
      <c r="E262" s="49" t="s">
        <v>40</v>
      </c>
      <c r="F262" s="52" t="s">
        <v>421</v>
      </c>
      <c r="G262" s="51">
        <v>0</v>
      </c>
      <c r="H262" s="51">
        <v>0</v>
      </c>
      <c r="I262" s="51">
        <v>0</v>
      </c>
      <c r="J262" s="51">
        <v>0</v>
      </c>
      <c r="K262" s="51">
        <v>0</v>
      </c>
      <c r="L262" s="51">
        <v>0</v>
      </c>
      <c r="M262" s="51">
        <v>0</v>
      </c>
      <c r="N262" s="51">
        <v>0</v>
      </c>
      <c r="O262" s="51">
        <v>0</v>
      </c>
    </row>
    <row r="263" spans="3:15" x14ac:dyDescent="0.25">
      <c r="C263" s="47" t="s">
        <v>22</v>
      </c>
      <c r="D263" s="48" t="s">
        <v>14</v>
      </c>
      <c r="E263" s="49" t="s">
        <v>40</v>
      </c>
      <c r="F263" s="52" t="s">
        <v>422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1">
        <v>0</v>
      </c>
      <c r="M263" s="51">
        <v>0</v>
      </c>
      <c r="N263" s="51">
        <v>0</v>
      </c>
      <c r="O263" s="51">
        <v>0</v>
      </c>
    </row>
    <row r="264" spans="3:15" x14ac:dyDescent="0.25">
      <c r="C264" s="47" t="s">
        <v>22</v>
      </c>
      <c r="D264" s="48" t="s">
        <v>15</v>
      </c>
      <c r="E264" s="49" t="s">
        <v>40</v>
      </c>
      <c r="F264" s="52" t="s">
        <v>423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1">
        <v>0</v>
      </c>
      <c r="M264" s="51">
        <v>0</v>
      </c>
      <c r="N264" s="51">
        <v>0</v>
      </c>
      <c r="O264" s="51">
        <v>0</v>
      </c>
    </row>
    <row r="265" spans="3:15" x14ac:dyDescent="0.25">
      <c r="C265" s="47" t="s">
        <v>22</v>
      </c>
      <c r="D265" s="48" t="s">
        <v>16</v>
      </c>
      <c r="E265" s="49" t="s">
        <v>40</v>
      </c>
      <c r="F265" s="52" t="s">
        <v>424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1">
        <v>0</v>
      </c>
      <c r="M265" s="51">
        <v>0</v>
      </c>
      <c r="N265" s="51">
        <v>0</v>
      </c>
      <c r="O265" s="51">
        <v>0</v>
      </c>
    </row>
    <row r="266" spans="3:15" x14ac:dyDescent="0.25">
      <c r="C266" s="47" t="s">
        <v>22</v>
      </c>
      <c r="D266" s="48" t="s">
        <v>17</v>
      </c>
      <c r="E266" s="49" t="s">
        <v>40</v>
      </c>
      <c r="F266" s="52" t="s">
        <v>425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1">
        <v>0</v>
      </c>
      <c r="M266" s="51">
        <v>0</v>
      </c>
      <c r="N266" s="51">
        <v>0</v>
      </c>
      <c r="O266" s="51">
        <v>0</v>
      </c>
    </row>
    <row r="267" spans="3:15" x14ac:dyDescent="0.25">
      <c r="C267" s="47" t="s">
        <v>22</v>
      </c>
      <c r="D267" s="48" t="s">
        <v>18</v>
      </c>
      <c r="E267" s="49" t="s">
        <v>40</v>
      </c>
      <c r="F267" s="52" t="s">
        <v>426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1">
        <v>0</v>
      </c>
      <c r="M267" s="51">
        <v>0</v>
      </c>
      <c r="N267" s="51">
        <v>0</v>
      </c>
      <c r="O267" s="51">
        <v>0</v>
      </c>
    </row>
    <row r="268" spans="3:15" x14ac:dyDescent="0.25">
      <c r="C268" s="47" t="s">
        <v>22</v>
      </c>
      <c r="D268" s="48" t="s">
        <v>19</v>
      </c>
      <c r="E268" s="49" t="s">
        <v>40</v>
      </c>
      <c r="F268" s="52" t="s">
        <v>427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1">
        <v>0</v>
      </c>
      <c r="M268" s="51">
        <v>0</v>
      </c>
      <c r="N268" s="51">
        <v>0</v>
      </c>
      <c r="O268" s="51">
        <v>0</v>
      </c>
    </row>
    <row r="269" spans="3:15" x14ac:dyDescent="0.25">
      <c r="C269" s="47" t="s">
        <v>22</v>
      </c>
      <c r="D269" s="48" t="s">
        <v>20</v>
      </c>
      <c r="E269" s="49" t="s">
        <v>40</v>
      </c>
      <c r="F269" s="52" t="s">
        <v>428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1">
        <v>0</v>
      </c>
      <c r="M269" s="51">
        <v>0</v>
      </c>
      <c r="N269" s="51">
        <v>0</v>
      </c>
      <c r="O269" s="51">
        <v>0</v>
      </c>
    </row>
    <row r="270" spans="3:15" x14ac:dyDescent="0.25">
      <c r="C270" s="47" t="s">
        <v>22</v>
      </c>
      <c r="D270" s="48" t="s">
        <v>21</v>
      </c>
      <c r="E270" s="49" t="s">
        <v>40</v>
      </c>
      <c r="F270" s="52" t="s">
        <v>429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1">
        <v>0</v>
      </c>
      <c r="M270" s="51">
        <v>0</v>
      </c>
      <c r="N270" s="51">
        <v>0</v>
      </c>
      <c r="O270" s="51">
        <v>0</v>
      </c>
    </row>
    <row r="271" spans="3:15" x14ac:dyDescent="0.25">
      <c r="C271" s="47" t="s">
        <v>22</v>
      </c>
      <c r="D271" s="48" t="s">
        <v>22</v>
      </c>
      <c r="E271" s="49" t="s">
        <v>40</v>
      </c>
      <c r="F271" s="52" t="s">
        <v>392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1">
        <v>0</v>
      </c>
      <c r="M271" s="51">
        <v>0</v>
      </c>
      <c r="N271" s="51">
        <v>0</v>
      </c>
      <c r="O271" s="51">
        <v>0</v>
      </c>
    </row>
    <row r="272" spans="3:15" x14ac:dyDescent="0.25">
      <c r="C272" s="47" t="s">
        <v>22</v>
      </c>
      <c r="D272" s="48" t="s">
        <v>23</v>
      </c>
      <c r="E272" s="49" t="s">
        <v>40</v>
      </c>
      <c r="F272" s="52" t="s">
        <v>430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1">
        <v>0</v>
      </c>
      <c r="M272" s="51">
        <v>0</v>
      </c>
      <c r="N272" s="51">
        <v>0</v>
      </c>
      <c r="O272" s="51">
        <v>0</v>
      </c>
    </row>
    <row r="273" spans="3:15" x14ac:dyDescent="0.25">
      <c r="C273" s="47" t="s">
        <v>22</v>
      </c>
      <c r="D273" s="48" t="s">
        <v>24</v>
      </c>
      <c r="E273" s="49" t="s">
        <v>40</v>
      </c>
      <c r="F273" s="52" t="s">
        <v>431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1">
        <v>0</v>
      </c>
      <c r="M273" s="51">
        <v>0</v>
      </c>
      <c r="N273" s="51">
        <v>0</v>
      </c>
      <c r="O273" s="51">
        <v>0</v>
      </c>
    </row>
    <row r="274" spans="3:15" x14ac:dyDescent="0.25">
      <c r="C274" s="47" t="s">
        <v>22</v>
      </c>
      <c r="D274" s="48" t="s">
        <v>25</v>
      </c>
      <c r="E274" s="49" t="s">
        <v>40</v>
      </c>
      <c r="F274" s="52" t="s">
        <v>432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1">
        <v>0</v>
      </c>
      <c r="M274" s="51">
        <v>0</v>
      </c>
      <c r="N274" s="51">
        <v>0</v>
      </c>
      <c r="O274" s="51">
        <v>0</v>
      </c>
    </row>
    <row r="275" spans="3:15" x14ac:dyDescent="0.25">
      <c r="C275" s="47" t="s">
        <v>22</v>
      </c>
      <c r="D275" s="48" t="s">
        <v>26</v>
      </c>
      <c r="E275" s="49" t="s">
        <v>40</v>
      </c>
      <c r="F275" s="52" t="s">
        <v>433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1">
        <v>0</v>
      </c>
      <c r="M275" s="51">
        <v>0</v>
      </c>
      <c r="N275" s="51">
        <v>0</v>
      </c>
      <c r="O275" s="51">
        <v>0</v>
      </c>
    </row>
    <row r="276" spans="3:15" x14ac:dyDescent="0.25">
      <c r="C276" s="47" t="s">
        <v>22</v>
      </c>
      <c r="D276" s="48" t="s">
        <v>3</v>
      </c>
      <c r="E276" s="49" t="s">
        <v>40</v>
      </c>
      <c r="F276" s="52" t="s">
        <v>434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1">
        <v>0</v>
      </c>
      <c r="M276" s="51">
        <v>0</v>
      </c>
      <c r="N276" s="51">
        <v>0</v>
      </c>
      <c r="O276" s="51">
        <v>0</v>
      </c>
    </row>
    <row r="277" spans="3:15" x14ac:dyDescent="0.25">
      <c r="C277" s="47" t="s">
        <v>22</v>
      </c>
      <c r="D277" s="48" t="s">
        <v>27</v>
      </c>
      <c r="E277" s="49" t="s">
        <v>40</v>
      </c>
      <c r="F277" s="50" t="s">
        <v>435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1">
        <v>0</v>
      </c>
      <c r="M277" s="51">
        <v>0</v>
      </c>
      <c r="N277" s="51">
        <v>0</v>
      </c>
      <c r="O277" s="51">
        <v>0</v>
      </c>
    </row>
    <row r="278" spans="3:15" x14ac:dyDescent="0.25">
      <c r="C278" s="47" t="s">
        <v>22</v>
      </c>
      <c r="D278" s="48" t="s">
        <v>4</v>
      </c>
      <c r="E278" s="49" t="s">
        <v>40</v>
      </c>
      <c r="F278" s="50" t="s">
        <v>436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1">
        <v>0</v>
      </c>
      <c r="M278" s="51">
        <v>0</v>
      </c>
      <c r="N278" s="51">
        <v>0</v>
      </c>
      <c r="O278" s="51">
        <v>0</v>
      </c>
    </row>
    <row r="279" spans="3:15" x14ac:dyDescent="0.25">
      <c r="C279" s="47" t="s">
        <v>22</v>
      </c>
      <c r="D279" s="48" t="s">
        <v>28</v>
      </c>
      <c r="E279" s="49" t="s">
        <v>40</v>
      </c>
      <c r="F279" s="50" t="s">
        <v>437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1">
        <v>0</v>
      </c>
      <c r="M279" s="51">
        <v>0</v>
      </c>
      <c r="N279" s="51">
        <v>0</v>
      </c>
      <c r="O279" s="51">
        <v>0</v>
      </c>
    </row>
    <row r="280" spans="3:15" x14ac:dyDescent="0.25">
      <c r="C280" s="47" t="s">
        <v>22</v>
      </c>
      <c r="D280" s="48" t="s">
        <v>29</v>
      </c>
      <c r="E280" s="49" t="s">
        <v>40</v>
      </c>
      <c r="F280" s="50" t="s">
        <v>438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1">
        <v>0</v>
      </c>
      <c r="M280" s="51">
        <v>0</v>
      </c>
      <c r="N280" s="51">
        <v>0</v>
      </c>
      <c r="O280" s="51">
        <v>0</v>
      </c>
    </row>
    <row r="281" spans="3:15" x14ac:dyDescent="0.25">
      <c r="C281" s="47" t="s">
        <v>22</v>
      </c>
      <c r="D281" s="48" t="s">
        <v>30</v>
      </c>
      <c r="E281" s="49" t="s">
        <v>40</v>
      </c>
      <c r="F281" s="50" t="s">
        <v>439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1">
        <v>0</v>
      </c>
      <c r="M281" s="51">
        <v>0</v>
      </c>
      <c r="N281" s="51">
        <v>0</v>
      </c>
      <c r="O281" s="51">
        <v>0</v>
      </c>
    </row>
    <row r="282" spans="3:15" x14ac:dyDescent="0.25">
      <c r="C282" s="47" t="s">
        <v>22</v>
      </c>
      <c r="D282" s="48" t="s">
        <v>31</v>
      </c>
      <c r="E282" s="49" t="s">
        <v>40</v>
      </c>
      <c r="F282" s="50" t="s">
        <v>440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1">
        <v>0</v>
      </c>
      <c r="M282" s="51">
        <v>0</v>
      </c>
      <c r="N282" s="51">
        <v>0</v>
      </c>
      <c r="O282" s="51">
        <v>0</v>
      </c>
    </row>
    <row r="283" spans="3:15" x14ac:dyDescent="0.25">
      <c r="C283" s="47" t="s">
        <v>22</v>
      </c>
      <c r="D283" s="48" t="s">
        <v>144</v>
      </c>
      <c r="E283" s="49" t="s">
        <v>40</v>
      </c>
      <c r="F283" s="50" t="s">
        <v>441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1">
        <v>0</v>
      </c>
      <c r="M283" s="51">
        <v>0</v>
      </c>
      <c r="N283" s="51">
        <v>0</v>
      </c>
      <c r="O283" s="51">
        <v>0</v>
      </c>
    </row>
    <row r="284" spans="3:15" x14ac:dyDescent="0.25">
      <c r="C284" s="47" t="s">
        <v>22</v>
      </c>
      <c r="D284" s="48" t="s">
        <v>55</v>
      </c>
      <c r="E284" s="49" t="s">
        <v>40</v>
      </c>
      <c r="F284" s="50" t="s">
        <v>442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1">
        <v>0</v>
      </c>
      <c r="M284" s="51">
        <v>0</v>
      </c>
      <c r="N284" s="51">
        <v>0</v>
      </c>
      <c r="O284" s="51">
        <v>0</v>
      </c>
    </row>
    <row r="285" spans="3:15" x14ac:dyDescent="0.25">
      <c r="C285" s="47" t="s">
        <v>22</v>
      </c>
      <c r="D285" s="48" t="s">
        <v>60</v>
      </c>
      <c r="E285" s="49" t="s">
        <v>40</v>
      </c>
      <c r="F285" s="50" t="s">
        <v>443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1">
        <v>0</v>
      </c>
      <c r="M285" s="51">
        <v>0</v>
      </c>
      <c r="N285" s="51">
        <v>0</v>
      </c>
      <c r="O285" s="51">
        <v>0</v>
      </c>
    </row>
    <row r="286" spans="3:15" x14ac:dyDescent="0.25">
      <c r="C286" s="47" t="s">
        <v>22</v>
      </c>
      <c r="D286" s="48" t="s">
        <v>171</v>
      </c>
      <c r="E286" s="49" t="s">
        <v>40</v>
      </c>
      <c r="F286" s="50" t="s">
        <v>41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1">
        <v>0</v>
      </c>
      <c r="M286" s="51">
        <v>0</v>
      </c>
      <c r="N286" s="51">
        <v>0</v>
      </c>
      <c r="O286" s="51">
        <v>0</v>
      </c>
    </row>
    <row r="287" spans="3:15" x14ac:dyDescent="0.25">
      <c r="C287" s="47" t="s">
        <v>22</v>
      </c>
      <c r="D287" s="48" t="s">
        <v>173</v>
      </c>
      <c r="E287" s="49" t="s">
        <v>40</v>
      </c>
      <c r="F287" s="50" t="s">
        <v>444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1">
        <v>0</v>
      </c>
      <c r="M287" s="51">
        <v>0</v>
      </c>
      <c r="N287" s="51">
        <v>0</v>
      </c>
      <c r="O287" s="51">
        <v>0</v>
      </c>
    </row>
    <row r="288" spans="3:15" x14ac:dyDescent="0.25">
      <c r="C288" s="47" t="s">
        <v>23</v>
      </c>
      <c r="D288" s="48" t="s">
        <v>12</v>
      </c>
      <c r="E288" s="49" t="s">
        <v>42</v>
      </c>
      <c r="F288" s="50" t="s">
        <v>445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1">
        <v>0</v>
      </c>
      <c r="M288" s="51">
        <v>0</v>
      </c>
      <c r="N288" s="51">
        <v>0</v>
      </c>
      <c r="O288" s="51">
        <v>0</v>
      </c>
    </row>
    <row r="289" spans="3:15" x14ac:dyDescent="0.25">
      <c r="C289" s="47" t="s">
        <v>23</v>
      </c>
      <c r="D289" s="48" t="s">
        <v>14</v>
      </c>
      <c r="E289" s="49" t="s">
        <v>42</v>
      </c>
      <c r="F289" s="50" t="s">
        <v>446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1">
        <v>0</v>
      </c>
      <c r="M289" s="51">
        <v>0</v>
      </c>
      <c r="N289" s="51">
        <v>0</v>
      </c>
      <c r="O289" s="51">
        <v>0</v>
      </c>
    </row>
    <row r="290" spans="3:15" x14ac:dyDescent="0.25">
      <c r="C290" s="47" t="s">
        <v>23</v>
      </c>
      <c r="D290" s="48" t="s">
        <v>15</v>
      </c>
      <c r="E290" s="49" t="s">
        <v>42</v>
      </c>
      <c r="F290" s="50" t="s">
        <v>134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1">
        <v>0</v>
      </c>
      <c r="M290" s="51">
        <v>0</v>
      </c>
      <c r="N290" s="51">
        <v>0</v>
      </c>
      <c r="O290" s="51">
        <v>0</v>
      </c>
    </row>
    <row r="291" spans="3:15" x14ac:dyDescent="0.25">
      <c r="C291" s="47" t="s">
        <v>23</v>
      </c>
      <c r="D291" s="48" t="s">
        <v>16</v>
      </c>
      <c r="E291" s="49" t="s">
        <v>42</v>
      </c>
      <c r="F291" s="50" t="s">
        <v>447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1">
        <v>0</v>
      </c>
      <c r="M291" s="51">
        <v>0</v>
      </c>
      <c r="N291" s="51">
        <v>0</v>
      </c>
      <c r="O291" s="51">
        <v>0</v>
      </c>
    </row>
    <row r="292" spans="3:15" x14ac:dyDescent="0.25">
      <c r="C292" s="47" t="s">
        <v>23</v>
      </c>
      <c r="D292" s="48" t="s">
        <v>17</v>
      </c>
      <c r="E292" s="49" t="s">
        <v>42</v>
      </c>
      <c r="F292" s="50" t="s">
        <v>448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1">
        <v>0</v>
      </c>
      <c r="M292" s="51">
        <v>0</v>
      </c>
      <c r="N292" s="51">
        <v>0</v>
      </c>
      <c r="O292" s="51">
        <v>0</v>
      </c>
    </row>
    <row r="293" spans="3:15" x14ac:dyDescent="0.25">
      <c r="C293" s="47" t="s">
        <v>23</v>
      </c>
      <c r="D293" s="48" t="s">
        <v>18</v>
      </c>
      <c r="E293" s="49" t="s">
        <v>42</v>
      </c>
      <c r="F293" s="50" t="s">
        <v>449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1">
        <v>0</v>
      </c>
      <c r="M293" s="51">
        <v>0</v>
      </c>
      <c r="N293" s="51">
        <v>0</v>
      </c>
      <c r="O293" s="51">
        <v>0</v>
      </c>
    </row>
    <row r="294" spans="3:15" x14ac:dyDescent="0.25">
      <c r="C294" s="47" t="s">
        <v>23</v>
      </c>
      <c r="D294" s="48" t="s">
        <v>19</v>
      </c>
      <c r="E294" s="49" t="s">
        <v>42</v>
      </c>
      <c r="F294" s="50" t="s">
        <v>360</v>
      </c>
      <c r="G294" s="51">
        <v>0</v>
      </c>
      <c r="H294" s="51">
        <v>0</v>
      </c>
      <c r="I294" s="51">
        <v>0</v>
      </c>
      <c r="J294" s="51">
        <v>0</v>
      </c>
      <c r="K294" s="51">
        <v>0</v>
      </c>
      <c r="L294" s="51">
        <v>0</v>
      </c>
      <c r="M294" s="51">
        <v>0</v>
      </c>
      <c r="N294" s="51">
        <v>0</v>
      </c>
      <c r="O294" s="51">
        <v>0</v>
      </c>
    </row>
    <row r="295" spans="3:15" x14ac:dyDescent="0.25">
      <c r="C295" s="47" t="s">
        <v>23</v>
      </c>
      <c r="D295" s="48" t="s">
        <v>20</v>
      </c>
      <c r="E295" s="49" t="s">
        <v>42</v>
      </c>
      <c r="F295" s="50" t="s">
        <v>450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1">
        <v>0</v>
      </c>
      <c r="M295" s="51">
        <v>0</v>
      </c>
      <c r="N295" s="51">
        <v>0</v>
      </c>
      <c r="O295" s="51">
        <v>0</v>
      </c>
    </row>
    <row r="296" spans="3:15" x14ac:dyDescent="0.25">
      <c r="C296" s="47" t="s">
        <v>23</v>
      </c>
      <c r="D296" s="48" t="s">
        <v>23</v>
      </c>
      <c r="E296" s="49" t="s">
        <v>42</v>
      </c>
      <c r="F296" s="52" t="s">
        <v>451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1">
        <v>0</v>
      </c>
      <c r="M296" s="51">
        <v>0</v>
      </c>
      <c r="N296" s="51">
        <v>0</v>
      </c>
      <c r="O296" s="51">
        <v>0</v>
      </c>
    </row>
    <row r="297" spans="3:15" x14ac:dyDescent="0.25">
      <c r="C297" s="47" t="s">
        <v>23</v>
      </c>
      <c r="D297" s="48" t="s">
        <v>24</v>
      </c>
      <c r="E297" s="54" t="s">
        <v>42</v>
      </c>
      <c r="F297" s="50" t="s">
        <v>452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1">
        <v>0</v>
      </c>
      <c r="M297" s="51">
        <v>0</v>
      </c>
      <c r="N297" s="51">
        <v>0</v>
      </c>
      <c r="O297" s="51">
        <v>0</v>
      </c>
    </row>
    <row r="298" spans="3:15" x14ac:dyDescent="0.25">
      <c r="C298" s="47" t="s">
        <v>23</v>
      </c>
      <c r="D298" s="48" t="s">
        <v>25</v>
      </c>
      <c r="E298" s="54" t="s">
        <v>42</v>
      </c>
      <c r="F298" s="50" t="s">
        <v>453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1">
        <v>0</v>
      </c>
      <c r="M298" s="51">
        <v>0</v>
      </c>
      <c r="N298" s="51">
        <v>0</v>
      </c>
      <c r="O298" s="51">
        <v>0</v>
      </c>
    </row>
    <row r="299" spans="3:15" x14ac:dyDescent="0.25">
      <c r="C299" s="47" t="s">
        <v>23</v>
      </c>
      <c r="D299" s="48" t="s">
        <v>26</v>
      </c>
      <c r="E299" s="54" t="s">
        <v>42</v>
      </c>
      <c r="F299" s="50" t="s">
        <v>454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1">
        <v>0</v>
      </c>
      <c r="M299" s="51">
        <v>0</v>
      </c>
      <c r="N299" s="51">
        <v>0</v>
      </c>
      <c r="O299" s="51">
        <v>0</v>
      </c>
    </row>
    <row r="300" spans="3:15" x14ac:dyDescent="0.25">
      <c r="C300" s="47" t="s">
        <v>24</v>
      </c>
      <c r="D300" s="48" t="s">
        <v>12</v>
      </c>
      <c r="E300" s="54" t="s">
        <v>43</v>
      </c>
      <c r="F300" s="50" t="s">
        <v>455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1">
        <v>0</v>
      </c>
      <c r="M300" s="51">
        <v>0</v>
      </c>
      <c r="N300" s="51">
        <v>0</v>
      </c>
      <c r="O300" s="51">
        <v>0</v>
      </c>
    </row>
    <row r="301" spans="3:15" x14ac:dyDescent="0.25">
      <c r="C301" s="47" t="s">
        <v>24</v>
      </c>
      <c r="D301" s="48" t="s">
        <v>14</v>
      </c>
      <c r="E301" s="54" t="s">
        <v>43</v>
      </c>
      <c r="F301" s="50" t="s">
        <v>456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1">
        <v>0</v>
      </c>
      <c r="M301" s="51">
        <v>0</v>
      </c>
      <c r="N301" s="51">
        <v>0</v>
      </c>
      <c r="O301" s="51">
        <v>0</v>
      </c>
    </row>
    <row r="302" spans="3:15" x14ac:dyDescent="0.25">
      <c r="C302" s="47" t="s">
        <v>24</v>
      </c>
      <c r="D302" s="48" t="s">
        <v>15</v>
      </c>
      <c r="E302" s="49" t="s">
        <v>43</v>
      </c>
      <c r="F302" s="52" t="s">
        <v>457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1">
        <v>0</v>
      </c>
      <c r="M302" s="51">
        <v>0</v>
      </c>
      <c r="N302" s="51">
        <v>0</v>
      </c>
      <c r="O302" s="51">
        <v>0</v>
      </c>
    </row>
    <row r="303" spans="3:15" x14ac:dyDescent="0.25">
      <c r="C303" s="47" t="s">
        <v>24</v>
      </c>
      <c r="D303" s="48" t="s">
        <v>16</v>
      </c>
      <c r="E303" s="49" t="s">
        <v>43</v>
      </c>
      <c r="F303" s="50" t="s">
        <v>458</v>
      </c>
      <c r="G303" s="51">
        <v>0</v>
      </c>
      <c r="H303" s="51">
        <v>0</v>
      </c>
      <c r="I303" s="51">
        <v>0</v>
      </c>
      <c r="J303" s="51">
        <v>0</v>
      </c>
      <c r="K303" s="51">
        <v>0</v>
      </c>
      <c r="L303" s="51">
        <v>0</v>
      </c>
      <c r="M303" s="51">
        <v>0</v>
      </c>
      <c r="N303" s="51">
        <v>0</v>
      </c>
      <c r="O303" s="51">
        <v>0</v>
      </c>
    </row>
    <row r="304" spans="3:15" x14ac:dyDescent="0.25">
      <c r="C304" s="47" t="s">
        <v>24</v>
      </c>
      <c r="D304" s="48" t="s">
        <v>17</v>
      </c>
      <c r="E304" s="49" t="s">
        <v>43</v>
      </c>
      <c r="F304" s="50" t="s">
        <v>459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1">
        <v>0</v>
      </c>
      <c r="M304" s="51">
        <v>0</v>
      </c>
      <c r="N304" s="51">
        <v>0</v>
      </c>
      <c r="O304" s="51">
        <v>0</v>
      </c>
    </row>
    <row r="305" spans="3:15" x14ac:dyDescent="0.25">
      <c r="C305" s="47" t="s">
        <v>24</v>
      </c>
      <c r="D305" s="48" t="s">
        <v>18</v>
      </c>
      <c r="E305" s="49" t="s">
        <v>43</v>
      </c>
      <c r="F305" s="50" t="s">
        <v>460</v>
      </c>
      <c r="G305" s="51">
        <v>0</v>
      </c>
      <c r="H305" s="51">
        <v>0</v>
      </c>
      <c r="I305" s="51">
        <v>0</v>
      </c>
      <c r="J305" s="51">
        <v>0</v>
      </c>
      <c r="K305" s="51">
        <v>0</v>
      </c>
      <c r="L305" s="51">
        <v>0</v>
      </c>
      <c r="M305" s="51">
        <v>0</v>
      </c>
      <c r="N305" s="51">
        <v>0</v>
      </c>
      <c r="O305" s="51">
        <v>0</v>
      </c>
    </row>
    <row r="306" spans="3:15" x14ac:dyDescent="0.25">
      <c r="C306" s="47" t="s">
        <v>24</v>
      </c>
      <c r="D306" s="48" t="s">
        <v>19</v>
      </c>
      <c r="E306" s="49" t="s">
        <v>43</v>
      </c>
      <c r="F306" s="50" t="s">
        <v>461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1">
        <v>0</v>
      </c>
      <c r="M306" s="51">
        <v>0</v>
      </c>
      <c r="N306" s="51">
        <v>0</v>
      </c>
      <c r="O306" s="51">
        <v>0</v>
      </c>
    </row>
    <row r="307" spans="3:15" x14ac:dyDescent="0.25">
      <c r="C307" s="47" t="s">
        <v>24</v>
      </c>
      <c r="D307" s="48" t="s">
        <v>20</v>
      </c>
      <c r="E307" s="49" t="s">
        <v>43</v>
      </c>
      <c r="F307" s="50" t="s">
        <v>462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1">
        <v>0</v>
      </c>
      <c r="M307" s="51">
        <v>0</v>
      </c>
      <c r="N307" s="51">
        <v>0</v>
      </c>
      <c r="O307" s="51">
        <v>0</v>
      </c>
    </row>
    <row r="308" spans="3:15" x14ac:dyDescent="0.25">
      <c r="C308" s="47" t="s">
        <v>24</v>
      </c>
      <c r="D308" s="48" t="s">
        <v>21</v>
      </c>
      <c r="E308" s="49" t="s">
        <v>43</v>
      </c>
      <c r="F308" s="50" t="s">
        <v>463</v>
      </c>
      <c r="G308" s="51">
        <v>0</v>
      </c>
      <c r="H308" s="51">
        <v>0</v>
      </c>
      <c r="I308" s="51">
        <v>0</v>
      </c>
      <c r="J308" s="51">
        <v>0</v>
      </c>
      <c r="K308" s="51">
        <v>0</v>
      </c>
      <c r="L308" s="51">
        <v>0</v>
      </c>
      <c r="M308" s="51">
        <v>0</v>
      </c>
      <c r="N308" s="51">
        <v>0</v>
      </c>
      <c r="O308" s="51">
        <v>0</v>
      </c>
    </row>
    <row r="309" spans="3:15" x14ac:dyDescent="0.25">
      <c r="C309" s="47" t="s">
        <v>24</v>
      </c>
      <c r="D309" s="48" t="s">
        <v>22</v>
      </c>
      <c r="E309" s="49" t="s">
        <v>43</v>
      </c>
      <c r="F309" s="50" t="s">
        <v>43</v>
      </c>
      <c r="G309" s="51">
        <v>0</v>
      </c>
      <c r="H309" s="51">
        <v>0</v>
      </c>
      <c r="I309" s="51">
        <v>0</v>
      </c>
      <c r="J309" s="51">
        <v>0</v>
      </c>
      <c r="K309" s="51">
        <v>0</v>
      </c>
      <c r="L309" s="51">
        <v>0</v>
      </c>
      <c r="M309" s="51">
        <v>0</v>
      </c>
      <c r="N309" s="51">
        <v>0</v>
      </c>
      <c r="O309" s="51">
        <v>0</v>
      </c>
    </row>
    <row r="310" spans="3:15" x14ac:dyDescent="0.25">
      <c r="C310" s="47" t="s">
        <v>24</v>
      </c>
      <c r="D310" s="48" t="s">
        <v>23</v>
      </c>
      <c r="E310" s="49" t="s">
        <v>43</v>
      </c>
      <c r="F310" s="50" t="s">
        <v>464</v>
      </c>
      <c r="G310" s="51">
        <v>0</v>
      </c>
      <c r="H310" s="51">
        <v>0</v>
      </c>
      <c r="I310" s="51">
        <v>0</v>
      </c>
      <c r="J310" s="51">
        <v>0</v>
      </c>
      <c r="K310" s="51">
        <v>0</v>
      </c>
      <c r="L310" s="51">
        <v>0</v>
      </c>
      <c r="M310" s="51">
        <v>0</v>
      </c>
      <c r="N310" s="51">
        <v>0</v>
      </c>
      <c r="O310" s="51">
        <v>0</v>
      </c>
    </row>
    <row r="311" spans="3:15" x14ac:dyDescent="0.25">
      <c r="C311" s="47" t="s">
        <v>24</v>
      </c>
      <c r="D311" s="48" t="s">
        <v>24</v>
      </c>
      <c r="E311" s="49" t="s">
        <v>43</v>
      </c>
      <c r="F311" s="50" t="s">
        <v>397</v>
      </c>
      <c r="G311" s="51">
        <v>0</v>
      </c>
      <c r="H311" s="51">
        <v>0</v>
      </c>
      <c r="I311" s="51">
        <v>0</v>
      </c>
      <c r="J311" s="51">
        <v>0</v>
      </c>
      <c r="K311" s="51">
        <v>0</v>
      </c>
      <c r="L311" s="51">
        <v>0</v>
      </c>
      <c r="M311" s="51">
        <v>0</v>
      </c>
      <c r="N311" s="51">
        <v>0</v>
      </c>
      <c r="O311" s="51">
        <v>0</v>
      </c>
    </row>
    <row r="312" spans="3:15" x14ac:dyDescent="0.25">
      <c r="C312" s="47" t="s">
        <v>24</v>
      </c>
      <c r="D312" s="48" t="s">
        <v>25</v>
      </c>
      <c r="E312" s="49" t="s">
        <v>43</v>
      </c>
      <c r="F312" s="50" t="s">
        <v>465</v>
      </c>
      <c r="G312" s="51">
        <v>0</v>
      </c>
      <c r="H312" s="51">
        <v>0</v>
      </c>
      <c r="I312" s="51">
        <v>0</v>
      </c>
      <c r="J312" s="51">
        <v>0</v>
      </c>
      <c r="K312" s="51">
        <v>0</v>
      </c>
      <c r="L312" s="51">
        <v>0</v>
      </c>
      <c r="M312" s="51">
        <v>0</v>
      </c>
      <c r="N312" s="51">
        <v>0</v>
      </c>
      <c r="O312" s="51">
        <v>0</v>
      </c>
    </row>
    <row r="313" spans="3:15" x14ac:dyDescent="0.25">
      <c r="C313" s="47" t="s">
        <v>24</v>
      </c>
      <c r="D313" s="48" t="s">
        <v>26</v>
      </c>
      <c r="E313" s="49" t="s">
        <v>43</v>
      </c>
      <c r="F313" s="50" t="s">
        <v>466</v>
      </c>
      <c r="G313" s="51">
        <v>0</v>
      </c>
      <c r="H313" s="51">
        <v>0</v>
      </c>
      <c r="I313" s="51">
        <v>0</v>
      </c>
      <c r="J313" s="51">
        <v>0</v>
      </c>
      <c r="K313" s="51">
        <v>0</v>
      </c>
      <c r="L313" s="51">
        <v>0</v>
      </c>
      <c r="M313" s="51">
        <v>0</v>
      </c>
      <c r="N313" s="51">
        <v>0</v>
      </c>
      <c r="O313" s="51">
        <v>0</v>
      </c>
    </row>
    <row r="314" spans="3:15" x14ac:dyDescent="0.25">
      <c r="C314" s="47" t="s">
        <v>24</v>
      </c>
      <c r="D314" s="48" t="s">
        <v>3</v>
      </c>
      <c r="E314" s="49" t="s">
        <v>43</v>
      </c>
      <c r="F314" s="50" t="s">
        <v>467</v>
      </c>
      <c r="G314" s="51">
        <v>0</v>
      </c>
      <c r="H314" s="51">
        <v>0</v>
      </c>
      <c r="I314" s="51">
        <v>0</v>
      </c>
      <c r="J314" s="51">
        <v>0</v>
      </c>
      <c r="K314" s="51">
        <v>0</v>
      </c>
      <c r="L314" s="51">
        <v>0</v>
      </c>
      <c r="M314" s="51">
        <v>0</v>
      </c>
      <c r="N314" s="51">
        <v>0</v>
      </c>
      <c r="O314" s="51">
        <v>0</v>
      </c>
    </row>
    <row r="315" spans="3:15" x14ac:dyDescent="0.25">
      <c r="C315" s="47" t="s">
        <v>24</v>
      </c>
      <c r="D315" s="48" t="s">
        <v>27</v>
      </c>
      <c r="E315" s="49" t="s">
        <v>43</v>
      </c>
      <c r="F315" s="50" t="s">
        <v>468</v>
      </c>
      <c r="G315" s="51">
        <v>0</v>
      </c>
      <c r="H315" s="51">
        <v>0</v>
      </c>
      <c r="I315" s="51">
        <v>0</v>
      </c>
      <c r="J315" s="51">
        <v>0</v>
      </c>
      <c r="K315" s="51">
        <v>0</v>
      </c>
      <c r="L315" s="51">
        <v>0</v>
      </c>
      <c r="M315" s="51">
        <v>0</v>
      </c>
      <c r="N315" s="51">
        <v>0</v>
      </c>
      <c r="O315" s="51">
        <v>0</v>
      </c>
    </row>
    <row r="316" spans="3:15" x14ac:dyDescent="0.25">
      <c r="C316" s="47" t="s">
        <v>24</v>
      </c>
      <c r="D316" s="48" t="s">
        <v>4</v>
      </c>
      <c r="E316" s="49" t="s">
        <v>43</v>
      </c>
      <c r="F316" s="50" t="s">
        <v>469</v>
      </c>
      <c r="G316" s="51">
        <v>0</v>
      </c>
      <c r="H316" s="51">
        <v>0</v>
      </c>
      <c r="I316" s="51">
        <v>0</v>
      </c>
      <c r="J316" s="51">
        <v>0</v>
      </c>
      <c r="K316" s="51">
        <v>0</v>
      </c>
      <c r="L316" s="51">
        <v>0</v>
      </c>
      <c r="M316" s="51">
        <v>0</v>
      </c>
      <c r="N316" s="51">
        <v>0</v>
      </c>
      <c r="O316" s="51">
        <v>0</v>
      </c>
    </row>
    <row r="317" spans="3:15" x14ac:dyDescent="0.25">
      <c r="C317" s="47" t="s">
        <v>24</v>
      </c>
      <c r="D317" s="48" t="s">
        <v>28</v>
      </c>
      <c r="E317" s="49" t="s">
        <v>43</v>
      </c>
      <c r="F317" s="50" t="s">
        <v>470</v>
      </c>
      <c r="G317" s="51">
        <v>0</v>
      </c>
      <c r="H317" s="51">
        <v>0</v>
      </c>
      <c r="I317" s="51">
        <v>0</v>
      </c>
      <c r="J317" s="51">
        <v>0</v>
      </c>
      <c r="K317" s="51">
        <v>0</v>
      </c>
      <c r="L317" s="51">
        <v>0</v>
      </c>
      <c r="M317" s="51">
        <v>0</v>
      </c>
      <c r="N317" s="51">
        <v>0</v>
      </c>
      <c r="O317" s="51">
        <v>0</v>
      </c>
    </row>
    <row r="318" spans="3:15" x14ac:dyDescent="0.25">
      <c r="C318" s="47" t="s">
        <v>24</v>
      </c>
      <c r="D318" s="48" t="s">
        <v>29</v>
      </c>
      <c r="E318" s="49" t="s">
        <v>43</v>
      </c>
      <c r="F318" s="50" t="s">
        <v>471</v>
      </c>
      <c r="G318" s="51">
        <v>0</v>
      </c>
      <c r="H318" s="51">
        <v>0</v>
      </c>
      <c r="I318" s="51">
        <v>0</v>
      </c>
      <c r="J318" s="51">
        <v>0</v>
      </c>
      <c r="K318" s="51">
        <v>0</v>
      </c>
      <c r="L318" s="51">
        <v>0</v>
      </c>
      <c r="M318" s="51">
        <v>0</v>
      </c>
      <c r="N318" s="51">
        <v>0</v>
      </c>
      <c r="O318" s="51">
        <v>0</v>
      </c>
    </row>
    <row r="319" spans="3:15" x14ac:dyDescent="0.25">
      <c r="C319" s="47" t="s">
        <v>24</v>
      </c>
      <c r="D319" s="48" t="s">
        <v>30</v>
      </c>
      <c r="E319" s="49" t="s">
        <v>43</v>
      </c>
      <c r="F319" s="50" t="s">
        <v>472</v>
      </c>
      <c r="G319" s="51">
        <v>0</v>
      </c>
      <c r="H319" s="51">
        <v>0</v>
      </c>
      <c r="I319" s="51">
        <v>0</v>
      </c>
      <c r="J319" s="51">
        <v>0</v>
      </c>
      <c r="K319" s="51">
        <v>0</v>
      </c>
      <c r="L319" s="51">
        <v>0</v>
      </c>
      <c r="M319" s="51">
        <v>0</v>
      </c>
      <c r="N319" s="51">
        <v>0</v>
      </c>
      <c r="O319" s="51">
        <v>0</v>
      </c>
    </row>
    <row r="320" spans="3:15" x14ac:dyDescent="0.25">
      <c r="C320" s="47" t="s">
        <v>24</v>
      </c>
      <c r="D320" s="48" t="s">
        <v>31</v>
      </c>
      <c r="E320" s="49" t="s">
        <v>43</v>
      </c>
      <c r="F320" s="50" t="s">
        <v>473</v>
      </c>
      <c r="G320" s="51">
        <v>0</v>
      </c>
      <c r="H320" s="51">
        <v>0</v>
      </c>
      <c r="I320" s="51">
        <v>0</v>
      </c>
      <c r="J320" s="51">
        <v>0</v>
      </c>
      <c r="K320" s="51">
        <v>0</v>
      </c>
      <c r="L320" s="51">
        <v>0</v>
      </c>
      <c r="M320" s="51">
        <v>0</v>
      </c>
      <c r="N320" s="51">
        <v>0</v>
      </c>
      <c r="O320" s="51">
        <v>0</v>
      </c>
    </row>
    <row r="321" spans="3:15" x14ac:dyDescent="0.25">
      <c r="C321" s="47" t="s">
        <v>24</v>
      </c>
      <c r="D321" s="48" t="s">
        <v>144</v>
      </c>
      <c r="E321" s="54" t="s">
        <v>43</v>
      </c>
      <c r="F321" s="50" t="s">
        <v>474</v>
      </c>
      <c r="G321" s="51">
        <v>0</v>
      </c>
      <c r="H321" s="51">
        <v>0</v>
      </c>
      <c r="I321" s="51">
        <v>0</v>
      </c>
      <c r="J321" s="51">
        <v>0</v>
      </c>
      <c r="K321" s="51">
        <v>0</v>
      </c>
      <c r="L321" s="51">
        <v>0</v>
      </c>
      <c r="M321" s="51">
        <v>0</v>
      </c>
      <c r="N321" s="51">
        <v>0</v>
      </c>
      <c r="O321" s="51">
        <v>0</v>
      </c>
    </row>
    <row r="322" spans="3:15" x14ac:dyDescent="0.25">
      <c r="C322" s="47" t="s">
        <v>24</v>
      </c>
      <c r="D322" s="48" t="s">
        <v>55</v>
      </c>
      <c r="E322" s="49" t="s">
        <v>43</v>
      </c>
      <c r="F322" s="50" t="s">
        <v>475</v>
      </c>
      <c r="G322" s="51">
        <v>0</v>
      </c>
      <c r="H322" s="51">
        <v>0</v>
      </c>
      <c r="I322" s="51">
        <v>0</v>
      </c>
      <c r="J322" s="51">
        <v>0</v>
      </c>
      <c r="K322" s="51">
        <v>0</v>
      </c>
      <c r="L322" s="51">
        <v>0</v>
      </c>
      <c r="M322" s="51">
        <v>0</v>
      </c>
      <c r="N322" s="51">
        <v>0</v>
      </c>
      <c r="O322" s="51">
        <v>0</v>
      </c>
    </row>
    <row r="323" spans="3:15" x14ac:dyDescent="0.25">
      <c r="C323" s="47" t="s">
        <v>24</v>
      </c>
      <c r="D323" s="48" t="s">
        <v>60</v>
      </c>
      <c r="E323" s="49" t="s">
        <v>43</v>
      </c>
      <c r="F323" s="50" t="s">
        <v>476</v>
      </c>
      <c r="G323" s="51">
        <v>0</v>
      </c>
      <c r="H323" s="51">
        <v>0</v>
      </c>
      <c r="I323" s="51">
        <v>0</v>
      </c>
      <c r="J323" s="51">
        <v>0</v>
      </c>
      <c r="K323" s="51">
        <v>0</v>
      </c>
      <c r="L323" s="51">
        <v>0</v>
      </c>
      <c r="M323" s="51">
        <v>0</v>
      </c>
      <c r="N323" s="51">
        <v>0</v>
      </c>
      <c r="O323" s="51">
        <v>0</v>
      </c>
    </row>
    <row r="324" spans="3:15" x14ac:dyDescent="0.25">
      <c r="C324" s="47" t="s">
        <v>24</v>
      </c>
      <c r="D324" s="48" t="s">
        <v>171</v>
      </c>
      <c r="E324" s="49" t="s">
        <v>43</v>
      </c>
      <c r="F324" s="50" t="s">
        <v>477</v>
      </c>
      <c r="G324" s="51">
        <v>0</v>
      </c>
      <c r="H324" s="51">
        <v>0</v>
      </c>
      <c r="I324" s="51">
        <v>0</v>
      </c>
      <c r="J324" s="51">
        <v>0</v>
      </c>
      <c r="K324" s="51">
        <v>0</v>
      </c>
      <c r="L324" s="51">
        <v>0</v>
      </c>
      <c r="M324" s="51">
        <v>0</v>
      </c>
      <c r="N324" s="51">
        <v>0</v>
      </c>
      <c r="O324" s="51">
        <v>0</v>
      </c>
    </row>
    <row r="325" spans="3:15" x14ac:dyDescent="0.25">
      <c r="C325" s="47" t="s">
        <v>25</v>
      </c>
      <c r="D325" s="48" t="s">
        <v>12</v>
      </c>
      <c r="E325" s="49" t="s">
        <v>44</v>
      </c>
      <c r="F325" s="52" t="s">
        <v>478</v>
      </c>
      <c r="G325" s="51">
        <v>0</v>
      </c>
      <c r="H325" s="51">
        <v>0</v>
      </c>
      <c r="I325" s="51">
        <v>0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v>0</v>
      </c>
    </row>
    <row r="326" spans="3:15" x14ac:dyDescent="0.25">
      <c r="C326" s="47" t="s">
        <v>25</v>
      </c>
      <c r="D326" s="48" t="s">
        <v>14</v>
      </c>
      <c r="E326" s="49" t="s">
        <v>44</v>
      </c>
      <c r="F326" s="52" t="s">
        <v>479</v>
      </c>
      <c r="G326" s="51">
        <v>0</v>
      </c>
      <c r="H326" s="51">
        <v>0</v>
      </c>
      <c r="I326" s="51">
        <v>0</v>
      </c>
      <c r="J326" s="51">
        <v>0</v>
      </c>
      <c r="K326" s="51">
        <v>0</v>
      </c>
      <c r="L326" s="51">
        <v>0</v>
      </c>
      <c r="M326" s="51">
        <v>0</v>
      </c>
      <c r="N326" s="51">
        <v>0</v>
      </c>
      <c r="O326" s="51">
        <v>0</v>
      </c>
    </row>
    <row r="327" spans="3:15" x14ac:dyDescent="0.25">
      <c r="C327" s="47" t="s">
        <v>25</v>
      </c>
      <c r="D327" s="48" t="s">
        <v>15</v>
      </c>
      <c r="E327" s="49" t="s">
        <v>44</v>
      </c>
      <c r="F327" s="50" t="s">
        <v>480</v>
      </c>
      <c r="G327" s="51">
        <v>0</v>
      </c>
      <c r="H327" s="51">
        <v>0</v>
      </c>
      <c r="I327" s="51">
        <v>0</v>
      </c>
      <c r="J327" s="51">
        <v>0</v>
      </c>
      <c r="K327" s="51">
        <v>0</v>
      </c>
      <c r="L327" s="51">
        <v>0</v>
      </c>
      <c r="M327" s="51">
        <v>0</v>
      </c>
      <c r="N327" s="51">
        <v>0</v>
      </c>
      <c r="O327" s="51">
        <v>0</v>
      </c>
    </row>
    <row r="328" spans="3:15" x14ac:dyDescent="0.25">
      <c r="C328" s="47" t="s">
        <v>25</v>
      </c>
      <c r="D328" s="48" t="s">
        <v>16</v>
      </c>
      <c r="E328" s="49" t="s">
        <v>44</v>
      </c>
      <c r="F328" s="50" t="s">
        <v>481</v>
      </c>
      <c r="G328" s="51">
        <v>0</v>
      </c>
      <c r="H328" s="51">
        <v>0</v>
      </c>
      <c r="I328" s="51">
        <v>0</v>
      </c>
      <c r="J328" s="51">
        <v>0</v>
      </c>
      <c r="K328" s="51">
        <v>0</v>
      </c>
      <c r="L328" s="51">
        <v>0</v>
      </c>
      <c r="M328" s="51">
        <v>0</v>
      </c>
      <c r="N328" s="51">
        <v>0</v>
      </c>
      <c r="O328" s="51">
        <v>0</v>
      </c>
    </row>
    <row r="329" spans="3:15" x14ac:dyDescent="0.25">
      <c r="C329" s="47" t="s">
        <v>25</v>
      </c>
      <c r="D329" s="48" t="s">
        <v>17</v>
      </c>
      <c r="E329" s="49" t="s">
        <v>44</v>
      </c>
      <c r="F329" s="50" t="s">
        <v>482</v>
      </c>
      <c r="G329" s="51">
        <v>0</v>
      </c>
      <c r="H329" s="51">
        <v>0</v>
      </c>
      <c r="I329" s="51">
        <v>0</v>
      </c>
      <c r="J329" s="51">
        <v>0</v>
      </c>
      <c r="K329" s="51">
        <v>0</v>
      </c>
      <c r="L329" s="51">
        <v>0</v>
      </c>
      <c r="M329" s="51">
        <v>0</v>
      </c>
      <c r="N329" s="51">
        <v>0</v>
      </c>
      <c r="O329" s="51">
        <v>0</v>
      </c>
    </row>
    <row r="330" spans="3:15" x14ac:dyDescent="0.25">
      <c r="C330" s="47" t="s">
        <v>25</v>
      </c>
      <c r="D330" s="48" t="s">
        <v>18</v>
      </c>
      <c r="E330" s="49" t="s">
        <v>44</v>
      </c>
      <c r="F330" s="50" t="s">
        <v>483</v>
      </c>
      <c r="G330" s="51">
        <v>0</v>
      </c>
      <c r="H330" s="51">
        <v>0</v>
      </c>
      <c r="I330" s="51">
        <v>0</v>
      </c>
      <c r="J330" s="51">
        <v>0</v>
      </c>
      <c r="K330" s="51">
        <v>0</v>
      </c>
      <c r="L330" s="51">
        <v>0</v>
      </c>
      <c r="M330" s="51">
        <v>0</v>
      </c>
      <c r="N330" s="51">
        <v>0</v>
      </c>
      <c r="O330" s="51">
        <v>0</v>
      </c>
    </row>
    <row r="331" spans="3:15" x14ac:dyDescent="0.25">
      <c r="C331" s="47" t="s">
        <v>25</v>
      </c>
      <c r="D331" s="48" t="s">
        <v>19</v>
      </c>
      <c r="E331" s="49" t="s">
        <v>44</v>
      </c>
      <c r="F331" s="50" t="s">
        <v>484</v>
      </c>
      <c r="G331" s="51">
        <v>0</v>
      </c>
      <c r="H331" s="51">
        <v>0</v>
      </c>
      <c r="I331" s="51">
        <v>0</v>
      </c>
      <c r="J331" s="51">
        <v>0</v>
      </c>
      <c r="K331" s="51">
        <v>0</v>
      </c>
      <c r="L331" s="51">
        <v>0</v>
      </c>
      <c r="M331" s="51">
        <v>0</v>
      </c>
      <c r="N331" s="51">
        <v>0</v>
      </c>
      <c r="O331" s="51">
        <v>0</v>
      </c>
    </row>
    <row r="332" spans="3:15" x14ac:dyDescent="0.25">
      <c r="C332" s="47" t="s">
        <v>25</v>
      </c>
      <c r="D332" s="48" t="s">
        <v>20</v>
      </c>
      <c r="E332" s="49" t="s">
        <v>44</v>
      </c>
      <c r="F332" s="50" t="s">
        <v>485</v>
      </c>
      <c r="G332" s="51">
        <v>0</v>
      </c>
      <c r="H332" s="51">
        <v>0</v>
      </c>
      <c r="I332" s="51">
        <v>0</v>
      </c>
      <c r="J332" s="51">
        <v>0</v>
      </c>
      <c r="K332" s="51">
        <v>0</v>
      </c>
      <c r="L332" s="51">
        <v>0</v>
      </c>
      <c r="M332" s="51">
        <v>0</v>
      </c>
      <c r="N332" s="51">
        <v>0</v>
      </c>
      <c r="O332" s="51">
        <v>0</v>
      </c>
    </row>
    <row r="333" spans="3:15" x14ac:dyDescent="0.25">
      <c r="C333" s="47" t="s">
        <v>25</v>
      </c>
      <c r="D333" s="48" t="s">
        <v>21</v>
      </c>
      <c r="E333" s="49" t="s">
        <v>44</v>
      </c>
      <c r="F333" s="52" t="s">
        <v>486</v>
      </c>
      <c r="G333" s="51">
        <v>0</v>
      </c>
      <c r="H333" s="51">
        <v>0</v>
      </c>
      <c r="I333" s="51">
        <v>0</v>
      </c>
      <c r="J333" s="51">
        <v>0</v>
      </c>
      <c r="K333" s="51">
        <v>0</v>
      </c>
      <c r="L333" s="51">
        <v>0</v>
      </c>
      <c r="M333" s="51">
        <v>0</v>
      </c>
      <c r="N333" s="51">
        <v>0</v>
      </c>
      <c r="O333" s="51">
        <v>0</v>
      </c>
    </row>
    <row r="334" spans="3:15" x14ac:dyDescent="0.25">
      <c r="C334" s="47" t="s">
        <v>25</v>
      </c>
      <c r="D334" s="48" t="s">
        <v>22</v>
      </c>
      <c r="E334" s="49" t="s">
        <v>44</v>
      </c>
      <c r="F334" s="52" t="s">
        <v>487</v>
      </c>
      <c r="G334" s="51">
        <v>0</v>
      </c>
      <c r="H334" s="51">
        <v>0</v>
      </c>
      <c r="I334" s="51">
        <v>0</v>
      </c>
      <c r="J334" s="51">
        <v>0</v>
      </c>
      <c r="K334" s="51">
        <v>0</v>
      </c>
      <c r="L334" s="51">
        <v>0</v>
      </c>
      <c r="M334" s="51">
        <v>0</v>
      </c>
      <c r="N334" s="51">
        <v>0</v>
      </c>
      <c r="O334" s="51">
        <v>0</v>
      </c>
    </row>
    <row r="335" spans="3:15" x14ac:dyDescent="0.25">
      <c r="C335" s="47" t="s">
        <v>25</v>
      </c>
      <c r="D335" s="48" t="s">
        <v>23</v>
      </c>
      <c r="E335" s="49" t="s">
        <v>44</v>
      </c>
      <c r="F335" s="52" t="s">
        <v>488</v>
      </c>
      <c r="G335" s="51">
        <v>0</v>
      </c>
      <c r="H335" s="51">
        <v>0</v>
      </c>
      <c r="I335" s="51">
        <v>0</v>
      </c>
      <c r="J335" s="51">
        <v>0</v>
      </c>
      <c r="K335" s="51">
        <v>0</v>
      </c>
      <c r="L335" s="51">
        <v>0</v>
      </c>
      <c r="M335" s="51">
        <v>0</v>
      </c>
      <c r="N335" s="51">
        <v>0</v>
      </c>
      <c r="O335" s="51">
        <v>0</v>
      </c>
    </row>
    <row r="336" spans="3:15" x14ac:dyDescent="0.25">
      <c r="C336" s="47" t="s">
        <v>25</v>
      </c>
      <c r="D336" s="48" t="s">
        <v>24</v>
      </c>
      <c r="E336" s="49" t="s">
        <v>44</v>
      </c>
      <c r="F336" s="52" t="s">
        <v>489</v>
      </c>
      <c r="G336" s="51">
        <v>0</v>
      </c>
      <c r="H336" s="51">
        <v>0</v>
      </c>
      <c r="I336" s="51">
        <v>0</v>
      </c>
      <c r="J336" s="51">
        <v>0</v>
      </c>
      <c r="K336" s="51">
        <v>0</v>
      </c>
      <c r="L336" s="51">
        <v>0</v>
      </c>
      <c r="M336" s="51">
        <v>0</v>
      </c>
      <c r="N336" s="51">
        <v>0</v>
      </c>
      <c r="O336" s="51">
        <v>0</v>
      </c>
    </row>
    <row r="337" spans="3:15" x14ac:dyDescent="0.25">
      <c r="C337" s="47" t="s">
        <v>25</v>
      </c>
      <c r="D337" s="48" t="s">
        <v>25</v>
      </c>
      <c r="E337" s="49" t="s">
        <v>44</v>
      </c>
      <c r="F337" s="52" t="s">
        <v>490</v>
      </c>
      <c r="G337" s="51">
        <v>0</v>
      </c>
      <c r="H337" s="51">
        <v>0</v>
      </c>
      <c r="I337" s="51">
        <v>0</v>
      </c>
      <c r="J337" s="51">
        <v>0</v>
      </c>
      <c r="K337" s="51">
        <v>0</v>
      </c>
      <c r="L337" s="51">
        <v>0</v>
      </c>
      <c r="M337" s="51">
        <v>0</v>
      </c>
      <c r="N337" s="51">
        <v>0</v>
      </c>
      <c r="O337" s="51">
        <v>0</v>
      </c>
    </row>
    <row r="338" spans="3:15" x14ac:dyDescent="0.25">
      <c r="C338" s="47" t="s">
        <v>25</v>
      </c>
      <c r="D338" s="48" t="s">
        <v>26</v>
      </c>
      <c r="E338" s="49" t="s">
        <v>44</v>
      </c>
      <c r="F338" s="52" t="s">
        <v>491</v>
      </c>
      <c r="G338" s="51">
        <v>0</v>
      </c>
      <c r="H338" s="51">
        <v>0</v>
      </c>
      <c r="I338" s="51">
        <v>0</v>
      </c>
      <c r="J338" s="51">
        <v>0</v>
      </c>
      <c r="K338" s="51">
        <v>0</v>
      </c>
      <c r="L338" s="51">
        <v>0</v>
      </c>
      <c r="M338" s="51">
        <v>0</v>
      </c>
      <c r="N338" s="51">
        <v>0</v>
      </c>
      <c r="O338" s="51">
        <v>0</v>
      </c>
    </row>
    <row r="339" spans="3:15" x14ac:dyDescent="0.25">
      <c r="C339" s="47" t="s">
        <v>25</v>
      </c>
      <c r="D339" s="48" t="s">
        <v>3</v>
      </c>
      <c r="E339" s="49" t="s">
        <v>44</v>
      </c>
      <c r="F339" s="52" t="s">
        <v>492</v>
      </c>
      <c r="G339" s="51">
        <v>0</v>
      </c>
      <c r="H339" s="51">
        <v>0</v>
      </c>
      <c r="I339" s="51">
        <v>0</v>
      </c>
      <c r="J339" s="51">
        <v>0</v>
      </c>
      <c r="K339" s="51">
        <v>0</v>
      </c>
      <c r="L339" s="51">
        <v>0</v>
      </c>
      <c r="M339" s="51">
        <v>0</v>
      </c>
      <c r="N339" s="51">
        <v>0</v>
      </c>
      <c r="O339" s="51">
        <v>0</v>
      </c>
    </row>
    <row r="340" spans="3:15" x14ac:dyDescent="0.25">
      <c r="C340" s="47" t="s">
        <v>25</v>
      </c>
      <c r="D340" s="48" t="s">
        <v>27</v>
      </c>
      <c r="E340" s="49" t="s">
        <v>44</v>
      </c>
      <c r="F340" s="52" t="s">
        <v>493</v>
      </c>
      <c r="G340" s="51">
        <v>0</v>
      </c>
      <c r="H340" s="51">
        <v>0</v>
      </c>
      <c r="I340" s="51">
        <v>0</v>
      </c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</row>
    <row r="341" spans="3:15" x14ac:dyDescent="0.25">
      <c r="C341" s="47" t="s">
        <v>25</v>
      </c>
      <c r="D341" s="48" t="s">
        <v>4</v>
      </c>
      <c r="E341" s="49" t="s">
        <v>44</v>
      </c>
      <c r="F341" s="52" t="s">
        <v>494</v>
      </c>
      <c r="G341" s="51">
        <v>0</v>
      </c>
      <c r="H341" s="51">
        <v>0</v>
      </c>
      <c r="I341" s="51">
        <v>0</v>
      </c>
      <c r="J341" s="51">
        <v>0</v>
      </c>
      <c r="K341" s="51">
        <v>0</v>
      </c>
      <c r="L341" s="51">
        <v>0</v>
      </c>
      <c r="M341" s="51">
        <v>0</v>
      </c>
      <c r="N341" s="51">
        <v>0</v>
      </c>
      <c r="O341" s="51">
        <v>0</v>
      </c>
    </row>
    <row r="342" spans="3:15" x14ac:dyDescent="0.25">
      <c r="C342" s="47" t="s">
        <v>25</v>
      </c>
      <c r="D342" s="48" t="s">
        <v>28</v>
      </c>
      <c r="E342" s="49" t="s">
        <v>44</v>
      </c>
      <c r="F342" s="50" t="s">
        <v>495</v>
      </c>
      <c r="G342" s="51">
        <v>0</v>
      </c>
      <c r="H342" s="51">
        <v>0</v>
      </c>
      <c r="I342" s="51">
        <v>0</v>
      </c>
      <c r="J342" s="51">
        <v>0</v>
      </c>
      <c r="K342" s="51">
        <v>0</v>
      </c>
      <c r="L342" s="51">
        <v>0</v>
      </c>
      <c r="M342" s="51">
        <v>0</v>
      </c>
      <c r="N342" s="51">
        <v>0</v>
      </c>
      <c r="O342" s="51">
        <v>0</v>
      </c>
    </row>
    <row r="343" spans="3:15" x14ac:dyDescent="0.25">
      <c r="C343" s="47" t="s">
        <v>25</v>
      </c>
      <c r="D343" s="48" t="s">
        <v>29</v>
      </c>
      <c r="E343" s="49" t="s">
        <v>44</v>
      </c>
      <c r="F343" s="50" t="s">
        <v>496</v>
      </c>
      <c r="G343" s="51">
        <v>0</v>
      </c>
      <c r="H343" s="51">
        <v>0</v>
      </c>
      <c r="I343" s="51">
        <v>0</v>
      </c>
      <c r="J343" s="51">
        <v>0</v>
      </c>
      <c r="K343" s="51">
        <v>0</v>
      </c>
      <c r="L343" s="51">
        <v>0</v>
      </c>
      <c r="M343" s="51">
        <v>0</v>
      </c>
      <c r="N343" s="51">
        <v>0</v>
      </c>
      <c r="O343" s="51">
        <v>0</v>
      </c>
    </row>
    <row r="344" spans="3:15" x14ac:dyDescent="0.25">
      <c r="C344" s="47" t="s">
        <v>25</v>
      </c>
      <c r="D344" s="48" t="s">
        <v>30</v>
      </c>
      <c r="E344" s="49" t="s">
        <v>44</v>
      </c>
      <c r="F344" s="50" t="s">
        <v>497</v>
      </c>
      <c r="G344" s="51">
        <v>0</v>
      </c>
      <c r="H344" s="51">
        <v>0</v>
      </c>
      <c r="I344" s="51">
        <v>0</v>
      </c>
      <c r="J344" s="51">
        <v>0</v>
      </c>
      <c r="K344" s="51">
        <v>0</v>
      </c>
      <c r="L344" s="51">
        <v>0</v>
      </c>
      <c r="M344" s="51">
        <v>0</v>
      </c>
      <c r="N344" s="51">
        <v>0</v>
      </c>
      <c r="O344" s="51">
        <v>0</v>
      </c>
    </row>
    <row r="345" spans="3:15" x14ac:dyDescent="0.25">
      <c r="C345" s="47" t="s">
        <v>25</v>
      </c>
      <c r="D345" s="48" t="s">
        <v>31</v>
      </c>
      <c r="E345" s="49" t="s">
        <v>44</v>
      </c>
      <c r="F345" s="50" t="s">
        <v>498</v>
      </c>
      <c r="G345" s="51">
        <v>0</v>
      </c>
      <c r="H345" s="51">
        <v>0</v>
      </c>
      <c r="I345" s="51">
        <v>0</v>
      </c>
      <c r="J345" s="51">
        <v>0</v>
      </c>
      <c r="K345" s="51">
        <v>0</v>
      </c>
      <c r="L345" s="51">
        <v>0</v>
      </c>
      <c r="M345" s="51">
        <v>0</v>
      </c>
      <c r="N345" s="51">
        <v>0</v>
      </c>
      <c r="O345" s="51">
        <v>0</v>
      </c>
    </row>
    <row r="346" spans="3:15" x14ac:dyDescent="0.25">
      <c r="C346" s="47" t="s">
        <v>25</v>
      </c>
      <c r="D346" s="48" t="s">
        <v>144</v>
      </c>
      <c r="E346" s="49" t="s">
        <v>44</v>
      </c>
      <c r="F346" s="52" t="s">
        <v>499</v>
      </c>
      <c r="G346" s="51">
        <v>0</v>
      </c>
      <c r="H346" s="51">
        <v>0</v>
      </c>
      <c r="I346" s="51">
        <v>0</v>
      </c>
      <c r="J346" s="51">
        <v>0</v>
      </c>
      <c r="K346" s="51">
        <v>0</v>
      </c>
      <c r="L346" s="51">
        <v>0</v>
      </c>
      <c r="M346" s="51">
        <v>0</v>
      </c>
      <c r="N346" s="51">
        <v>0</v>
      </c>
      <c r="O346" s="51">
        <v>0</v>
      </c>
    </row>
    <row r="347" spans="3:15" x14ac:dyDescent="0.25">
      <c r="C347" s="47" t="s">
        <v>25</v>
      </c>
      <c r="D347" s="48" t="s">
        <v>55</v>
      </c>
      <c r="E347" s="49" t="s">
        <v>44</v>
      </c>
      <c r="F347" s="50" t="s">
        <v>500</v>
      </c>
      <c r="G347" s="51">
        <v>0</v>
      </c>
      <c r="H347" s="51">
        <v>0</v>
      </c>
      <c r="I347" s="51">
        <v>0</v>
      </c>
      <c r="J347" s="51">
        <v>0</v>
      </c>
      <c r="K347" s="51">
        <v>0</v>
      </c>
      <c r="L347" s="51">
        <v>0</v>
      </c>
      <c r="M347" s="51">
        <v>0</v>
      </c>
      <c r="N347" s="51">
        <v>0</v>
      </c>
      <c r="O347" s="51">
        <v>0</v>
      </c>
    </row>
    <row r="348" spans="3:15" x14ac:dyDescent="0.25">
      <c r="C348" s="47" t="s">
        <v>25</v>
      </c>
      <c r="D348" s="48" t="s">
        <v>60</v>
      </c>
      <c r="E348" s="49" t="s">
        <v>44</v>
      </c>
      <c r="F348" s="50" t="s">
        <v>501</v>
      </c>
      <c r="G348" s="51">
        <v>0</v>
      </c>
      <c r="H348" s="51">
        <v>0</v>
      </c>
      <c r="I348" s="51">
        <v>0</v>
      </c>
      <c r="J348" s="51">
        <v>0</v>
      </c>
      <c r="K348" s="51">
        <v>0</v>
      </c>
      <c r="L348" s="51">
        <v>0</v>
      </c>
      <c r="M348" s="51">
        <v>0</v>
      </c>
      <c r="N348" s="51">
        <v>0</v>
      </c>
      <c r="O348" s="51">
        <v>0</v>
      </c>
    </row>
    <row r="349" spans="3:15" x14ac:dyDescent="0.25">
      <c r="C349" s="47" t="s">
        <v>25</v>
      </c>
      <c r="D349" s="48" t="s">
        <v>171</v>
      </c>
      <c r="E349" s="49" t="s">
        <v>44</v>
      </c>
      <c r="F349" s="50" t="s">
        <v>502</v>
      </c>
      <c r="G349" s="51">
        <v>0</v>
      </c>
      <c r="H349" s="51">
        <v>0</v>
      </c>
      <c r="I349" s="51">
        <v>0</v>
      </c>
      <c r="J349" s="51">
        <v>0</v>
      </c>
      <c r="K349" s="51">
        <v>0</v>
      </c>
      <c r="L349" s="51">
        <v>0</v>
      </c>
      <c r="M349" s="51">
        <v>0</v>
      </c>
      <c r="N349" s="51">
        <v>0</v>
      </c>
      <c r="O349" s="51">
        <v>0</v>
      </c>
    </row>
    <row r="350" spans="3:15" x14ac:dyDescent="0.25">
      <c r="C350" s="47" t="s">
        <v>25</v>
      </c>
      <c r="D350" s="48" t="s">
        <v>173</v>
      </c>
      <c r="E350" s="49" t="s">
        <v>44</v>
      </c>
      <c r="F350" s="52" t="s">
        <v>503</v>
      </c>
      <c r="G350" s="51">
        <v>0</v>
      </c>
      <c r="H350" s="51">
        <v>0</v>
      </c>
      <c r="I350" s="51">
        <v>0</v>
      </c>
      <c r="J350" s="51">
        <v>0</v>
      </c>
      <c r="K350" s="51">
        <v>0</v>
      </c>
      <c r="L350" s="51">
        <v>0</v>
      </c>
      <c r="M350" s="51">
        <v>0</v>
      </c>
      <c r="N350" s="51">
        <v>0</v>
      </c>
      <c r="O350" s="51">
        <v>0</v>
      </c>
    </row>
    <row r="351" spans="3:15" x14ac:dyDescent="0.25">
      <c r="C351" s="47" t="s">
        <v>25</v>
      </c>
      <c r="D351" s="48" t="s">
        <v>175</v>
      </c>
      <c r="E351" s="49" t="s">
        <v>44</v>
      </c>
      <c r="F351" s="50" t="s">
        <v>504</v>
      </c>
      <c r="G351" s="51">
        <v>0</v>
      </c>
      <c r="H351" s="51">
        <v>0</v>
      </c>
      <c r="I351" s="51">
        <v>0</v>
      </c>
      <c r="J351" s="51">
        <v>0</v>
      </c>
      <c r="K351" s="51">
        <v>0</v>
      </c>
      <c r="L351" s="51">
        <v>0</v>
      </c>
      <c r="M351" s="51">
        <v>0</v>
      </c>
      <c r="N351" s="51">
        <v>0</v>
      </c>
      <c r="O351" s="51">
        <v>0</v>
      </c>
    </row>
    <row r="352" spans="3:15" x14ac:dyDescent="0.25">
      <c r="C352" s="47" t="s">
        <v>25</v>
      </c>
      <c r="D352" s="48" t="s">
        <v>177</v>
      </c>
      <c r="E352" s="49" t="s">
        <v>44</v>
      </c>
      <c r="F352" s="50" t="s">
        <v>505</v>
      </c>
      <c r="G352" s="51">
        <v>0</v>
      </c>
      <c r="H352" s="51">
        <v>0</v>
      </c>
      <c r="I352" s="51">
        <v>0</v>
      </c>
      <c r="J352" s="51">
        <v>0</v>
      </c>
      <c r="K352" s="51">
        <v>0</v>
      </c>
      <c r="L352" s="51">
        <v>0</v>
      </c>
      <c r="M352" s="51">
        <v>0</v>
      </c>
      <c r="N352" s="51">
        <v>0</v>
      </c>
      <c r="O352" s="51">
        <v>0</v>
      </c>
    </row>
    <row r="353" spans="3:15" x14ac:dyDescent="0.25">
      <c r="C353" s="47" t="s">
        <v>25</v>
      </c>
      <c r="D353" s="48" t="s">
        <v>179</v>
      </c>
      <c r="E353" s="49" t="s">
        <v>44</v>
      </c>
      <c r="F353" s="50" t="s">
        <v>506</v>
      </c>
      <c r="G353" s="51">
        <v>0</v>
      </c>
      <c r="H353" s="51">
        <v>0</v>
      </c>
      <c r="I353" s="51">
        <v>0</v>
      </c>
      <c r="J353" s="51">
        <v>0</v>
      </c>
      <c r="K353" s="51">
        <v>0</v>
      </c>
      <c r="L353" s="51">
        <v>0</v>
      </c>
      <c r="M353" s="51">
        <v>0</v>
      </c>
      <c r="N353" s="51">
        <v>0</v>
      </c>
      <c r="O353" s="51">
        <v>0</v>
      </c>
    </row>
    <row r="354" spans="3:15" x14ac:dyDescent="0.25">
      <c r="C354" s="47" t="s">
        <v>25</v>
      </c>
      <c r="D354" s="48" t="s">
        <v>181</v>
      </c>
      <c r="E354" s="49" t="s">
        <v>44</v>
      </c>
      <c r="F354" s="50" t="s">
        <v>507</v>
      </c>
      <c r="G354" s="51">
        <v>0</v>
      </c>
      <c r="H354" s="51">
        <v>0</v>
      </c>
      <c r="I354" s="51">
        <v>0</v>
      </c>
      <c r="J354" s="51">
        <v>0</v>
      </c>
      <c r="K354" s="51">
        <v>0</v>
      </c>
      <c r="L354" s="51">
        <v>0</v>
      </c>
      <c r="M354" s="51">
        <v>0</v>
      </c>
      <c r="N354" s="51">
        <v>0</v>
      </c>
      <c r="O354" s="51">
        <v>0</v>
      </c>
    </row>
    <row r="355" spans="3:15" x14ac:dyDescent="0.25">
      <c r="C355" s="47" t="s">
        <v>25</v>
      </c>
      <c r="D355" s="48" t="s">
        <v>183</v>
      </c>
      <c r="E355" s="49" t="s">
        <v>44</v>
      </c>
      <c r="F355" s="50" t="s">
        <v>508</v>
      </c>
      <c r="G355" s="51">
        <v>0</v>
      </c>
      <c r="H355" s="51">
        <v>0</v>
      </c>
      <c r="I355" s="51">
        <v>0</v>
      </c>
      <c r="J355" s="51">
        <v>0</v>
      </c>
      <c r="K355" s="51">
        <v>0</v>
      </c>
      <c r="L355" s="51">
        <v>0</v>
      </c>
      <c r="M355" s="51">
        <v>0</v>
      </c>
      <c r="N355" s="51">
        <v>0</v>
      </c>
      <c r="O355" s="51">
        <v>0</v>
      </c>
    </row>
    <row r="356" spans="3:15" x14ac:dyDescent="0.25">
      <c r="C356" s="47" t="s">
        <v>25</v>
      </c>
      <c r="D356" s="48" t="s">
        <v>185</v>
      </c>
      <c r="E356" s="49" t="s">
        <v>44</v>
      </c>
      <c r="F356" s="50" t="s">
        <v>509</v>
      </c>
      <c r="G356" s="51">
        <v>0</v>
      </c>
      <c r="H356" s="51">
        <v>0</v>
      </c>
      <c r="I356" s="51">
        <v>0</v>
      </c>
      <c r="J356" s="51">
        <v>0</v>
      </c>
      <c r="K356" s="51">
        <v>0</v>
      </c>
      <c r="L356" s="51">
        <v>0</v>
      </c>
      <c r="M356" s="51">
        <v>0</v>
      </c>
      <c r="N356" s="51">
        <v>0</v>
      </c>
      <c r="O356" s="51">
        <v>0</v>
      </c>
    </row>
    <row r="357" spans="3:15" x14ac:dyDescent="0.25">
      <c r="C357" s="47" t="s">
        <v>25</v>
      </c>
      <c r="D357" s="48" t="s">
        <v>187</v>
      </c>
      <c r="E357" s="49" t="s">
        <v>44</v>
      </c>
      <c r="F357" s="50" t="s">
        <v>510</v>
      </c>
      <c r="G357" s="51">
        <v>0</v>
      </c>
      <c r="H357" s="51">
        <v>0</v>
      </c>
      <c r="I357" s="51">
        <v>0</v>
      </c>
      <c r="J357" s="51">
        <v>0</v>
      </c>
      <c r="K357" s="51">
        <v>0</v>
      </c>
      <c r="L357" s="51">
        <v>0</v>
      </c>
      <c r="M357" s="51">
        <v>0</v>
      </c>
      <c r="N357" s="51">
        <v>0</v>
      </c>
      <c r="O357" s="51">
        <v>0</v>
      </c>
    </row>
    <row r="358" spans="3:15" x14ac:dyDescent="0.25">
      <c r="C358" s="47" t="s">
        <v>25</v>
      </c>
      <c r="D358" s="48" t="s">
        <v>189</v>
      </c>
      <c r="E358" s="49" t="s">
        <v>44</v>
      </c>
      <c r="F358" s="50" t="s">
        <v>511</v>
      </c>
      <c r="G358" s="51">
        <v>0</v>
      </c>
      <c r="H358" s="51">
        <v>0</v>
      </c>
      <c r="I358" s="51">
        <v>0</v>
      </c>
      <c r="J358" s="51">
        <v>0</v>
      </c>
      <c r="K358" s="51">
        <v>0</v>
      </c>
      <c r="L358" s="51">
        <v>0</v>
      </c>
      <c r="M358" s="51">
        <v>0</v>
      </c>
      <c r="N358" s="51">
        <v>0</v>
      </c>
      <c r="O358" s="51">
        <v>0</v>
      </c>
    </row>
    <row r="359" spans="3:15" x14ac:dyDescent="0.25">
      <c r="C359" s="47" t="s">
        <v>25</v>
      </c>
      <c r="D359" s="48" t="s">
        <v>191</v>
      </c>
      <c r="E359" s="49" t="s">
        <v>44</v>
      </c>
      <c r="F359" s="50" t="s">
        <v>512</v>
      </c>
      <c r="G359" s="51">
        <v>0</v>
      </c>
      <c r="H359" s="51">
        <v>0</v>
      </c>
      <c r="I359" s="51">
        <v>0</v>
      </c>
      <c r="J359" s="51">
        <v>0</v>
      </c>
      <c r="K359" s="51">
        <v>0</v>
      </c>
      <c r="L359" s="51">
        <v>0</v>
      </c>
      <c r="M359" s="51">
        <v>0</v>
      </c>
      <c r="N359" s="51">
        <v>0</v>
      </c>
      <c r="O359" s="51">
        <v>0</v>
      </c>
    </row>
    <row r="360" spans="3:15" x14ac:dyDescent="0.25">
      <c r="C360" s="47" t="s">
        <v>25</v>
      </c>
      <c r="D360" s="48" t="s">
        <v>193</v>
      </c>
      <c r="E360" s="49" t="s">
        <v>44</v>
      </c>
      <c r="F360" s="52" t="s">
        <v>513</v>
      </c>
      <c r="G360" s="51">
        <v>0</v>
      </c>
      <c r="H360" s="51">
        <v>0</v>
      </c>
      <c r="I360" s="51">
        <v>0</v>
      </c>
      <c r="J360" s="51">
        <v>0</v>
      </c>
      <c r="K360" s="51">
        <v>0</v>
      </c>
      <c r="L360" s="51">
        <v>0</v>
      </c>
      <c r="M360" s="51">
        <v>0</v>
      </c>
      <c r="N360" s="51">
        <v>0</v>
      </c>
      <c r="O360" s="51">
        <v>0</v>
      </c>
    </row>
    <row r="361" spans="3:15" x14ac:dyDescent="0.25">
      <c r="C361" s="47" t="s">
        <v>25</v>
      </c>
      <c r="D361" s="48" t="s">
        <v>195</v>
      </c>
      <c r="E361" s="49" t="s">
        <v>44</v>
      </c>
      <c r="F361" s="50" t="s">
        <v>45</v>
      </c>
      <c r="G361" s="51">
        <v>0</v>
      </c>
      <c r="H361" s="51">
        <v>0</v>
      </c>
      <c r="I361" s="51">
        <v>0</v>
      </c>
      <c r="J361" s="51">
        <v>0</v>
      </c>
      <c r="K361" s="51">
        <v>0</v>
      </c>
      <c r="L361" s="51">
        <v>0</v>
      </c>
      <c r="M361" s="51">
        <v>0</v>
      </c>
      <c r="N361" s="51">
        <v>0</v>
      </c>
      <c r="O361" s="51">
        <v>0</v>
      </c>
    </row>
    <row r="362" spans="3:15" x14ac:dyDescent="0.25">
      <c r="C362" s="47" t="s">
        <v>25</v>
      </c>
      <c r="D362" s="48" t="s">
        <v>197</v>
      </c>
      <c r="E362" s="49" t="s">
        <v>44</v>
      </c>
      <c r="F362" s="50" t="s">
        <v>514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v>0</v>
      </c>
      <c r="M362" s="51">
        <v>0</v>
      </c>
      <c r="N362" s="51">
        <v>0</v>
      </c>
      <c r="O362" s="51">
        <v>0</v>
      </c>
    </row>
    <row r="363" spans="3:15" x14ac:dyDescent="0.25">
      <c r="C363" s="47" t="s">
        <v>25</v>
      </c>
      <c r="D363" s="48" t="s">
        <v>199</v>
      </c>
      <c r="E363" s="49" t="s">
        <v>44</v>
      </c>
      <c r="F363" s="50" t="s">
        <v>515</v>
      </c>
      <c r="G363" s="51">
        <v>0</v>
      </c>
      <c r="H363" s="51">
        <v>0</v>
      </c>
      <c r="I363" s="51">
        <v>0</v>
      </c>
      <c r="J363" s="51">
        <v>0</v>
      </c>
      <c r="K363" s="51">
        <v>0</v>
      </c>
      <c r="L363" s="51">
        <v>0</v>
      </c>
      <c r="M363" s="51">
        <v>0</v>
      </c>
      <c r="N363" s="51">
        <v>0</v>
      </c>
      <c r="O363" s="51">
        <v>0</v>
      </c>
    </row>
    <row r="364" spans="3:15" x14ac:dyDescent="0.25">
      <c r="C364" s="47" t="s">
        <v>25</v>
      </c>
      <c r="D364" s="48" t="s">
        <v>201</v>
      </c>
      <c r="E364" s="49" t="s">
        <v>44</v>
      </c>
      <c r="F364" s="50" t="s">
        <v>516</v>
      </c>
      <c r="G364" s="51">
        <v>0</v>
      </c>
      <c r="H364" s="51">
        <v>0</v>
      </c>
      <c r="I364" s="51">
        <v>0</v>
      </c>
      <c r="J364" s="51">
        <v>0</v>
      </c>
      <c r="K364" s="51">
        <v>0</v>
      </c>
      <c r="L364" s="51">
        <v>0</v>
      </c>
      <c r="M364" s="51">
        <v>0</v>
      </c>
      <c r="N364" s="51">
        <v>0</v>
      </c>
      <c r="O364" s="51">
        <v>0</v>
      </c>
    </row>
    <row r="365" spans="3:15" x14ac:dyDescent="0.25">
      <c r="C365" s="47" t="s">
        <v>25</v>
      </c>
      <c r="D365" s="48" t="s">
        <v>203</v>
      </c>
      <c r="E365" s="49" t="s">
        <v>44</v>
      </c>
      <c r="F365" s="50" t="s">
        <v>517</v>
      </c>
      <c r="G365" s="51">
        <v>0</v>
      </c>
      <c r="H365" s="51">
        <v>0</v>
      </c>
      <c r="I365" s="51">
        <v>0</v>
      </c>
      <c r="J365" s="51">
        <v>0</v>
      </c>
      <c r="K365" s="51">
        <v>0</v>
      </c>
      <c r="L365" s="51">
        <v>0</v>
      </c>
      <c r="M365" s="51">
        <v>0</v>
      </c>
      <c r="N365" s="51">
        <v>0</v>
      </c>
      <c r="O365" s="51">
        <v>0</v>
      </c>
    </row>
    <row r="366" spans="3:15" x14ac:dyDescent="0.25">
      <c r="C366" s="47" t="s">
        <v>25</v>
      </c>
      <c r="D366" s="48" t="s">
        <v>205</v>
      </c>
      <c r="E366" s="49" t="s">
        <v>44</v>
      </c>
      <c r="F366" s="50" t="s">
        <v>518</v>
      </c>
      <c r="G366" s="51">
        <v>0</v>
      </c>
      <c r="H366" s="51">
        <v>0</v>
      </c>
      <c r="I366" s="51">
        <v>0</v>
      </c>
      <c r="J366" s="51">
        <v>0</v>
      </c>
      <c r="K366" s="51">
        <v>0</v>
      </c>
      <c r="L366" s="51">
        <v>0</v>
      </c>
      <c r="M366" s="51">
        <v>0</v>
      </c>
      <c r="N366" s="51">
        <v>0</v>
      </c>
      <c r="O366" s="51">
        <v>0</v>
      </c>
    </row>
    <row r="367" spans="3:15" x14ac:dyDescent="0.25">
      <c r="C367" s="47" t="s">
        <v>25</v>
      </c>
      <c r="D367" s="48" t="s">
        <v>207</v>
      </c>
      <c r="E367" s="49" t="s">
        <v>44</v>
      </c>
      <c r="F367" s="50" t="s">
        <v>519</v>
      </c>
      <c r="G367" s="51">
        <v>0</v>
      </c>
      <c r="H367" s="51">
        <v>0</v>
      </c>
      <c r="I367" s="51">
        <v>0</v>
      </c>
      <c r="J367" s="51">
        <v>0</v>
      </c>
      <c r="K367" s="51">
        <v>0</v>
      </c>
      <c r="L367" s="51">
        <v>0</v>
      </c>
      <c r="M367" s="51">
        <v>0</v>
      </c>
      <c r="N367" s="51">
        <v>0</v>
      </c>
      <c r="O367" s="51">
        <v>0</v>
      </c>
    </row>
    <row r="368" spans="3:15" x14ac:dyDescent="0.25">
      <c r="C368" s="47" t="s">
        <v>25</v>
      </c>
      <c r="D368" s="48" t="s">
        <v>209</v>
      </c>
      <c r="E368" s="49" t="s">
        <v>44</v>
      </c>
      <c r="F368" s="50" t="s">
        <v>520</v>
      </c>
      <c r="G368" s="51">
        <v>0</v>
      </c>
      <c r="H368" s="51">
        <v>0</v>
      </c>
      <c r="I368" s="51">
        <v>0</v>
      </c>
      <c r="J368" s="51">
        <v>0</v>
      </c>
      <c r="K368" s="51">
        <v>0</v>
      </c>
      <c r="L368" s="51">
        <v>0</v>
      </c>
      <c r="M368" s="51">
        <v>0</v>
      </c>
      <c r="N368" s="51">
        <v>0</v>
      </c>
      <c r="O368" s="51">
        <v>0</v>
      </c>
    </row>
    <row r="369" spans="3:15" x14ac:dyDescent="0.25">
      <c r="C369" s="47" t="s">
        <v>25</v>
      </c>
      <c r="D369" s="48" t="s">
        <v>211</v>
      </c>
      <c r="E369" s="49" t="s">
        <v>44</v>
      </c>
      <c r="F369" s="50" t="s">
        <v>521</v>
      </c>
      <c r="G369" s="51">
        <v>0</v>
      </c>
      <c r="H369" s="51">
        <v>0</v>
      </c>
      <c r="I369" s="51">
        <v>0</v>
      </c>
      <c r="J369" s="51">
        <v>0</v>
      </c>
      <c r="K369" s="51">
        <v>0</v>
      </c>
      <c r="L369" s="51">
        <v>0</v>
      </c>
      <c r="M369" s="51">
        <v>0</v>
      </c>
      <c r="N369" s="51">
        <v>0</v>
      </c>
      <c r="O369" s="51">
        <v>0</v>
      </c>
    </row>
    <row r="370" spans="3:15" x14ac:dyDescent="0.25">
      <c r="C370" s="47" t="s">
        <v>25</v>
      </c>
      <c r="D370" s="48" t="s">
        <v>213</v>
      </c>
      <c r="E370" s="49" t="s">
        <v>44</v>
      </c>
      <c r="F370" s="50" t="s">
        <v>522</v>
      </c>
      <c r="G370" s="51">
        <v>0</v>
      </c>
      <c r="H370" s="51">
        <v>0</v>
      </c>
      <c r="I370" s="51">
        <v>0</v>
      </c>
      <c r="J370" s="51">
        <v>0</v>
      </c>
      <c r="K370" s="51">
        <v>0</v>
      </c>
      <c r="L370" s="51">
        <v>0</v>
      </c>
      <c r="M370" s="51">
        <v>0</v>
      </c>
      <c r="N370" s="51">
        <v>0</v>
      </c>
      <c r="O370" s="51">
        <v>0</v>
      </c>
    </row>
    <row r="371" spans="3:15" x14ac:dyDescent="0.25">
      <c r="C371" s="47" t="s">
        <v>25</v>
      </c>
      <c r="D371" s="48" t="s">
        <v>215</v>
      </c>
      <c r="E371" s="49" t="s">
        <v>44</v>
      </c>
      <c r="F371" s="50" t="s">
        <v>523</v>
      </c>
      <c r="G371" s="51">
        <v>0</v>
      </c>
      <c r="H371" s="51">
        <v>0</v>
      </c>
      <c r="I371" s="51">
        <v>0</v>
      </c>
      <c r="J371" s="51">
        <v>0</v>
      </c>
      <c r="K371" s="51">
        <v>0</v>
      </c>
      <c r="L371" s="51">
        <v>0</v>
      </c>
      <c r="M371" s="51">
        <v>0</v>
      </c>
      <c r="N371" s="51">
        <v>0</v>
      </c>
      <c r="O371" s="51">
        <v>0</v>
      </c>
    </row>
    <row r="372" spans="3:15" x14ac:dyDescent="0.25">
      <c r="C372" s="47" t="s">
        <v>25</v>
      </c>
      <c r="D372" s="48" t="s">
        <v>217</v>
      </c>
      <c r="E372" s="49" t="s">
        <v>44</v>
      </c>
      <c r="F372" s="50" t="s">
        <v>524</v>
      </c>
      <c r="G372" s="51">
        <v>0</v>
      </c>
      <c r="H372" s="51">
        <v>0</v>
      </c>
      <c r="I372" s="51">
        <v>0</v>
      </c>
      <c r="J372" s="51">
        <v>0</v>
      </c>
      <c r="K372" s="51">
        <v>0</v>
      </c>
      <c r="L372" s="51">
        <v>0</v>
      </c>
      <c r="M372" s="51">
        <v>0</v>
      </c>
      <c r="N372" s="51">
        <v>0</v>
      </c>
      <c r="O372" s="51">
        <v>0</v>
      </c>
    </row>
    <row r="373" spans="3:15" x14ac:dyDescent="0.25">
      <c r="C373" s="47" t="s">
        <v>25</v>
      </c>
      <c r="D373" s="48" t="s">
        <v>219</v>
      </c>
      <c r="E373" s="49" t="s">
        <v>44</v>
      </c>
      <c r="F373" s="50" t="s">
        <v>525</v>
      </c>
      <c r="G373" s="51">
        <v>0</v>
      </c>
      <c r="H373" s="51">
        <v>0</v>
      </c>
      <c r="I373" s="51">
        <v>0</v>
      </c>
      <c r="J373" s="51">
        <v>0</v>
      </c>
      <c r="K373" s="51">
        <v>0</v>
      </c>
      <c r="L373" s="51">
        <v>0</v>
      </c>
      <c r="M373" s="51">
        <v>0</v>
      </c>
      <c r="N373" s="51">
        <v>0</v>
      </c>
      <c r="O373" s="51">
        <v>0</v>
      </c>
    </row>
    <row r="374" spans="3:15" x14ac:dyDescent="0.25">
      <c r="C374" s="47" t="s">
        <v>25</v>
      </c>
      <c r="D374" s="48" t="s">
        <v>221</v>
      </c>
      <c r="E374" s="49" t="s">
        <v>44</v>
      </c>
      <c r="F374" s="50" t="s">
        <v>526</v>
      </c>
      <c r="G374" s="51">
        <v>0</v>
      </c>
      <c r="H374" s="51">
        <v>0</v>
      </c>
      <c r="I374" s="51">
        <v>0</v>
      </c>
      <c r="J374" s="51">
        <v>0</v>
      </c>
      <c r="K374" s="51">
        <v>0</v>
      </c>
      <c r="L374" s="51">
        <v>0</v>
      </c>
      <c r="M374" s="51">
        <v>0</v>
      </c>
      <c r="N374" s="51">
        <v>0</v>
      </c>
      <c r="O374" s="51">
        <v>0</v>
      </c>
    </row>
    <row r="375" spans="3:15" x14ac:dyDescent="0.25">
      <c r="C375" s="47" t="s">
        <v>25</v>
      </c>
      <c r="D375" s="48" t="s">
        <v>223</v>
      </c>
      <c r="E375" s="49" t="s">
        <v>44</v>
      </c>
      <c r="F375" s="50" t="s">
        <v>527</v>
      </c>
      <c r="G375" s="51">
        <v>0</v>
      </c>
      <c r="H375" s="51">
        <v>0</v>
      </c>
      <c r="I375" s="51">
        <v>0</v>
      </c>
      <c r="J375" s="51">
        <v>0</v>
      </c>
      <c r="K375" s="51">
        <v>0</v>
      </c>
      <c r="L375" s="51">
        <v>0</v>
      </c>
      <c r="M375" s="51">
        <v>0</v>
      </c>
      <c r="N375" s="51">
        <v>0</v>
      </c>
      <c r="O375" s="51">
        <v>0</v>
      </c>
    </row>
    <row r="376" spans="3:15" x14ac:dyDescent="0.25">
      <c r="C376" s="47" t="s">
        <v>25</v>
      </c>
      <c r="D376" s="48" t="s">
        <v>225</v>
      </c>
      <c r="E376" s="49" t="s">
        <v>44</v>
      </c>
      <c r="F376" s="50" t="s">
        <v>528</v>
      </c>
      <c r="G376" s="51">
        <v>0</v>
      </c>
      <c r="H376" s="51">
        <v>0</v>
      </c>
      <c r="I376" s="51">
        <v>0</v>
      </c>
      <c r="J376" s="51">
        <v>0</v>
      </c>
      <c r="K376" s="51">
        <v>0</v>
      </c>
      <c r="L376" s="51">
        <v>0</v>
      </c>
      <c r="M376" s="51">
        <v>0</v>
      </c>
      <c r="N376" s="51">
        <v>0</v>
      </c>
      <c r="O376" s="51">
        <v>0</v>
      </c>
    </row>
    <row r="377" spans="3:15" x14ac:dyDescent="0.25">
      <c r="C377" s="47" t="s">
        <v>25</v>
      </c>
      <c r="D377" s="48" t="s">
        <v>227</v>
      </c>
      <c r="E377" s="49" t="s">
        <v>44</v>
      </c>
      <c r="F377" s="50" t="s">
        <v>529</v>
      </c>
      <c r="G377" s="51">
        <v>0</v>
      </c>
      <c r="H377" s="51">
        <v>0</v>
      </c>
      <c r="I377" s="51">
        <v>0</v>
      </c>
      <c r="J377" s="51">
        <v>0</v>
      </c>
      <c r="K377" s="51">
        <v>0</v>
      </c>
      <c r="L377" s="51">
        <v>0</v>
      </c>
      <c r="M377" s="51">
        <v>0</v>
      </c>
      <c r="N377" s="51">
        <v>0</v>
      </c>
      <c r="O377" s="51">
        <v>0</v>
      </c>
    </row>
    <row r="378" spans="3:15" x14ac:dyDescent="0.25">
      <c r="C378" s="47" t="s">
        <v>26</v>
      </c>
      <c r="D378" s="48" t="s">
        <v>12</v>
      </c>
      <c r="E378" s="49" t="s">
        <v>46</v>
      </c>
      <c r="F378" s="50" t="s">
        <v>530</v>
      </c>
      <c r="G378" s="51">
        <v>0</v>
      </c>
      <c r="H378" s="51">
        <v>0</v>
      </c>
      <c r="I378" s="51">
        <v>0</v>
      </c>
      <c r="J378" s="51">
        <v>0</v>
      </c>
      <c r="K378" s="51">
        <v>0</v>
      </c>
      <c r="L378" s="51">
        <v>0</v>
      </c>
      <c r="M378" s="51">
        <v>0</v>
      </c>
      <c r="N378" s="51">
        <v>0</v>
      </c>
      <c r="O378" s="51">
        <v>0</v>
      </c>
    </row>
    <row r="379" spans="3:15" x14ac:dyDescent="0.25">
      <c r="C379" s="47" t="s">
        <v>26</v>
      </c>
      <c r="D379" s="48" t="s">
        <v>14</v>
      </c>
      <c r="E379" s="49" t="s">
        <v>46</v>
      </c>
      <c r="F379" s="50" t="s">
        <v>531</v>
      </c>
      <c r="G379" s="51">
        <v>0</v>
      </c>
      <c r="H379" s="51">
        <v>0</v>
      </c>
      <c r="I379" s="51">
        <v>0</v>
      </c>
      <c r="J379" s="51">
        <v>0</v>
      </c>
      <c r="K379" s="51">
        <v>0</v>
      </c>
      <c r="L379" s="51">
        <v>0</v>
      </c>
      <c r="M379" s="51">
        <v>0</v>
      </c>
      <c r="N379" s="51">
        <v>0</v>
      </c>
      <c r="O379" s="51">
        <v>0</v>
      </c>
    </row>
    <row r="380" spans="3:15" x14ac:dyDescent="0.25">
      <c r="C380" s="47" t="s">
        <v>26</v>
      </c>
      <c r="D380" s="48" t="s">
        <v>15</v>
      </c>
      <c r="E380" s="49" t="s">
        <v>46</v>
      </c>
      <c r="F380" s="50" t="s">
        <v>532</v>
      </c>
      <c r="G380" s="51">
        <v>0</v>
      </c>
      <c r="H380" s="51">
        <v>0</v>
      </c>
      <c r="I380" s="51">
        <v>0</v>
      </c>
      <c r="J380" s="51">
        <v>0</v>
      </c>
      <c r="K380" s="51">
        <v>0</v>
      </c>
      <c r="L380" s="51">
        <v>0</v>
      </c>
      <c r="M380" s="51">
        <v>0</v>
      </c>
      <c r="N380" s="51">
        <v>0</v>
      </c>
      <c r="O380" s="51">
        <v>0</v>
      </c>
    </row>
    <row r="381" spans="3:15" x14ac:dyDescent="0.25">
      <c r="C381" s="47" t="s">
        <v>26</v>
      </c>
      <c r="D381" s="48" t="s">
        <v>16</v>
      </c>
      <c r="E381" s="49" t="s">
        <v>46</v>
      </c>
      <c r="F381" s="50" t="s">
        <v>533</v>
      </c>
      <c r="G381" s="51">
        <v>0</v>
      </c>
      <c r="H381" s="51">
        <v>0</v>
      </c>
      <c r="I381" s="51">
        <v>0</v>
      </c>
      <c r="J381" s="51">
        <v>0</v>
      </c>
      <c r="K381" s="51">
        <v>0</v>
      </c>
      <c r="L381" s="51">
        <v>0</v>
      </c>
      <c r="M381" s="51">
        <v>0</v>
      </c>
      <c r="N381" s="51">
        <v>0</v>
      </c>
      <c r="O381" s="51">
        <v>0</v>
      </c>
    </row>
    <row r="382" spans="3:15" x14ac:dyDescent="0.25">
      <c r="C382" s="47" t="s">
        <v>26</v>
      </c>
      <c r="D382" s="48" t="s">
        <v>17</v>
      </c>
      <c r="E382" s="49" t="s">
        <v>46</v>
      </c>
      <c r="F382" s="50" t="s">
        <v>534</v>
      </c>
      <c r="G382" s="51">
        <v>0</v>
      </c>
      <c r="H382" s="51">
        <v>0</v>
      </c>
      <c r="I382" s="51">
        <v>0</v>
      </c>
      <c r="J382" s="51">
        <v>0</v>
      </c>
      <c r="K382" s="51">
        <v>0</v>
      </c>
      <c r="L382" s="51">
        <v>0</v>
      </c>
      <c r="M382" s="51">
        <v>0</v>
      </c>
      <c r="N382" s="51">
        <v>0</v>
      </c>
      <c r="O382" s="51">
        <v>0</v>
      </c>
    </row>
    <row r="383" spans="3:15" x14ac:dyDescent="0.25">
      <c r="C383" s="47" t="s">
        <v>26</v>
      </c>
      <c r="D383" s="48" t="s">
        <v>18</v>
      </c>
      <c r="E383" s="49" t="s">
        <v>46</v>
      </c>
      <c r="F383" s="50" t="s">
        <v>535</v>
      </c>
      <c r="G383" s="51">
        <v>0</v>
      </c>
      <c r="H383" s="51">
        <v>0</v>
      </c>
      <c r="I383" s="51">
        <v>0</v>
      </c>
      <c r="J383" s="51">
        <v>0</v>
      </c>
      <c r="K383" s="51">
        <v>0</v>
      </c>
      <c r="L383" s="51">
        <v>0</v>
      </c>
      <c r="M383" s="51">
        <v>0</v>
      </c>
      <c r="N383" s="51">
        <v>0</v>
      </c>
      <c r="O383" s="51">
        <v>0</v>
      </c>
    </row>
    <row r="384" spans="3:15" x14ac:dyDescent="0.25">
      <c r="C384" s="47" t="s">
        <v>26</v>
      </c>
      <c r="D384" s="48" t="s">
        <v>19</v>
      </c>
      <c r="E384" s="49" t="s">
        <v>46</v>
      </c>
      <c r="F384" s="50" t="s">
        <v>536</v>
      </c>
      <c r="G384" s="51">
        <v>0</v>
      </c>
      <c r="H384" s="51">
        <v>0</v>
      </c>
      <c r="I384" s="51">
        <v>0</v>
      </c>
      <c r="J384" s="51">
        <v>0</v>
      </c>
      <c r="K384" s="51">
        <v>0</v>
      </c>
      <c r="L384" s="51">
        <v>0</v>
      </c>
      <c r="M384" s="51">
        <v>0</v>
      </c>
      <c r="N384" s="51">
        <v>0</v>
      </c>
      <c r="O384" s="51">
        <v>0</v>
      </c>
    </row>
    <row r="385" spans="3:15" x14ac:dyDescent="0.25">
      <c r="C385" s="47" t="s">
        <v>26</v>
      </c>
      <c r="D385" s="48" t="s">
        <v>20</v>
      </c>
      <c r="E385" s="49" t="s">
        <v>46</v>
      </c>
      <c r="F385" s="50" t="s">
        <v>537</v>
      </c>
      <c r="G385" s="51">
        <v>0</v>
      </c>
      <c r="H385" s="51">
        <v>0</v>
      </c>
      <c r="I385" s="51">
        <v>0</v>
      </c>
      <c r="J385" s="51">
        <v>0</v>
      </c>
      <c r="K385" s="51">
        <v>0</v>
      </c>
      <c r="L385" s="51">
        <v>0</v>
      </c>
      <c r="M385" s="51">
        <v>0</v>
      </c>
      <c r="N385" s="51">
        <v>0</v>
      </c>
      <c r="O385" s="51">
        <v>0</v>
      </c>
    </row>
    <row r="386" spans="3:15" x14ac:dyDescent="0.25">
      <c r="C386" s="47" t="s">
        <v>26</v>
      </c>
      <c r="D386" s="48" t="s">
        <v>21</v>
      </c>
      <c r="E386" s="49" t="s">
        <v>46</v>
      </c>
      <c r="F386" s="50" t="s">
        <v>538</v>
      </c>
      <c r="G386" s="51">
        <v>0</v>
      </c>
      <c r="H386" s="51">
        <v>0</v>
      </c>
      <c r="I386" s="51">
        <v>0</v>
      </c>
      <c r="J386" s="51">
        <v>0</v>
      </c>
      <c r="K386" s="51">
        <v>0</v>
      </c>
      <c r="L386" s="51">
        <v>0</v>
      </c>
      <c r="M386" s="51">
        <v>0</v>
      </c>
      <c r="N386" s="51">
        <v>0</v>
      </c>
      <c r="O386" s="51">
        <v>0</v>
      </c>
    </row>
    <row r="387" spans="3:15" x14ac:dyDescent="0.25">
      <c r="C387" s="47" t="s">
        <v>26</v>
      </c>
      <c r="D387" s="48" t="s">
        <v>22</v>
      </c>
      <c r="E387" s="49" t="s">
        <v>46</v>
      </c>
      <c r="F387" s="50" t="s">
        <v>539</v>
      </c>
      <c r="G387" s="51">
        <v>0</v>
      </c>
      <c r="H387" s="51">
        <v>0</v>
      </c>
      <c r="I387" s="51">
        <v>0</v>
      </c>
      <c r="J387" s="51">
        <v>0</v>
      </c>
      <c r="K387" s="51">
        <v>0</v>
      </c>
      <c r="L387" s="51">
        <v>0</v>
      </c>
      <c r="M387" s="51">
        <v>0</v>
      </c>
      <c r="N387" s="51">
        <v>0</v>
      </c>
      <c r="O387" s="51">
        <v>0</v>
      </c>
    </row>
    <row r="388" spans="3:15" x14ac:dyDescent="0.25">
      <c r="C388" s="47" t="s">
        <v>26</v>
      </c>
      <c r="D388" s="48" t="s">
        <v>23</v>
      </c>
      <c r="E388" s="49" t="s">
        <v>46</v>
      </c>
      <c r="F388" s="50" t="s">
        <v>540</v>
      </c>
      <c r="G388" s="51">
        <v>0</v>
      </c>
      <c r="H388" s="51">
        <v>0</v>
      </c>
      <c r="I388" s="51">
        <v>0</v>
      </c>
      <c r="J388" s="51">
        <v>0</v>
      </c>
      <c r="K388" s="51">
        <v>0</v>
      </c>
      <c r="L388" s="51">
        <v>0</v>
      </c>
      <c r="M388" s="51">
        <v>0</v>
      </c>
      <c r="N388" s="51">
        <v>0</v>
      </c>
      <c r="O388" s="51">
        <v>0</v>
      </c>
    </row>
    <row r="389" spans="3:15" x14ac:dyDescent="0.25">
      <c r="C389" s="47" t="s">
        <v>26</v>
      </c>
      <c r="D389" s="48" t="s">
        <v>24</v>
      </c>
      <c r="E389" s="49" t="s">
        <v>46</v>
      </c>
      <c r="F389" s="50" t="s">
        <v>541</v>
      </c>
      <c r="G389" s="51">
        <v>0</v>
      </c>
      <c r="H389" s="51">
        <v>0</v>
      </c>
      <c r="I389" s="51">
        <v>0</v>
      </c>
      <c r="J389" s="51">
        <v>0</v>
      </c>
      <c r="K389" s="51">
        <v>0</v>
      </c>
      <c r="L389" s="51">
        <v>0</v>
      </c>
      <c r="M389" s="51">
        <v>0</v>
      </c>
      <c r="N389" s="51">
        <v>0</v>
      </c>
      <c r="O389" s="51">
        <v>0</v>
      </c>
    </row>
    <row r="390" spans="3:15" x14ac:dyDescent="0.25">
      <c r="C390" s="47" t="s">
        <v>26</v>
      </c>
      <c r="D390" s="48" t="s">
        <v>25</v>
      </c>
      <c r="E390" s="49" t="s">
        <v>46</v>
      </c>
      <c r="F390" s="50" t="s">
        <v>542</v>
      </c>
      <c r="G390" s="51">
        <v>0</v>
      </c>
      <c r="H390" s="51">
        <v>0</v>
      </c>
      <c r="I390" s="51">
        <v>0</v>
      </c>
      <c r="J390" s="51">
        <v>0</v>
      </c>
      <c r="K390" s="51">
        <v>0</v>
      </c>
      <c r="L390" s="51">
        <v>0</v>
      </c>
      <c r="M390" s="51">
        <v>0</v>
      </c>
      <c r="N390" s="51">
        <v>0</v>
      </c>
      <c r="O390" s="51">
        <v>0</v>
      </c>
    </row>
    <row r="391" spans="3:15" x14ac:dyDescent="0.25">
      <c r="C391" s="47" t="s">
        <v>26</v>
      </c>
      <c r="D391" s="48" t="s">
        <v>26</v>
      </c>
      <c r="E391" s="49" t="s">
        <v>46</v>
      </c>
      <c r="F391" s="50" t="s">
        <v>543</v>
      </c>
      <c r="G391" s="51">
        <v>0</v>
      </c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</row>
    <row r="392" spans="3:15" x14ac:dyDescent="0.25">
      <c r="C392" s="47" t="s">
        <v>26</v>
      </c>
      <c r="D392" s="48" t="s">
        <v>3</v>
      </c>
      <c r="E392" s="49" t="s">
        <v>46</v>
      </c>
      <c r="F392" s="50" t="s">
        <v>544</v>
      </c>
      <c r="G392" s="51">
        <v>0</v>
      </c>
      <c r="H392" s="51">
        <v>0</v>
      </c>
      <c r="I392" s="51">
        <v>0</v>
      </c>
      <c r="J392" s="51">
        <v>0</v>
      </c>
      <c r="K392" s="51">
        <v>0</v>
      </c>
      <c r="L392" s="51">
        <v>0</v>
      </c>
      <c r="M392" s="51">
        <v>0</v>
      </c>
      <c r="N392" s="51">
        <v>0</v>
      </c>
      <c r="O392" s="51">
        <v>0</v>
      </c>
    </row>
    <row r="393" spans="3:15" x14ac:dyDescent="0.25">
      <c r="C393" s="47" t="s">
        <v>26</v>
      </c>
      <c r="D393" s="48" t="s">
        <v>27</v>
      </c>
      <c r="E393" s="49" t="s">
        <v>46</v>
      </c>
      <c r="F393" s="50" t="s">
        <v>545</v>
      </c>
      <c r="G393" s="51">
        <v>0</v>
      </c>
      <c r="H393" s="51">
        <v>0</v>
      </c>
      <c r="I393" s="51">
        <v>0</v>
      </c>
      <c r="J393" s="51">
        <v>0</v>
      </c>
      <c r="K393" s="51">
        <v>0</v>
      </c>
      <c r="L393" s="51">
        <v>0</v>
      </c>
      <c r="M393" s="51">
        <v>0</v>
      </c>
      <c r="N393" s="51">
        <v>0</v>
      </c>
      <c r="O393" s="51">
        <v>0</v>
      </c>
    </row>
    <row r="394" spans="3:15" x14ac:dyDescent="0.25">
      <c r="C394" s="47">
        <v>14</v>
      </c>
      <c r="D394" s="48">
        <v>17</v>
      </c>
      <c r="E394" s="49" t="s">
        <v>46</v>
      </c>
      <c r="F394" s="50" t="s">
        <v>546</v>
      </c>
      <c r="G394" s="51">
        <v>0</v>
      </c>
      <c r="H394" s="51">
        <v>0</v>
      </c>
      <c r="I394" s="51">
        <v>0</v>
      </c>
      <c r="J394" s="51">
        <v>0</v>
      </c>
      <c r="K394" s="51">
        <v>0</v>
      </c>
      <c r="L394" s="51">
        <v>0</v>
      </c>
      <c r="M394" s="51">
        <v>0</v>
      </c>
      <c r="N394" s="51">
        <v>0</v>
      </c>
      <c r="O394" s="51">
        <v>0</v>
      </c>
    </row>
    <row r="395" spans="3:15" x14ac:dyDescent="0.25">
      <c r="C395" s="47" t="s">
        <v>26</v>
      </c>
      <c r="D395" s="48">
        <v>18</v>
      </c>
      <c r="E395" s="49" t="s">
        <v>46</v>
      </c>
      <c r="F395" s="50" t="s">
        <v>547</v>
      </c>
      <c r="G395" s="51">
        <v>0</v>
      </c>
      <c r="H395" s="51">
        <v>0</v>
      </c>
      <c r="I395" s="51">
        <v>0</v>
      </c>
      <c r="J395" s="51">
        <v>0</v>
      </c>
      <c r="K395" s="51">
        <v>0</v>
      </c>
      <c r="L395" s="51">
        <v>0</v>
      </c>
      <c r="M395" s="51">
        <v>0</v>
      </c>
      <c r="N395" s="51">
        <v>0</v>
      </c>
      <c r="O395" s="51">
        <v>0</v>
      </c>
    </row>
    <row r="396" spans="3:15" x14ac:dyDescent="0.25">
      <c r="C396" s="47" t="s">
        <v>26</v>
      </c>
      <c r="D396" s="48">
        <v>19</v>
      </c>
      <c r="E396" s="49" t="s">
        <v>46</v>
      </c>
      <c r="F396" s="50" t="s">
        <v>548</v>
      </c>
      <c r="G396" s="51">
        <v>0</v>
      </c>
      <c r="H396" s="51">
        <v>0</v>
      </c>
      <c r="I396" s="51">
        <v>0</v>
      </c>
      <c r="J396" s="51">
        <v>0</v>
      </c>
      <c r="K396" s="51">
        <v>0</v>
      </c>
      <c r="L396" s="51">
        <v>0</v>
      </c>
      <c r="M396" s="51">
        <v>0</v>
      </c>
      <c r="N396" s="51">
        <v>0</v>
      </c>
      <c r="O396" s="51">
        <v>0</v>
      </c>
    </row>
    <row r="397" spans="3:15" x14ac:dyDescent="0.25">
      <c r="C397" s="47" t="s">
        <v>26</v>
      </c>
      <c r="D397" s="48">
        <v>20</v>
      </c>
      <c r="E397" s="54" t="s">
        <v>46</v>
      </c>
      <c r="F397" s="50" t="s">
        <v>549</v>
      </c>
      <c r="G397" s="51">
        <v>0</v>
      </c>
      <c r="H397" s="51">
        <v>0</v>
      </c>
      <c r="I397" s="51">
        <v>0</v>
      </c>
      <c r="J397" s="51">
        <v>0</v>
      </c>
      <c r="K397" s="51">
        <v>0</v>
      </c>
      <c r="L397" s="51">
        <v>0</v>
      </c>
      <c r="M397" s="51">
        <v>0</v>
      </c>
      <c r="N397" s="51">
        <v>0</v>
      </c>
      <c r="O397" s="51">
        <v>0</v>
      </c>
    </row>
    <row r="398" spans="3:15" x14ac:dyDescent="0.25">
      <c r="C398" s="47" t="s">
        <v>26</v>
      </c>
      <c r="D398" s="48">
        <v>21</v>
      </c>
      <c r="E398" s="49" t="s">
        <v>46</v>
      </c>
      <c r="F398" s="50" t="s">
        <v>550</v>
      </c>
      <c r="G398" s="51">
        <v>0</v>
      </c>
      <c r="H398" s="51">
        <v>0</v>
      </c>
      <c r="I398" s="51">
        <v>0</v>
      </c>
      <c r="J398" s="51">
        <v>0</v>
      </c>
      <c r="K398" s="51">
        <v>0</v>
      </c>
      <c r="L398" s="51">
        <v>0</v>
      </c>
      <c r="M398" s="51">
        <v>0</v>
      </c>
      <c r="N398" s="51">
        <v>0</v>
      </c>
      <c r="O398" s="51">
        <v>0</v>
      </c>
    </row>
    <row r="399" spans="3:15" x14ac:dyDescent="0.25">
      <c r="C399" s="47" t="s">
        <v>26</v>
      </c>
      <c r="D399" s="48">
        <v>22</v>
      </c>
      <c r="E399" s="49" t="s">
        <v>46</v>
      </c>
      <c r="F399" s="50" t="s">
        <v>46</v>
      </c>
      <c r="G399" s="51">
        <v>0</v>
      </c>
      <c r="H399" s="51">
        <v>0</v>
      </c>
      <c r="I399" s="51">
        <v>0</v>
      </c>
      <c r="J399" s="51">
        <v>0</v>
      </c>
      <c r="K399" s="51">
        <v>0</v>
      </c>
      <c r="L399" s="51">
        <v>0</v>
      </c>
      <c r="M399" s="51">
        <v>0</v>
      </c>
      <c r="N399" s="51">
        <v>0</v>
      </c>
      <c r="O399" s="51">
        <v>0</v>
      </c>
    </row>
    <row r="400" spans="3:15" x14ac:dyDescent="0.25">
      <c r="C400" s="47" t="s">
        <v>26</v>
      </c>
      <c r="D400" s="48">
        <v>23</v>
      </c>
      <c r="E400" s="49" t="s">
        <v>46</v>
      </c>
      <c r="F400" s="50" t="s">
        <v>551</v>
      </c>
      <c r="G400" s="51">
        <v>0</v>
      </c>
      <c r="H400" s="51">
        <v>0</v>
      </c>
      <c r="I400" s="51">
        <v>0</v>
      </c>
      <c r="J400" s="51">
        <v>0</v>
      </c>
      <c r="K400" s="51">
        <v>0</v>
      </c>
      <c r="L400" s="51">
        <v>0</v>
      </c>
      <c r="M400" s="51">
        <v>0</v>
      </c>
      <c r="N400" s="51">
        <v>0</v>
      </c>
      <c r="O400" s="51">
        <v>0</v>
      </c>
    </row>
    <row r="401" spans="3:15" x14ac:dyDescent="0.25">
      <c r="C401" s="47" t="s">
        <v>26</v>
      </c>
      <c r="D401" s="48">
        <v>24</v>
      </c>
      <c r="E401" s="49" t="s">
        <v>46</v>
      </c>
      <c r="F401" s="50" t="s">
        <v>552</v>
      </c>
      <c r="G401" s="51">
        <v>0</v>
      </c>
      <c r="H401" s="51">
        <v>0</v>
      </c>
      <c r="I401" s="51">
        <v>0</v>
      </c>
      <c r="J401" s="51">
        <v>0</v>
      </c>
      <c r="K401" s="51">
        <v>0</v>
      </c>
      <c r="L401" s="51">
        <v>0</v>
      </c>
      <c r="M401" s="51">
        <v>0</v>
      </c>
      <c r="N401" s="51">
        <v>0</v>
      </c>
      <c r="O401" s="51">
        <v>0</v>
      </c>
    </row>
    <row r="402" spans="3:15" x14ac:dyDescent="0.25">
      <c r="C402" s="47">
        <v>14</v>
      </c>
      <c r="D402" s="48">
        <v>25</v>
      </c>
      <c r="E402" s="49" t="s">
        <v>46</v>
      </c>
      <c r="F402" s="50" t="s">
        <v>553</v>
      </c>
      <c r="G402" s="51">
        <v>0</v>
      </c>
      <c r="H402" s="51">
        <v>0</v>
      </c>
      <c r="I402" s="51">
        <v>0</v>
      </c>
      <c r="J402" s="51">
        <v>0</v>
      </c>
      <c r="K402" s="51">
        <v>0</v>
      </c>
      <c r="L402" s="51">
        <v>0</v>
      </c>
      <c r="M402" s="51">
        <v>0</v>
      </c>
      <c r="N402" s="51">
        <v>0</v>
      </c>
      <c r="O402" s="51">
        <v>0</v>
      </c>
    </row>
    <row r="403" spans="3:15" x14ac:dyDescent="0.25">
      <c r="C403" s="47" t="s">
        <v>26</v>
      </c>
      <c r="D403" s="48">
        <v>26</v>
      </c>
      <c r="E403" s="49" t="s">
        <v>46</v>
      </c>
      <c r="F403" s="50" t="s">
        <v>554</v>
      </c>
      <c r="G403" s="51">
        <v>0</v>
      </c>
      <c r="H403" s="51">
        <v>0</v>
      </c>
      <c r="I403" s="51">
        <v>0</v>
      </c>
      <c r="J403" s="51">
        <v>0</v>
      </c>
      <c r="K403" s="51">
        <v>0</v>
      </c>
      <c r="L403" s="51">
        <v>0</v>
      </c>
      <c r="M403" s="51">
        <v>0</v>
      </c>
      <c r="N403" s="51">
        <v>0</v>
      </c>
      <c r="O403" s="51">
        <v>0</v>
      </c>
    </row>
    <row r="404" spans="3:15" x14ac:dyDescent="0.25">
      <c r="C404" s="47" t="s">
        <v>26</v>
      </c>
      <c r="D404" s="48">
        <v>27</v>
      </c>
      <c r="E404" s="49" t="s">
        <v>46</v>
      </c>
      <c r="F404" s="50" t="s">
        <v>555</v>
      </c>
      <c r="G404" s="51">
        <v>0</v>
      </c>
      <c r="H404" s="51">
        <v>0</v>
      </c>
      <c r="I404" s="51">
        <v>0</v>
      </c>
      <c r="J404" s="51">
        <v>0</v>
      </c>
      <c r="K404" s="51">
        <v>0</v>
      </c>
      <c r="L404" s="51">
        <v>0</v>
      </c>
      <c r="M404" s="51">
        <v>0</v>
      </c>
      <c r="N404" s="51">
        <v>0</v>
      </c>
      <c r="O404" s="51">
        <v>0</v>
      </c>
    </row>
    <row r="405" spans="3:15" x14ac:dyDescent="0.25">
      <c r="C405" s="47" t="s">
        <v>26</v>
      </c>
      <c r="D405" s="48">
        <v>28</v>
      </c>
      <c r="E405" s="49" t="s">
        <v>46</v>
      </c>
      <c r="F405" s="50" t="s">
        <v>556</v>
      </c>
      <c r="G405" s="51">
        <v>0</v>
      </c>
      <c r="H405" s="51">
        <v>0</v>
      </c>
      <c r="I405" s="51">
        <v>0</v>
      </c>
      <c r="J405" s="51">
        <v>0</v>
      </c>
      <c r="K405" s="51">
        <v>0</v>
      </c>
      <c r="L405" s="51">
        <v>0</v>
      </c>
      <c r="M405" s="51">
        <v>0</v>
      </c>
      <c r="N405" s="51">
        <v>0</v>
      </c>
      <c r="O405" s="51">
        <v>0</v>
      </c>
    </row>
    <row r="406" spans="3:15" x14ac:dyDescent="0.25">
      <c r="C406" s="47" t="s">
        <v>26</v>
      </c>
      <c r="D406" s="48">
        <v>29</v>
      </c>
      <c r="E406" s="49" t="s">
        <v>46</v>
      </c>
      <c r="F406" s="50" t="s">
        <v>557</v>
      </c>
      <c r="G406" s="51">
        <v>0</v>
      </c>
      <c r="H406" s="51">
        <v>0</v>
      </c>
      <c r="I406" s="51">
        <v>0</v>
      </c>
      <c r="J406" s="51">
        <v>0</v>
      </c>
      <c r="K406" s="51">
        <v>0</v>
      </c>
      <c r="L406" s="51">
        <v>0</v>
      </c>
      <c r="M406" s="51">
        <v>0</v>
      </c>
      <c r="N406" s="51">
        <v>0</v>
      </c>
      <c r="O406" s="51">
        <v>0</v>
      </c>
    </row>
    <row r="407" spans="3:15" x14ac:dyDescent="0.25">
      <c r="C407" s="47" t="s">
        <v>26</v>
      </c>
      <c r="D407" s="48">
        <v>30</v>
      </c>
      <c r="E407" s="49" t="s">
        <v>46</v>
      </c>
      <c r="F407" s="50" t="s">
        <v>558</v>
      </c>
      <c r="G407" s="51">
        <v>0</v>
      </c>
      <c r="H407" s="51">
        <v>0</v>
      </c>
      <c r="I407" s="51">
        <v>0</v>
      </c>
      <c r="J407" s="51">
        <v>0</v>
      </c>
      <c r="K407" s="51">
        <v>0</v>
      </c>
      <c r="L407" s="51">
        <v>0</v>
      </c>
      <c r="M407" s="51">
        <v>0</v>
      </c>
      <c r="N407" s="51">
        <v>0</v>
      </c>
      <c r="O407" s="51">
        <v>0</v>
      </c>
    </row>
    <row r="408" spans="3:15" x14ac:dyDescent="0.25">
      <c r="C408" s="47" t="s">
        <v>26</v>
      </c>
      <c r="D408" s="48" t="s">
        <v>183</v>
      </c>
      <c r="E408" s="49" t="s">
        <v>46</v>
      </c>
      <c r="F408" s="50" t="s">
        <v>559</v>
      </c>
      <c r="G408" s="51">
        <v>0</v>
      </c>
      <c r="H408" s="51">
        <v>0</v>
      </c>
      <c r="I408" s="51">
        <v>0</v>
      </c>
      <c r="J408" s="51">
        <v>0</v>
      </c>
      <c r="K408" s="51">
        <v>0</v>
      </c>
      <c r="L408" s="51">
        <v>0</v>
      </c>
      <c r="M408" s="51">
        <v>0</v>
      </c>
      <c r="N408" s="51">
        <v>0</v>
      </c>
      <c r="O408" s="51">
        <v>0</v>
      </c>
    </row>
    <row r="409" spans="3:15" x14ac:dyDescent="0.25">
      <c r="C409" s="47" t="s">
        <v>26</v>
      </c>
      <c r="D409" s="48" t="s">
        <v>185</v>
      </c>
      <c r="E409" s="49" t="s">
        <v>46</v>
      </c>
      <c r="F409" s="50" t="s">
        <v>560</v>
      </c>
      <c r="G409" s="51">
        <v>0</v>
      </c>
      <c r="H409" s="51">
        <v>0</v>
      </c>
      <c r="I409" s="51">
        <v>0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</row>
    <row r="410" spans="3:15" x14ac:dyDescent="0.25">
      <c r="C410" s="47" t="s">
        <v>26</v>
      </c>
      <c r="D410" s="48" t="s">
        <v>187</v>
      </c>
      <c r="E410" s="49" t="s">
        <v>46</v>
      </c>
      <c r="F410" s="50" t="s">
        <v>561</v>
      </c>
      <c r="G410" s="51">
        <v>0</v>
      </c>
      <c r="H410" s="51">
        <v>0</v>
      </c>
      <c r="I410" s="51">
        <v>0</v>
      </c>
      <c r="J410" s="51">
        <v>0</v>
      </c>
      <c r="K410" s="51">
        <v>0</v>
      </c>
      <c r="L410" s="51">
        <v>0</v>
      </c>
      <c r="M410" s="51">
        <v>0</v>
      </c>
      <c r="N410" s="51">
        <v>0</v>
      </c>
      <c r="O410" s="51">
        <v>0</v>
      </c>
    </row>
    <row r="411" spans="3:15" x14ac:dyDescent="0.25">
      <c r="C411" s="47" t="s">
        <v>26</v>
      </c>
      <c r="D411" s="48" t="s">
        <v>189</v>
      </c>
      <c r="E411" s="49" t="s">
        <v>46</v>
      </c>
      <c r="F411" s="50" t="s">
        <v>562</v>
      </c>
      <c r="G411" s="51">
        <v>0</v>
      </c>
      <c r="H411" s="51">
        <v>0</v>
      </c>
      <c r="I411" s="51">
        <v>0</v>
      </c>
      <c r="J411" s="51">
        <v>0</v>
      </c>
      <c r="K411" s="51">
        <v>0</v>
      </c>
      <c r="L411" s="51">
        <v>0</v>
      </c>
      <c r="M411" s="51">
        <v>0</v>
      </c>
      <c r="N411" s="51">
        <v>0</v>
      </c>
      <c r="O411" s="51">
        <v>0</v>
      </c>
    </row>
    <row r="412" spans="3:15" x14ac:dyDescent="0.25">
      <c r="C412" s="47" t="s">
        <v>26</v>
      </c>
      <c r="D412" s="48" t="s">
        <v>191</v>
      </c>
      <c r="E412" s="54" t="s">
        <v>46</v>
      </c>
      <c r="F412" s="52" t="s">
        <v>563</v>
      </c>
      <c r="G412" s="51">
        <v>0</v>
      </c>
      <c r="H412" s="51">
        <v>0</v>
      </c>
      <c r="I412" s="51">
        <v>0</v>
      </c>
      <c r="J412" s="51">
        <v>0</v>
      </c>
      <c r="K412" s="51">
        <v>0</v>
      </c>
      <c r="L412" s="51">
        <v>0</v>
      </c>
      <c r="M412" s="51">
        <v>0</v>
      </c>
      <c r="N412" s="51">
        <v>0</v>
      </c>
      <c r="O412" s="51">
        <v>0</v>
      </c>
    </row>
    <row r="413" spans="3:15" x14ac:dyDescent="0.25">
      <c r="C413" s="47" t="s">
        <v>26</v>
      </c>
      <c r="D413" s="48" t="s">
        <v>193</v>
      </c>
      <c r="E413" s="54" t="s">
        <v>46</v>
      </c>
      <c r="F413" s="52" t="s">
        <v>564</v>
      </c>
      <c r="G413" s="51">
        <v>0</v>
      </c>
      <c r="H413" s="51">
        <v>0</v>
      </c>
      <c r="I413" s="51">
        <v>0</v>
      </c>
      <c r="J413" s="51">
        <v>0</v>
      </c>
      <c r="K413" s="51">
        <v>0</v>
      </c>
      <c r="L413" s="51">
        <v>0</v>
      </c>
      <c r="M413" s="51">
        <v>0</v>
      </c>
      <c r="N413" s="51">
        <v>0</v>
      </c>
      <c r="O413" s="51">
        <v>0</v>
      </c>
    </row>
    <row r="414" spans="3:15" x14ac:dyDescent="0.25">
      <c r="C414" s="47" t="s">
        <v>26</v>
      </c>
      <c r="D414" s="48" t="s">
        <v>195</v>
      </c>
      <c r="E414" s="54" t="s">
        <v>46</v>
      </c>
      <c r="F414" s="52" t="s">
        <v>565</v>
      </c>
      <c r="G414" s="51">
        <v>0</v>
      </c>
      <c r="H414" s="51">
        <v>0</v>
      </c>
      <c r="I414" s="51">
        <v>0</v>
      </c>
      <c r="J414" s="51">
        <v>0</v>
      </c>
      <c r="K414" s="51">
        <v>0</v>
      </c>
      <c r="L414" s="51">
        <v>0</v>
      </c>
      <c r="M414" s="51">
        <v>0</v>
      </c>
      <c r="N414" s="51">
        <v>0</v>
      </c>
      <c r="O414" s="51">
        <v>0</v>
      </c>
    </row>
    <row r="415" spans="3:15" x14ac:dyDescent="0.25">
      <c r="C415" s="47" t="s">
        <v>26</v>
      </c>
      <c r="D415" s="48" t="s">
        <v>197</v>
      </c>
      <c r="E415" s="54" t="s">
        <v>46</v>
      </c>
      <c r="F415" s="52" t="s">
        <v>254</v>
      </c>
      <c r="G415" s="51">
        <v>0</v>
      </c>
      <c r="H415" s="51">
        <v>0</v>
      </c>
      <c r="I415" s="51">
        <v>0</v>
      </c>
      <c r="J415" s="51">
        <v>0</v>
      </c>
      <c r="K415" s="51">
        <v>0</v>
      </c>
      <c r="L415" s="51">
        <v>0</v>
      </c>
      <c r="M415" s="51">
        <v>0</v>
      </c>
      <c r="N415" s="51">
        <v>0</v>
      </c>
      <c r="O415" s="51">
        <v>0</v>
      </c>
    </row>
    <row r="416" spans="3:15" x14ac:dyDescent="0.25">
      <c r="C416" s="47" t="s">
        <v>26</v>
      </c>
      <c r="D416" s="48" t="s">
        <v>199</v>
      </c>
      <c r="E416" s="54" t="s">
        <v>46</v>
      </c>
      <c r="F416" s="52" t="s">
        <v>566</v>
      </c>
      <c r="G416" s="51">
        <v>0</v>
      </c>
      <c r="H416" s="51">
        <v>0</v>
      </c>
      <c r="I416" s="51">
        <v>0</v>
      </c>
      <c r="J416" s="51">
        <v>0</v>
      </c>
      <c r="K416" s="51">
        <v>0</v>
      </c>
      <c r="L416" s="51">
        <v>0</v>
      </c>
      <c r="M416" s="51">
        <v>0</v>
      </c>
      <c r="N416" s="51">
        <v>0</v>
      </c>
      <c r="O416" s="51">
        <v>0</v>
      </c>
    </row>
    <row r="417" spans="3:15" x14ac:dyDescent="0.25">
      <c r="C417" s="47" t="s">
        <v>3</v>
      </c>
      <c r="D417" s="48" t="s">
        <v>12</v>
      </c>
      <c r="E417" s="54" t="s">
        <v>45</v>
      </c>
      <c r="F417" s="52" t="s">
        <v>567</v>
      </c>
      <c r="G417" s="51">
        <v>0</v>
      </c>
      <c r="H417" s="51">
        <v>0</v>
      </c>
      <c r="I417" s="51">
        <v>0</v>
      </c>
      <c r="J417" s="51">
        <v>0</v>
      </c>
      <c r="K417" s="51">
        <v>0</v>
      </c>
      <c r="L417" s="51">
        <v>0</v>
      </c>
      <c r="M417" s="51">
        <v>0</v>
      </c>
      <c r="N417" s="51">
        <v>0</v>
      </c>
      <c r="O417" s="51">
        <v>0</v>
      </c>
    </row>
    <row r="418" spans="3:15" x14ac:dyDescent="0.25">
      <c r="C418" s="47" t="s">
        <v>3</v>
      </c>
      <c r="D418" s="48" t="s">
        <v>14</v>
      </c>
      <c r="E418" s="54" t="s">
        <v>45</v>
      </c>
      <c r="F418" s="52" t="s">
        <v>568</v>
      </c>
      <c r="G418" s="51">
        <v>0</v>
      </c>
      <c r="H418" s="51">
        <v>0</v>
      </c>
      <c r="I418" s="51">
        <v>0</v>
      </c>
      <c r="J418" s="51">
        <v>0</v>
      </c>
      <c r="K418" s="51">
        <v>0</v>
      </c>
      <c r="L418" s="51">
        <v>0</v>
      </c>
      <c r="M418" s="51">
        <v>0</v>
      </c>
      <c r="N418" s="51">
        <v>0</v>
      </c>
      <c r="O418" s="51">
        <v>0</v>
      </c>
    </row>
    <row r="419" spans="3:15" x14ac:dyDescent="0.25">
      <c r="C419" s="47" t="s">
        <v>3</v>
      </c>
      <c r="D419" s="48" t="s">
        <v>15</v>
      </c>
      <c r="E419" s="54" t="s">
        <v>45</v>
      </c>
      <c r="F419" s="52" t="s">
        <v>569</v>
      </c>
      <c r="G419" s="51">
        <v>0</v>
      </c>
      <c r="H419" s="51">
        <v>0</v>
      </c>
      <c r="I419" s="51">
        <v>0</v>
      </c>
      <c r="J419" s="51">
        <v>0</v>
      </c>
      <c r="K419" s="51">
        <v>0</v>
      </c>
      <c r="L419" s="51">
        <v>0</v>
      </c>
      <c r="M419" s="51">
        <v>0</v>
      </c>
      <c r="N419" s="51">
        <v>0</v>
      </c>
      <c r="O419" s="51">
        <v>0</v>
      </c>
    </row>
    <row r="420" spans="3:15" x14ac:dyDescent="0.25">
      <c r="C420" s="47" t="s">
        <v>3</v>
      </c>
      <c r="D420" s="48" t="s">
        <v>16</v>
      </c>
      <c r="E420" s="54" t="s">
        <v>45</v>
      </c>
      <c r="F420" s="52" t="s">
        <v>570</v>
      </c>
      <c r="G420" s="51">
        <v>0</v>
      </c>
      <c r="H420" s="51">
        <v>0</v>
      </c>
      <c r="I420" s="51">
        <v>0</v>
      </c>
      <c r="J420" s="51">
        <v>0</v>
      </c>
      <c r="K420" s="51">
        <v>0</v>
      </c>
      <c r="L420" s="51">
        <v>0</v>
      </c>
      <c r="M420" s="51">
        <v>0</v>
      </c>
      <c r="N420" s="51">
        <v>0</v>
      </c>
      <c r="O420" s="51">
        <v>0</v>
      </c>
    </row>
    <row r="421" spans="3:15" x14ac:dyDescent="0.25">
      <c r="C421" s="47" t="s">
        <v>3</v>
      </c>
      <c r="D421" s="48" t="s">
        <v>17</v>
      </c>
      <c r="E421" s="54" t="s">
        <v>45</v>
      </c>
      <c r="F421" s="52" t="s">
        <v>571</v>
      </c>
      <c r="G421" s="51">
        <v>0</v>
      </c>
      <c r="H421" s="51">
        <v>0</v>
      </c>
      <c r="I421" s="51">
        <v>0</v>
      </c>
      <c r="J421" s="51">
        <v>0</v>
      </c>
      <c r="K421" s="51">
        <v>0</v>
      </c>
      <c r="L421" s="51">
        <v>0</v>
      </c>
      <c r="M421" s="51">
        <v>0</v>
      </c>
      <c r="N421" s="51">
        <v>0</v>
      </c>
      <c r="O421" s="51">
        <v>0</v>
      </c>
    </row>
    <row r="422" spans="3:15" x14ac:dyDescent="0.25">
      <c r="C422" s="47" t="s">
        <v>3</v>
      </c>
      <c r="D422" s="48" t="s">
        <v>18</v>
      </c>
      <c r="E422" s="54" t="s">
        <v>45</v>
      </c>
      <c r="F422" s="52" t="s">
        <v>572</v>
      </c>
      <c r="G422" s="51">
        <v>0</v>
      </c>
      <c r="H422" s="51">
        <v>0</v>
      </c>
      <c r="I422" s="51">
        <v>0</v>
      </c>
      <c r="J422" s="51">
        <v>0</v>
      </c>
      <c r="K422" s="51">
        <v>0</v>
      </c>
      <c r="L422" s="51">
        <v>0</v>
      </c>
      <c r="M422" s="51">
        <v>0</v>
      </c>
      <c r="N422" s="51">
        <v>0</v>
      </c>
      <c r="O422" s="51">
        <v>0</v>
      </c>
    </row>
    <row r="423" spans="3:15" x14ac:dyDescent="0.25">
      <c r="C423" s="47" t="s">
        <v>3</v>
      </c>
      <c r="D423" s="48" t="s">
        <v>19</v>
      </c>
      <c r="E423" s="54" t="s">
        <v>45</v>
      </c>
      <c r="F423" s="52" t="s">
        <v>573</v>
      </c>
      <c r="G423" s="51">
        <v>0</v>
      </c>
      <c r="H423" s="51">
        <v>0</v>
      </c>
      <c r="I423" s="51">
        <v>0</v>
      </c>
      <c r="J423" s="51">
        <v>0</v>
      </c>
      <c r="K423" s="51">
        <v>0</v>
      </c>
      <c r="L423" s="51">
        <v>0</v>
      </c>
      <c r="M423" s="51">
        <v>0</v>
      </c>
      <c r="N423" s="51">
        <v>0</v>
      </c>
      <c r="O423" s="51">
        <v>0</v>
      </c>
    </row>
    <row r="424" spans="3:15" x14ac:dyDescent="0.25">
      <c r="C424" s="47" t="s">
        <v>3</v>
      </c>
      <c r="D424" s="48" t="s">
        <v>20</v>
      </c>
      <c r="E424" s="54" t="s">
        <v>45</v>
      </c>
      <c r="F424" s="52" t="s">
        <v>574</v>
      </c>
      <c r="G424" s="51">
        <v>0</v>
      </c>
      <c r="H424" s="51">
        <v>0</v>
      </c>
      <c r="I424" s="51">
        <v>0</v>
      </c>
      <c r="J424" s="51">
        <v>0</v>
      </c>
      <c r="K424" s="51">
        <v>0</v>
      </c>
      <c r="L424" s="51">
        <v>0</v>
      </c>
      <c r="M424" s="51">
        <v>0</v>
      </c>
      <c r="N424" s="51">
        <v>0</v>
      </c>
      <c r="O424" s="51">
        <v>0</v>
      </c>
    </row>
    <row r="425" spans="3:15" x14ac:dyDescent="0.25">
      <c r="C425" s="47" t="s">
        <v>3</v>
      </c>
      <c r="D425" s="48" t="s">
        <v>21</v>
      </c>
      <c r="E425" s="54" t="s">
        <v>45</v>
      </c>
      <c r="F425" s="52" t="s">
        <v>575</v>
      </c>
      <c r="G425" s="51">
        <v>0</v>
      </c>
      <c r="H425" s="51">
        <v>0</v>
      </c>
      <c r="I425" s="51">
        <v>0</v>
      </c>
      <c r="J425" s="51">
        <v>0</v>
      </c>
      <c r="K425" s="51">
        <v>0</v>
      </c>
      <c r="L425" s="51">
        <v>0</v>
      </c>
      <c r="M425" s="51">
        <v>0</v>
      </c>
      <c r="N425" s="51">
        <v>0</v>
      </c>
      <c r="O425" s="51">
        <v>0</v>
      </c>
    </row>
    <row r="426" spans="3:15" x14ac:dyDescent="0.25">
      <c r="C426" s="47" t="s">
        <v>3</v>
      </c>
      <c r="D426" s="48" t="s">
        <v>22</v>
      </c>
      <c r="E426" s="54" t="s">
        <v>45</v>
      </c>
      <c r="F426" s="52" t="s">
        <v>576</v>
      </c>
      <c r="G426" s="51">
        <v>0</v>
      </c>
      <c r="H426" s="51">
        <v>0</v>
      </c>
      <c r="I426" s="51">
        <v>0</v>
      </c>
      <c r="J426" s="51">
        <v>0</v>
      </c>
      <c r="K426" s="51">
        <v>0</v>
      </c>
      <c r="L426" s="51">
        <v>0</v>
      </c>
      <c r="M426" s="51">
        <v>0</v>
      </c>
      <c r="N426" s="51">
        <v>0</v>
      </c>
      <c r="O426" s="51">
        <v>0</v>
      </c>
    </row>
    <row r="427" spans="3:15" x14ac:dyDescent="0.25">
      <c r="C427" s="47" t="s">
        <v>3</v>
      </c>
      <c r="D427" s="48" t="s">
        <v>23</v>
      </c>
      <c r="E427" s="54" t="s">
        <v>45</v>
      </c>
      <c r="F427" s="52" t="s">
        <v>577</v>
      </c>
      <c r="G427" s="51">
        <v>0</v>
      </c>
      <c r="H427" s="51">
        <v>0</v>
      </c>
      <c r="I427" s="51">
        <v>0</v>
      </c>
      <c r="J427" s="51">
        <v>0</v>
      </c>
      <c r="K427" s="51">
        <v>0</v>
      </c>
      <c r="L427" s="51">
        <v>0</v>
      </c>
      <c r="M427" s="51">
        <v>0</v>
      </c>
      <c r="N427" s="51">
        <v>0</v>
      </c>
      <c r="O427" s="51">
        <v>0</v>
      </c>
    </row>
    <row r="428" spans="3:15" x14ac:dyDescent="0.25">
      <c r="C428" s="47" t="s">
        <v>3</v>
      </c>
      <c r="D428" s="48" t="s">
        <v>24</v>
      </c>
      <c r="E428" s="54" t="s">
        <v>45</v>
      </c>
      <c r="F428" s="52" t="s">
        <v>578</v>
      </c>
      <c r="G428" s="51">
        <v>0</v>
      </c>
      <c r="H428" s="51">
        <v>0</v>
      </c>
      <c r="I428" s="51">
        <v>0</v>
      </c>
      <c r="J428" s="51">
        <v>0</v>
      </c>
      <c r="K428" s="51">
        <v>0</v>
      </c>
      <c r="L428" s="51">
        <v>0</v>
      </c>
      <c r="M428" s="51">
        <v>0</v>
      </c>
      <c r="N428" s="51">
        <v>0</v>
      </c>
      <c r="O428" s="51">
        <v>0</v>
      </c>
    </row>
    <row r="429" spans="3:15" x14ac:dyDescent="0.25">
      <c r="C429" s="47" t="s">
        <v>3</v>
      </c>
      <c r="D429" s="48" t="s">
        <v>25</v>
      </c>
      <c r="E429" s="54" t="s">
        <v>45</v>
      </c>
      <c r="F429" s="52" t="s">
        <v>579</v>
      </c>
      <c r="G429" s="51">
        <v>0</v>
      </c>
      <c r="H429" s="51">
        <v>0</v>
      </c>
      <c r="I429" s="51">
        <v>0</v>
      </c>
      <c r="J429" s="51">
        <v>0</v>
      </c>
      <c r="K429" s="51">
        <v>0</v>
      </c>
      <c r="L429" s="51">
        <v>0</v>
      </c>
      <c r="M429" s="51">
        <v>0</v>
      </c>
      <c r="N429" s="51">
        <v>0</v>
      </c>
      <c r="O429" s="51">
        <v>0</v>
      </c>
    </row>
    <row r="430" spans="3:15" x14ac:dyDescent="0.25">
      <c r="C430" s="47" t="s">
        <v>3</v>
      </c>
      <c r="D430" s="48" t="s">
        <v>26</v>
      </c>
      <c r="E430" s="54" t="s">
        <v>45</v>
      </c>
      <c r="F430" s="52" t="s">
        <v>580</v>
      </c>
      <c r="G430" s="51">
        <v>0</v>
      </c>
      <c r="H430" s="51">
        <v>0</v>
      </c>
      <c r="I430" s="51">
        <v>0</v>
      </c>
      <c r="J430" s="51">
        <v>0</v>
      </c>
      <c r="K430" s="51">
        <v>0</v>
      </c>
      <c r="L430" s="51">
        <v>0</v>
      </c>
      <c r="M430" s="51">
        <v>0</v>
      </c>
      <c r="N430" s="51">
        <v>0</v>
      </c>
      <c r="O430" s="51">
        <v>0</v>
      </c>
    </row>
    <row r="431" spans="3:15" x14ac:dyDescent="0.25">
      <c r="C431" s="47" t="s">
        <v>3</v>
      </c>
      <c r="D431" s="48" t="s">
        <v>3</v>
      </c>
      <c r="E431" s="54" t="s">
        <v>45</v>
      </c>
      <c r="F431" s="52" t="s">
        <v>581</v>
      </c>
      <c r="G431" s="51">
        <v>0</v>
      </c>
      <c r="H431" s="51">
        <v>0</v>
      </c>
      <c r="I431" s="51">
        <v>0</v>
      </c>
      <c r="J431" s="51">
        <v>0</v>
      </c>
      <c r="K431" s="51">
        <v>0</v>
      </c>
      <c r="L431" s="51">
        <v>0</v>
      </c>
      <c r="M431" s="51">
        <v>0</v>
      </c>
      <c r="N431" s="51">
        <v>0</v>
      </c>
      <c r="O431" s="51">
        <v>0</v>
      </c>
    </row>
    <row r="432" spans="3:15" x14ac:dyDescent="0.25">
      <c r="C432" s="47" t="s">
        <v>3</v>
      </c>
      <c r="D432" s="48" t="s">
        <v>27</v>
      </c>
      <c r="E432" s="54" t="s">
        <v>45</v>
      </c>
      <c r="F432" s="52" t="s">
        <v>582</v>
      </c>
      <c r="G432" s="51">
        <v>0</v>
      </c>
      <c r="H432" s="51">
        <v>0</v>
      </c>
      <c r="I432" s="51">
        <v>0</v>
      </c>
      <c r="J432" s="51">
        <v>0</v>
      </c>
      <c r="K432" s="51">
        <v>0</v>
      </c>
      <c r="L432" s="51">
        <v>0</v>
      </c>
      <c r="M432" s="51">
        <v>0</v>
      </c>
      <c r="N432" s="51">
        <v>0</v>
      </c>
      <c r="O432" s="51">
        <v>0</v>
      </c>
    </row>
    <row r="433" spans="3:15" x14ac:dyDescent="0.25">
      <c r="C433" s="47" t="s">
        <v>3</v>
      </c>
      <c r="D433" s="48" t="s">
        <v>4</v>
      </c>
      <c r="E433" s="54" t="s">
        <v>45</v>
      </c>
      <c r="F433" s="52" t="s">
        <v>583</v>
      </c>
      <c r="G433" s="51">
        <v>0</v>
      </c>
      <c r="H433" s="51">
        <v>0</v>
      </c>
      <c r="I433" s="51">
        <v>0</v>
      </c>
      <c r="J433" s="51">
        <v>0</v>
      </c>
      <c r="K433" s="51">
        <v>0</v>
      </c>
      <c r="L433" s="51">
        <v>0</v>
      </c>
      <c r="M433" s="51">
        <v>0</v>
      </c>
      <c r="N433" s="51">
        <v>0</v>
      </c>
      <c r="O433" s="51">
        <v>0</v>
      </c>
    </row>
    <row r="434" spans="3:15" x14ac:dyDescent="0.25">
      <c r="C434" s="47" t="s">
        <v>3</v>
      </c>
      <c r="D434" s="48" t="s">
        <v>28</v>
      </c>
      <c r="E434" s="54" t="s">
        <v>45</v>
      </c>
      <c r="F434" s="52" t="s">
        <v>584</v>
      </c>
      <c r="G434" s="51">
        <v>0</v>
      </c>
      <c r="H434" s="51">
        <v>0</v>
      </c>
      <c r="I434" s="51">
        <v>0</v>
      </c>
      <c r="J434" s="51">
        <v>0</v>
      </c>
      <c r="K434" s="51">
        <v>0</v>
      </c>
      <c r="L434" s="51">
        <v>0</v>
      </c>
      <c r="M434" s="51">
        <v>0</v>
      </c>
      <c r="N434" s="51">
        <v>0</v>
      </c>
      <c r="O434" s="51">
        <v>0</v>
      </c>
    </row>
    <row r="435" spans="3:15" x14ac:dyDescent="0.25">
      <c r="C435" s="47" t="s">
        <v>3</v>
      </c>
      <c r="D435" s="48" t="s">
        <v>29</v>
      </c>
      <c r="E435" s="54" t="s">
        <v>45</v>
      </c>
      <c r="F435" s="52" t="s">
        <v>585</v>
      </c>
      <c r="G435" s="51">
        <v>0</v>
      </c>
      <c r="H435" s="51">
        <v>0</v>
      </c>
      <c r="I435" s="51">
        <v>0</v>
      </c>
      <c r="J435" s="51">
        <v>0</v>
      </c>
      <c r="K435" s="51">
        <v>0</v>
      </c>
      <c r="L435" s="51">
        <v>0</v>
      </c>
      <c r="M435" s="51">
        <v>0</v>
      </c>
      <c r="N435" s="51">
        <v>0</v>
      </c>
      <c r="O435" s="51">
        <v>0</v>
      </c>
    </row>
    <row r="436" spans="3:15" x14ac:dyDescent="0.25">
      <c r="C436" s="47" t="s">
        <v>3</v>
      </c>
      <c r="D436" s="48" t="s">
        <v>30</v>
      </c>
      <c r="E436" s="54" t="s">
        <v>45</v>
      </c>
      <c r="F436" s="52" t="s">
        <v>586</v>
      </c>
      <c r="G436" s="51">
        <v>0</v>
      </c>
      <c r="H436" s="51">
        <v>0</v>
      </c>
      <c r="I436" s="51">
        <v>0</v>
      </c>
      <c r="J436" s="51">
        <v>0</v>
      </c>
      <c r="K436" s="51">
        <v>0</v>
      </c>
      <c r="L436" s="51">
        <v>0</v>
      </c>
      <c r="M436" s="51">
        <v>0</v>
      </c>
      <c r="N436" s="51">
        <v>0</v>
      </c>
      <c r="O436" s="51">
        <v>0</v>
      </c>
    </row>
    <row r="437" spans="3:15" x14ac:dyDescent="0.25">
      <c r="C437" s="47" t="s">
        <v>3</v>
      </c>
      <c r="D437" s="48" t="s">
        <v>31</v>
      </c>
      <c r="E437" s="54" t="s">
        <v>45</v>
      </c>
      <c r="F437" s="52" t="s">
        <v>45</v>
      </c>
      <c r="G437" s="51">
        <v>0</v>
      </c>
      <c r="H437" s="51">
        <v>0</v>
      </c>
      <c r="I437" s="51">
        <v>0</v>
      </c>
      <c r="J437" s="51">
        <v>0</v>
      </c>
      <c r="K437" s="51">
        <v>0</v>
      </c>
      <c r="L437" s="51">
        <v>0</v>
      </c>
      <c r="M437" s="51">
        <v>0</v>
      </c>
      <c r="N437" s="51">
        <v>0</v>
      </c>
      <c r="O437" s="51">
        <v>0</v>
      </c>
    </row>
    <row r="438" spans="3:15" x14ac:dyDescent="0.25">
      <c r="C438" s="47" t="s">
        <v>3</v>
      </c>
      <c r="D438" s="48" t="s">
        <v>144</v>
      </c>
      <c r="E438" s="54" t="s">
        <v>45</v>
      </c>
      <c r="F438" s="52" t="s">
        <v>587</v>
      </c>
      <c r="G438" s="51">
        <v>0</v>
      </c>
      <c r="H438" s="51">
        <v>0</v>
      </c>
      <c r="I438" s="51">
        <v>0</v>
      </c>
      <c r="J438" s="51">
        <v>0</v>
      </c>
      <c r="K438" s="51">
        <v>0</v>
      </c>
      <c r="L438" s="51">
        <v>0</v>
      </c>
      <c r="M438" s="51">
        <v>0</v>
      </c>
      <c r="N438" s="51">
        <v>0</v>
      </c>
      <c r="O438" s="51">
        <v>0</v>
      </c>
    </row>
    <row r="439" spans="3:15" x14ac:dyDescent="0.25">
      <c r="C439" s="47" t="s">
        <v>3</v>
      </c>
      <c r="D439" s="48" t="s">
        <v>55</v>
      </c>
      <c r="E439" s="54" t="s">
        <v>45</v>
      </c>
      <c r="F439" s="52" t="s">
        <v>588</v>
      </c>
      <c r="G439" s="51">
        <v>0</v>
      </c>
      <c r="H439" s="51">
        <v>0</v>
      </c>
      <c r="I439" s="51">
        <v>0</v>
      </c>
      <c r="J439" s="51">
        <v>0</v>
      </c>
      <c r="K439" s="51">
        <v>0</v>
      </c>
      <c r="L439" s="51">
        <v>0</v>
      </c>
      <c r="M439" s="51">
        <v>0</v>
      </c>
      <c r="N439" s="51">
        <v>0</v>
      </c>
      <c r="O439" s="51">
        <v>0</v>
      </c>
    </row>
    <row r="440" spans="3:15" x14ac:dyDescent="0.25">
      <c r="C440" s="47" t="s">
        <v>3</v>
      </c>
      <c r="D440" s="48" t="s">
        <v>60</v>
      </c>
      <c r="E440" s="54" t="s">
        <v>45</v>
      </c>
      <c r="F440" s="52" t="s">
        <v>589</v>
      </c>
      <c r="G440" s="51">
        <v>0</v>
      </c>
      <c r="H440" s="51">
        <v>0</v>
      </c>
      <c r="I440" s="51">
        <v>0</v>
      </c>
      <c r="J440" s="51">
        <v>0</v>
      </c>
      <c r="K440" s="51">
        <v>0</v>
      </c>
      <c r="L440" s="51">
        <v>0</v>
      </c>
      <c r="M440" s="51">
        <v>0</v>
      </c>
      <c r="N440" s="51">
        <v>0</v>
      </c>
      <c r="O440" s="51">
        <v>0</v>
      </c>
    </row>
    <row r="441" spans="3:15" x14ac:dyDescent="0.25">
      <c r="C441" s="47" t="s">
        <v>3</v>
      </c>
      <c r="D441" s="48" t="s">
        <v>171</v>
      </c>
      <c r="E441" s="54" t="s">
        <v>45</v>
      </c>
      <c r="F441" s="52" t="s">
        <v>590</v>
      </c>
      <c r="G441" s="51">
        <v>0</v>
      </c>
      <c r="H441" s="51">
        <v>0</v>
      </c>
      <c r="I441" s="51">
        <v>0</v>
      </c>
      <c r="J441" s="51">
        <v>0</v>
      </c>
      <c r="K441" s="51">
        <v>0</v>
      </c>
      <c r="L441" s="51">
        <v>0</v>
      </c>
      <c r="M441" s="51">
        <v>0</v>
      </c>
      <c r="N441" s="51">
        <v>0</v>
      </c>
      <c r="O441" s="51">
        <v>0</v>
      </c>
    </row>
    <row r="442" spans="3:15" x14ac:dyDescent="0.25">
      <c r="C442" s="47" t="s">
        <v>3</v>
      </c>
      <c r="D442" s="48" t="s">
        <v>173</v>
      </c>
      <c r="E442" s="49" t="s">
        <v>45</v>
      </c>
      <c r="F442" s="50" t="s">
        <v>591</v>
      </c>
      <c r="G442" s="51">
        <v>0</v>
      </c>
      <c r="H442" s="51">
        <v>0</v>
      </c>
      <c r="I442" s="51">
        <v>0</v>
      </c>
      <c r="J442" s="51">
        <v>0</v>
      </c>
      <c r="K442" s="51">
        <v>0</v>
      </c>
      <c r="L442" s="51">
        <v>0</v>
      </c>
      <c r="M442" s="51">
        <v>0</v>
      </c>
      <c r="N442" s="51">
        <v>0</v>
      </c>
      <c r="O442" s="51">
        <v>0</v>
      </c>
    </row>
    <row r="443" spans="3:15" x14ac:dyDescent="0.25">
      <c r="C443" s="47" t="s">
        <v>3</v>
      </c>
      <c r="D443" s="48" t="s">
        <v>175</v>
      </c>
      <c r="E443" s="49" t="s">
        <v>45</v>
      </c>
      <c r="F443" s="50" t="s">
        <v>592</v>
      </c>
      <c r="G443" s="51">
        <v>0</v>
      </c>
      <c r="H443" s="51">
        <v>0</v>
      </c>
      <c r="I443" s="51">
        <v>0</v>
      </c>
      <c r="J443" s="51">
        <v>0</v>
      </c>
      <c r="K443" s="51">
        <v>0</v>
      </c>
      <c r="L443" s="51">
        <v>0</v>
      </c>
      <c r="M443" s="51">
        <v>0</v>
      </c>
      <c r="N443" s="51">
        <v>0</v>
      </c>
      <c r="O443" s="51">
        <v>0</v>
      </c>
    </row>
    <row r="444" spans="3:15" x14ac:dyDescent="0.25">
      <c r="C444" s="47" t="s">
        <v>3</v>
      </c>
      <c r="D444" s="48" t="s">
        <v>177</v>
      </c>
      <c r="E444" s="54" t="s">
        <v>45</v>
      </c>
      <c r="F444" s="52" t="s">
        <v>593</v>
      </c>
      <c r="G444" s="51">
        <v>0</v>
      </c>
      <c r="H444" s="51">
        <v>0</v>
      </c>
      <c r="I444" s="51">
        <v>0</v>
      </c>
      <c r="J444" s="51">
        <v>0</v>
      </c>
      <c r="K444" s="51">
        <v>0</v>
      </c>
      <c r="L444" s="51">
        <v>0</v>
      </c>
      <c r="M444" s="51">
        <v>0</v>
      </c>
      <c r="N444" s="51">
        <v>0</v>
      </c>
      <c r="O444" s="51">
        <v>0</v>
      </c>
    </row>
    <row r="445" spans="3:15" x14ac:dyDescent="0.25">
      <c r="C445" s="47" t="s">
        <v>3</v>
      </c>
      <c r="D445" s="48" t="s">
        <v>179</v>
      </c>
      <c r="E445" s="49" t="s">
        <v>45</v>
      </c>
      <c r="F445" s="50" t="s">
        <v>594</v>
      </c>
      <c r="G445" s="51">
        <v>0</v>
      </c>
      <c r="H445" s="51">
        <v>0</v>
      </c>
      <c r="I445" s="51">
        <v>0</v>
      </c>
      <c r="J445" s="51">
        <v>0</v>
      </c>
      <c r="K445" s="51">
        <v>0</v>
      </c>
      <c r="L445" s="51">
        <v>0</v>
      </c>
      <c r="M445" s="51">
        <v>0</v>
      </c>
      <c r="N445" s="51">
        <v>0</v>
      </c>
      <c r="O445" s="51">
        <v>0</v>
      </c>
    </row>
    <row r="446" spans="3:15" x14ac:dyDescent="0.25">
      <c r="C446" s="47" t="s">
        <v>3</v>
      </c>
      <c r="D446" s="48" t="s">
        <v>181</v>
      </c>
      <c r="E446" s="49" t="s">
        <v>45</v>
      </c>
      <c r="F446" s="50" t="s">
        <v>595</v>
      </c>
      <c r="G446" s="51">
        <v>0</v>
      </c>
      <c r="H446" s="51">
        <v>0</v>
      </c>
      <c r="I446" s="51">
        <v>0</v>
      </c>
      <c r="J446" s="51">
        <v>0</v>
      </c>
      <c r="K446" s="51">
        <v>0</v>
      </c>
      <c r="L446" s="51">
        <v>0</v>
      </c>
      <c r="M446" s="51">
        <v>0</v>
      </c>
      <c r="N446" s="51">
        <v>0</v>
      </c>
      <c r="O446" s="51">
        <v>0</v>
      </c>
    </row>
    <row r="447" spans="3:15" x14ac:dyDescent="0.25">
      <c r="C447" s="47" t="s">
        <v>3</v>
      </c>
      <c r="D447" s="48" t="s">
        <v>183</v>
      </c>
      <c r="E447" s="49" t="s">
        <v>45</v>
      </c>
      <c r="F447" s="50" t="s">
        <v>596</v>
      </c>
      <c r="G447" s="51">
        <v>0</v>
      </c>
      <c r="H447" s="51">
        <v>0</v>
      </c>
      <c r="I447" s="51">
        <v>0</v>
      </c>
      <c r="J447" s="51">
        <v>0</v>
      </c>
      <c r="K447" s="51">
        <v>0</v>
      </c>
      <c r="L447" s="51">
        <v>0</v>
      </c>
      <c r="M447" s="51">
        <v>0</v>
      </c>
      <c r="N447" s="51">
        <v>0</v>
      </c>
      <c r="O447" s="51">
        <v>0</v>
      </c>
    </row>
    <row r="448" spans="3:15" x14ac:dyDescent="0.25">
      <c r="C448" s="47" t="s">
        <v>3</v>
      </c>
      <c r="D448" s="48" t="s">
        <v>185</v>
      </c>
      <c r="E448" s="49" t="s">
        <v>45</v>
      </c>
      <c r="F448" s="50" t="s">
        <v>597</v>
      </c>
      <c r="G448" s="51">
        <v>0</v>
      </c>
      <c r="H448" s="51">
        <v>0</v>
      </c>
      <c r="I448" s="51">
        <v>0</v>
      </c>
      <c r="J448" s="51">
        <v>0</v>
      </c>
      <c r="K448" s="51">
        <v>0</v>
      </c>
      <c r="L448" s="51">
        <v>0</v>
      </c>
      <c r="M448" s="51">
        <v>0</v>
      </c>
      <c r="N448" s="51">
        <v>0</v>
      </c>
      <c r="O448" s="51">
        <v>0</v>
      </c>
    </row>
    <row r="449" spans="3:15" x14ac:dyDescent="0.25">
      <c r="C449" s="47" t="s">
        <v>3</v>
      </c>
      <c r="D449" s="48" t="s">
        <v>187</v>
      </c>
      <c r="E449" s="49" t="s">
        <v>45</v>
      </c>
      <c r="F449" s="50" t="s">
        <v>598</v>
      </c>
      <c r="G449" s="51">
        <v>0</v>
      </c>
      <c r="H449" s="51">
        <v>0</v>
      </c>
      <c r="I449" s="51">
        <v>0</v>
      </c>
      <c r="J449" s="51">
        <v>0</v>
      </c>
      <c r="K449" s="51">
        <v>0</v>
      </c>
      <c r="L449" s="51">
        <v>0</v>
      </c>
      <c r="M449" s="51">
        <v>0</v>
      </c>
      <c r="N449" s="51">
        <v>0</v>
      </c>
      <c r="O449" s="51">
        <v>0</v>
      </c>
    </row>
    <row r="450" spans="3:15" x14ac:dyDescent="0.25">
      <c r="C450" s="47" t="s">
        <v>27</v>
      </c>
      <c r="D450" s="48" t="s">
        <v>12</v>
      </c>
      <c r="E450" s="49" t="s">
        <v>47</v>
      </c>
      <c r="F450" s="50" t="s">
        <v>599</v>
      </c>
      <c r="G450" s="51">
        <v>0</v>
      </c>
      <c r="H450" s="51">
        <v>0</v>
      </c>
      <c r="I450" s="51">
        <v>0</v>
      </c>
      <c r="J450" s="51">
        <v>0</v>
      </c>
      <c r="K450" s="51">
        <v>0</v>
      </c>
      <c r="L450" s="51">
        <v>0</v>
      </c>
      <c r="M450" s="51">
        <v>0</v>
      </c>
      <c r="N450" s="51">
        <v>0</v>
      </c>
      <c r="O450" s="51">
        <v>0</v>
      </c>
    </row>
    <row r="451" spans="3:15" x14ac:dyDescent="0.25">
      <c r="C451" s="47" t="s">
        <v>27</v>
      </c>
      <c r="D451" s="48" t="s">
        <v>14</v>
      </c>
      <c r="E451" s="49" t="s">
        <v>47</v>
      </c>
      <c r="F451" s="50" t="s">
        <v>600</v>
      </c>
      <c r="G451" s="51">
        <v>0</v>
      </c>
      <c r="H451" s="51">
        <v>0</v>
      </c>
      <c r="I451" s="51">
        <v>0</v>
      </c>
      <c r="J451" s="51">
        <v>0</v>
      </c>
      <c r="K451" s="51">
        <v>0</v>
      </c>
      <c r="L451" s="51">
        <v>0</v>
      </c>
      <c r="M451" s="51">
        <v>0</v>
      </c>
      <c r="N451" s="51">
        <v>0</v>
      </c>
      <c r="O451" s="51">
        <v>0</v>
      </c>
    </row>
    <row r="452" spans="3:15" x14ac:dyDescent="0.25">
      <c r="C452" s="47" t="s">
        <v>27</v>
      </c>
      <c r="D452" s="48" t="s">
        <v>15</v>
      </c>
      <c r="E452" s="49" t="s">
        <v>47</v>
      </c>
      <c r="F452" s="50" t="s">
        <v>601</v>
      </c>
      <c r="G452" s="51">
        <v>0</v>
      </c>
      <c r="H452" s="51">
        <v>0</v>
      </c>
      <c r="I452" s="51">
        <v>0</v>
      </c>
      <c r="J452" s="51">
        <v>0</v>
      </c>
      <c r="K452" s="51">
        <v>0</v>
      </c>
      <c r="L452" s="51">
        <v>0</v>
      </c>
      <c r="M452" s="51">
        <v>0</v>
      </c>
      <c r="N452" s="51">
        <v>0</v>
      </c>
      <c r="O452" s="51">
        <v>0</v>
      </c>
    </row>
    <row r="453" spans="3:15" x14ac:dyDescent="0.25">
      <c r="C453" s="47" t="s">
        <v>27</v>
      </c>
      <c r="D453" s="48" t="s">
        <v>16</v>
      </c>
      <c r="E453" s="49" t="s">
        <v>47</v>
      </c>
      <c r="F453" s="50" t="s">
        <v>602</v>
      </c>
      <c r="G453" s="51">
        <v>0</v>
      </c>
      <c r="H453" s="51">
        <v>0</v>
      </c>
      <c r="I453" s="51">
        <v>0</v>
      </c>
      <c r="J453" s="51">
        <v>0</v>
      </c>
      <c r="K453" s="51">
        <v>0</v>
      </c>
      <c r="L453" s="51">
        <v>0</v>
      </c>
      <c r="M453" s="51">
        <v>0</v>
      </c>
      <c r="N453" s="51">
        <v>0</v>
      </c>
      <c r="O453" s="51">
        <v>0</v>
      </c>
    </row>
    <row r="454" spans="3:15" x14ac:dyDescent="0.25">
      <c r="C454" s="47" t="s">
        <v>27</v>
      </c>
      <c r="D454" s="48" t="s">
        <v>17</v>
      </c>
      <c r="E454" s="49" t="s">
        <v>47</v>
      </c>
      <c r="F454" s="50" t="s">
        <v>603</v>
      </c>
      <c r="G454" s="51">
        <v>0</v>
      </c>
      <c r="H454" s="51">
        <v>0</v>
      </c>
      <c r="I454" s="51">
        <v>0</v>
      </c>
      <c r="J454" s="51">
        <v>0</v>
      </c>
      <c r="K454" s="51">
        <v>0</v>
      </c>
      <c r="L454" s="51">
        <v>0</v>
      </c>
      <c r="M454" s="51">
        <v>0</v>
      </c>
      <c r="N454" s="51">
        <v>0</v>
      </c>
      <c r="O454" s="51">
        <v>0</v>
      </c>
    </row>
    <row r="455" spans="3:15" x14ac:dyDescent="0.25">
      <c r="C455" s="47" t="s">
        <v>27</v>
      </c>
      <c r="D455" s="48" t="s">
        <v>18</v>
      </c>
      <c r="E455" s="49" t="s">
        <v>47</v>
      </c>
      <c r="F455" s="50" t="s">
        <v>604</v>
      </c>
      <c r="G455" s="51">
        <v>0</v>
      </c>
      <c r="H455" s="51">
        <v>0</v>
      </c>
      <c r="I455" s="51">
        <v>0</v>
      </c>
      <c r="J455" s="51">
        <v>0</v>
      </c>
      <c r="K455" s="51">
        <v>0</v>
      </c>
      <c r="L455" s="51">
        <v>0</v>
      </c>
      <c r="M455" s="51">
        <v>0</v>
      </c>
      <c r="N455" s="51">
        <v>0</v>
      </c>
      <c r="O455" s="51">
        <v>0</v>
      </c>
    </row>
    <row r="456" spans="3:15" x14ac:dyDescent="0.25">
      <c r="C456" s="47" t="s">
        <v>27</v>
      </c>
      <c r="D456" s="48" t="s">
        <v>19</v>
      </c>
      <c r="E456" s="49" t="s">
        <v>47</v>
      </c>
      <c r="F456" s="50" t="s">
        <v>47</v>
      </c>
      <c r="G456" s="51">
        <v>0</v>
      </c>
      <c r="H456" s="51">
        <v>0</v>
      </c>
      <c r="I456" s="51">
        <v>0</v>
      </c>
      <c r="J456" s="51">
        <v>0</v>
      </c>
      <c r="K456" s="51">
        <v>0</v>
      </c>
      <c r="L456" s="51">
        <v>0</v>
      </c>
      <c r="M456" s="51">
        <v>0</v>
      </c>
      <c r="N456" s="51">
        <v>0</v>
      </c>
      <c r="O456" s="51">
        <v>0</v>
      </c>
    </row>
    <row r="457" spans="3:15" x14ac:dyDescent="0.25">
      <c r="C457" s="47" t="s">
        <v>27</v>
      </c>
      <c r="D457" s="48" t="s">
        <v>20</v>
      </c>
      <c r="E457" s="49" t="s">
        <v>47</v>
      </c>
      <c r="F457" s="50" t="s">
        <v>605</v>
      </c>
      <c r="G457" s="51">
        <v>0</v>
      </c>
      <c r="H457" s="51">
        <v>0</v>
      </c>
      <c r="I457" s="51">
        <v>0</v>
      </c>
      <c r="J457" s="51">
        <v>0</v>
      </c>
      <c r="K457" s="51">
        <v>0</v>
      </c>
      <c r="L457" s="51">
        <v>0</v>
      </c>
      <c r="M457" s="51">
        <v>0</v>
      </c>
      <c r="N457" s="51">
        <v>0</v>
      </c>
      <c r="O457" s="51">
        <v>0</v>
      </c>
    </row>
    <row r="458" spans="3:15" x14ac:dyDescent="0.25">
      <c r="C458" s="47" t="s">
        <v>27</v>
      </c>
      <c r="D458" s="48" t="s">
        <v>21</v>
      </c>
      <c r="E458" s="49" t="s">
        <v>47</v>
      </c>
      <c r="F458" s="50" t="s">
        <v>606</v>
      </c>
      <c r="G458" s="51">
        <v>0</v>
      </c>
      <c r="H458" s="51">
        <v>0</v>
      </c>
      <c r="I458" s="51">
        <v>0</v>
      </c>
      <c r="J458" s="51">
        <v>0</v>
      </c>
      <c r="K458" s="51">
        <v>0</v>
      </c>
      <c r="L458" s="51">
        <v>0</v>
      </c>
      <c r="M458" s="51">
        <v>0</v>
      </c>
      <c r="N458" s="51">
        <v>0</v>
      </c>
      <c r="O458" s="51">
        <v>0</v>
      </c>
    </row>
    <row r="459" spans="3:15" x14ac:dyDescent="0.25">
      <c r="C459" s="47" t="s">
        <v>27</v>
      </c>
      <c r="D459" s="48" t="s">
        <v>22</v>
      </c>
      <c r="E459" s="49" t="s">
        <v>47</v>
      </c>
      <c r="F459" s="50" t="s">
        <v>607</v>
      </c>
      <c r="G459" s="51">
        <v>0</v>
      </c>
      <c r="H459" s="51">
        <v>0</v>
      </c>
      <c r="I459" s="51">
        <v>0</v>
      </c>
      <c r="J459" s="51">
        <v>0</v>
      </c>
      <c r="K459" s="51">
        <v>0</v>
      </c>
      <c r="L459" s="51">
        <v>0</v>
      </c>
      <c r="M459" s="51">
        <v>0</v>
      </c>
      <c r="N459" s="51">
        <v>0</v>
      </c>
      <c r="O459" s="51">
        <v>0</v>
      </c>
    </row>
    <row r="460" spans="3:15" x14ac:dyDescent="0.25">
      <c r="C460" s="47" t="s">
        <v>27</v>
      </c>
      <c r="D460" s="48" t="s">
        <v>23</v>
      </c>
      <c r="E460" s="49" t="s">
        <v>47</v>
      </c>
      <c r="F460" s="50" t="s">
        <v>608</v>
      </c>
      <c r="G460" s="51">
        <v>0</v>
      </c>
      <c r="H460" s="51">
        <v>0</v>
      </c>
      <c r="I460" s="51">
        <v>0</v>
      </c>
      <c r="J460" s="51">
        <v>0</v>
      </c>
      <c r="K460" s="51">
        <v>0</v>
      </c>
      <c r="L460" s="51">
        <v>0</v>
      </c>
      <c r="M460" s="51">
        <v>0</v>
      </c>
      <c r="N460" s="51">
        <v>0</v>
      </c>
      <c r="O460" s="51">
        <v>0</v>
      </c>
    </row>
    <row r="461" spans="3:15" x14ac:dyDescent="0.25">
      <c r="C461" s="47" t="s">
        <v>27</v>
      </c>
      <c r="D461" s="48" t="s">
        <v>24</v>
      </c>
      <c r="E461" s="49" t="s">
        <v>47</v>
      </c>
      <c r="F461" s="50" t="s">
        <v>609</v>
      </c>
      <c r="G461" s="51">
        <v>0</v>
      </c>
      <c r="H461" s="51">
        <v>0</v>
      </c>
      <c r="I461" s="51">
        <v>0</v>
      </c>
      <c r="J461" s="51">
        <v>0</v>
      </c>
      <c r="K461" s="51">
        <v>0</v>
      </c>
      <c r="L461" s="51">
        <v>0</v>
      </c>
      <c r="M461" s="51">
        <v>0</v>
      </c>
      <c r="N461" s="51">
        <v>0</v>
      </c>
      <c r="O461" s="51">
        <v>0</v>
      </c>
    </row>
    <row r="462" spans="3:15" x14ac:dyDescent="0.25">
      <c r="C462" s="47" t="s">
        <v>27</v>
      </c>
      <c r="D462" s="48" t="s">
        <v>25</v>
      </c>
      <c r="E462" s="54" t="s">
        <v>47</v>
      </c>
      <c r="F462" s="52" t="s">
        <v>610</v>
      </c>
      <c r="G462" s="51">
        <v>0</v>
      </c>
      <c r="H462" s="51">
        <v>0</v>
      </c>
      <c r="I462" s="51">
        <v>0</v>
      </c>
      <c r="J462" s="51">
        <v>0</v>
      </c>
      <c r="K462" s="51">
        <v>0</v>
      </c>
      <c r="L462" s="51">
        <v>0</v>
      </c>
      <c r="M462" s="51">
        <v>0</v>
      </c>
      <c r="N462" s="51">
        <v>0</v>
      </c>
      <c r="O462" s="51">
        <v>0</v>
      </c>
    </row>
    <row r="463" spans="3:15" x14ac:dyDescent="0.25">
      <c r="C463" s="47" t="s">
        <v>27</v>
      </c>
      <c r="D463" s="48" t="s">
        <v>26</v>
      </c>
      <c r="E463" s="49" t="s">
        <v>47</v>
      </c>
      <c r="F463" s="50" t="s">
        <v>611</v>
      </c>
      <c r="G463" s="51">
        <v>0</v>
      </c>
      <c r="H463" s="51">
        <v>0</v>
      </c>
      <c r="I463" s="51">
        <v>0</v>
      </c>
      <c r="J463" s="51">
        <v>0</v>
      </c>
      <c r="K463" s="51">
        <v>0</v>
      </c>
      <c r="L463" s="51">
        <v>0</v>
      </c>
      <c r="M463" s="51">
        <v>0</v>
      </c>
      <c r="N463" s="51">
        <v>0</v>
      </c>
      <c r="O463" s="51">
        <v>0</v>
      </c>
    </row>
    <row r="464" spans="3:15" x14ac:dyDescent="0.25">
      <c r="C464" s="47" t="s">
        <v>27</v>
      </c>
      <c r="D464" s="48" t="s">
        <v>3</v>
      </c>
      <c r="E464" s="49" t="s">
        <v>47</v>
      </c>
      <c r="F464" s="50" t="s">
        <v>612</v>
      </c>
      <c r="G464" s="51">
        <v>0</v>
      </c>
      <c r="H464" s="51">
        <v>0</v>
      </c>
      <c r="I464" s="51">
        <v>0</v>
      </c>
      <c r="J464" s="51">
        <v>0</v>
      </c>
      <c r="K464" s="51">
        <v>0</v>
      </c>
      <c r="L464" s="51">
        <v>0</v>
      </c>
      <c r="M464" s="51">
        <v>0</v>
      </c>
      <c r="N464" s="51">
        <v>0</v>
      </c>
      <c r="O464" s="51">
        <v>0</v>
      </c>
    </row>
    <row r="465" spans="3:15" x14ac:dyDescent="0.25">
      <c r="C465" s="47" t="s">
        <v>27</v>
      </c>
      <c r="D465" s="48" t="s">
        <v>27</v>
      </c>
      <c r="E465" s="49" t="s">
        <v>47</v>
      </c>
      <c r="F465" s="50" t="s">
        <v>613</v>
      </c>
      <c r="G465" s="51">
        <v>0</v>
      </c>
      <c r="H465" s="51">
        <v>0</v>
      </c>
      <c r="I465" s="51">
        <v>0</v>
      </c>
      <c r="J465" s="51">
        <v>0</v>
      </c>
      <c r="K465" s="51">
        <v>0</v>
      </c>
      <c r="L465" s="51">
        <v>0</v>
      </c>
      <c r="M465" s="51">
        <v>0</v>
      </c>
      <c r="N465" s="51">
        <v>0</v>
      </c>
      <c r="O465" s="51">
        <v>0</v>
      </c>
    </row>
    <row r="466" spans="3:15" x14ac:dyDescent="0.25">
      <c r="C466" s="47" t="s">
        <v>4</v>
      </c>
      <c r="D466" s="48" t="s">
        <v>12</v>
      </c>
      <c r="E466" s="49" t="s">
        <v>48</v>
      </c>
      <c r="F466" s="50" t="s">
        <v>614</v>
      </c>
      <c r="G466" s="51">
        <v>0</v>
      </c>
      <c r="H466" s="51">
        <v>0</v>
      </c>
      <c r="I466" s="51">
        <v>0</v>
      </c>
      <c r="J466" s="51">
        <v>0</v>
      </c>
      <c r="K466" s="51">
        <v>0</v>
      </c>
      <c r="L466" s="51">
        <v>0</v>
      </c>
      <c r="M466" s="51">
        <v>0</v>
      </c>
      <c r="N466" s="51">
        <v>0</v>
      </c>
      <c r="O466" s="51">
        <v>0</v>
      </c>
    </row>
    <row r="467" spans="3:15" x14ac:dyDescent="0.25">
      <c r="C467" s="47" t="s">
        <v>4</v>
      </c>
      <c r="D467" s="48" t="s">
        <v>14</v>
      </c>
      <c r="E467" s="49" t="s">
        <v>48</v>
      </c>
      <c r="F467" s="53" t="s">
        <v>615</v>
      </c>
      <c r="G467" s="51">
        <v>0</v>
      </c>
      <c r="H467" s="51">
        <v>0</v>
      </c>
      <c r="I467" s="51">
        <v>0</v>
      </c>
      <c r="J467" s="51">
        <v>0</v>
      </c>
      <c r="K467" s="51">
        <v>0</v>
      </c>
      <c r="L467" s="51">
        <v>0</v>
      </c>
      <c r="M467" s="51">
        <v>0</v>
      </c>
      <c r="N467" s="51">
        <v>0</v>
      </c>
      <c r="O467" s="51">
        <v>0</v>
      </c>
    </row>
    <row r="468" spans="3:15" x14ac:dyDescent="0.25">
      <c r="C468" s="47" t="s">
        <v>4</v>
      </c>
      <c r="D468" s="48" t="s">
        <v>15</v>
      </c>
      <c r="E468" s="49" t="s">
        <v>48</v>
      </c>
      <c r="F468" s="50" t="s">
        <v>616</v>
      </c>
      <c r="G468" s="51">
        <v>0</v>
      </c>
      <c r="H468" s="51">
        <v>0</v>
      </c>
      <c r="I468" s="51">
        <v>0</v>
      </c>
      <c r="J468" s="51">
        <v>0</v>
      </c>
      <c r="K468" s="51">
        <v>0</v>
      </c>
      <c r="L468" s="51">
        <v>0</v>
      </c>
      <c r="M468" s="51">
        <v>0</v>
      </c>
      <c r="N468" s="51">
        <v>0</v>
      </c>
      <c r="O468" s="51">
        <v>0</v>
      </c>
    </row>
    <row r="469" spans="3:15" x14ac:dyDescent="0.25">
      <c r="C469" s="47" t="s">
        <v>4</v>
      </c>
      <c r="D469" s="48" t="s">
        <v>16</v>
      </c>
      <c r="E469" s="49" t="s">
        <v>48</v>
      </c>
      <c r="F469" s="50" t="s">
        <v>617</v>
      </c>
      <c r="G469" s="51">
        <v>0</v>
      </c>
      <c r="H469" s="51">
        <v>0</v>
      </c>
      <c r="I469" s="51">
        <v>0</v>
      </c>
      <c r="J469" s="51">
        <v>0</v>
      </c>
      <c r="K469" s="51">
        <v>0</v>
      </c>
      <c r="L469" s="51">
        <v>0</v>
      </c>
      <c r="M469" s="51">
        <v>0</v>
      </c>
      <c r="N469" s="51">
        <v>0</v>
      </c>
      <c r="O469" s="51">
        <v>0</v>
      </c>
    </row>
    <row r="470" spans="3:15" x14ac:dyDescent="0.25">
      <c r="C470" s="47" t="s">
        <v>4</v>
      </c>
      <c r="D470" s="48" t="s">
        <v>17</v>
      </c>
      <c r="E470" s="49" t="s">
        <v>48</v>
      </c>
      <c r="F470" s="50" t="s">
        <v>618</v>
      </c>
      <c r="G470" s="51">
        <v>0</v>
      </c>
      <c r="H470" s="51">
        <v>0</v>
      </c>
      <c r="I470" s="51">
        <v>0</v>
      </c>
      <c r="J470" s="51">
        <v>0</v>
      </c>
      <c r="K470" s="51">
        <v>0</v>
      </c>
      <c r="L470" s="51">
        <v>0</v>
      </c>
      <c r="M470" s="51">
        <v>0</v>
      </c>
      <c r="N470" s="51">
        <v>0</v>
      </c>
      <c r="O470" s="51">
        <v>0</v>
      </c>
    </row>
    <row r="471" spans="3:15" x14ac:dyDescent="0.25">
      <c r="C471" s="47" t="s">
        <v>4</v>
      </c>
      <c r="D471" s="48" t="s">
        <v>18</v>
      </c>
      <c r="E471" s="49" t="s">
        <v>48</v>
      </c>
      <c r="F471" s="50" t="s">
        <v>619</v>
      </c>
      <c r="G471" s="51">
        <v>0</v>
      </c>
      <c r="H471" s="51">
        <v>0</v>
      </c>
      <c r="I471" s="51">
        <v>0</v>
      </c>
      <c r="J471" s="51">
        <v>0</v>
      </c>
      <c r="K471" s="51">
        <v>0</v>
      </c>
      <c r="L471" s="51">
        <v>0</v>
      </c>
      <c r="M471" s="51">
        <v>0</v>
      </c>
      <c r="N471" s="51">
        <v>0</v>
      </c>
      <c r="O471" s="51">
        <v>0</v>
      </c>
    </row>
    <row r="472" spans="3:15" x14ac:dyDescent="0.25">
      <c r="C472" s="47" t="s">
        <v>4</v>
      </c>
      <c r="D472" s="48" t="s">
        <v>19</v>
      </c>
      <c r="E472" s="49" t="s">
        <v>48</v>
      </c>
      <c r="F472" s="50" t="s">
        <v>620</v>
      </c>
      <c r="G472" s="51">
        <v>0</v>
      </c>
      <c r="H472" s="51">
        <v>0</v>
      </c>
      <c r="I472" s="51">
        <v>0</v>
      </c>
      <c r="J472" s="51">
        <v>0</v>
      </c>
      <c r="K472" s="51">
        <v>0</v>
      </c>
      <c r="L472" s="51">
        <v>0</v>
      </c>
      <c r="M472" s="51">
        <v>0</v>
      </c>
      <c r="N472" s="51">
        <v>0</v>
      </c>
      <c r="O472" s="51">
        <v>0</v>
      </c>
    </row>
    <row r="473" spans="3:15" x14ac:dyDescent="0.25">
      <c r="C473" s="47" t="s">
        <v>4</v>
      </c>
      <c r="D473" s="48" t="s">
        <v>20</v>
      </c>
      <c r="E473" s="49" t="s">
        <v>48</v>
      </c>
      <c r="F473" s="53" t="s">
        <v>621</v>
      </c>
      <c r="G473" s="51">
        <v>0</v>
      </c>
      <c r="H473" s="51">
        <v>0</v>
      </c>
      <c r="I473" s="51">
        <v>0</v>
      </c>
      <c r="J473" s="51">
        <v>0</v>
      </c>
      <c r="K473" s="51">
        <v>0</v>
      </c>
      <c r="L473" s="51">
        <v>0</v>
      </c>
      <c r="M473" s="51">
        <v>0</v>
      </c>
      <c r="N473" s="51">
        <v>0</v>
      </c>
      <c r="O473" s="51">
        <v>0</v>
      </c>
    </row>
    <row r="474" spans="3:15" x14ac:dyDescent="0.25">
      <c r="C474" s="47" t="s">
        <v>4</v>
      </c>
      <c r="D474" s="48" t="s">
        <v>21</v>
      </c>
      <c r="E474" s="49" t="s">
        <v>48</v>
      </c>
      <c r="F474" s="50" t="s">
        <v>622</v>
      </c>
      <c r="G474" s="51">
        <v>0</v>
      </c>
      <c r="H474" s="51">
        <v>0</v>
      </c>
      <c r="I474" s="51">
        <v>0</v>
      </c>
      <c r="J474" s="51">
        <v>0</v>
      </c>
      <c r="K474" s="51">
        <v>0</v>
      </c>
      <c r="L474" s="51">
        <v>0</v>
      </c>
      <c r="M474" s="51">
        <v>0</v>
      </c>
      <c r="N474" s="51">
        <v>0</v>
      </c>
      <c r="O474" s="51">
        <v>0</v>
      </c>
    </row>
    <row r="475" spans="3:15" x14ac:dyDescent="0.25">
      <c r="C475" s="47" t="s">
        <v>4</v>
      </c>
      <c r="D475" s="48" t="s">
        <v>22</v>
      </c>
      <c r="E475" s="49" t="s">
        <v>48</v>
      </c>
      <c r="F475" s="50" t="s">
        <v>623</v>
      </c>
      <c r="G475" s="51">
        <v>0</v>
      </c>
      <c r="H475" s="51">
        <v>0</v>
      </c>
      <c r="I475" s="51">
        <v>0</v>
      </c>
      <c r="J475" s="51">
        <v>0</v>
      </c>
      <c r="K475" s="51">
        <v>0</v>
      </c>
      <c r="L475" s="51">
        <v>0</v>
      </c>
      <c r="M475" s="51">
        <v>0</v>
      </c>
      <c r="N475" s="51">
        <v>0</v>
      </c>
      <c r="O475" s="51">
        <v>0</v>
      </c>
    </row>
    <row r="476" spans="3:15" x14ac:dyDescent="0.25">
      <c r="C476" s="47" t="s">
        <v>4</v>
      </c>
      <c r="D476" s="48" t="s">
        <v>23</v>
      </c>
      <c r="E476" s="49" t="s">
        <v>48</v>
      </c>
      <c r="F476" s="50" t="s">
        <v>624</v>
      </c>
      <c r="G476" s="51">
        <v>0</v>
      </c>
      <c r="H476" s="51">
        <v>0</v>
      </c>
      <c r="I476" s="51">
        <v>0</v>
      </c>
      <c r="J476" s="51">
        <v>0</v>
      </c>
      <c r="K476" s="51">
        <v>0</v>
      </c>
      <c r="L476" s="51">
        <v>0</v>
      </c>
      <c r="M476" s="51">
        <v>0</v>
      </c>
      <c r="N476" s="51">
        <v>0</v>
      </c>
      <c r="O476" s="51">
        <v>0</v>
      </c>
    </row>
    <row r="477" spans="3:15" x14ac:dyDescent="0.25">
      <c r="C477" s="47" t="s">
        <v>4</v>
      </c>
      <c r="D477" s="48" t="s">
        <v>24</v>
      </c>
      <c r="E477" s="49" t="s">
        <v>48</v>
      </c>
      <c r="F477" s="50" t="s">
        <v>625</v>
      </c>
      <c r="G477" s="51">
        <v>0</v>
      </c>
      <c r="H477" s="51">
        <v>0</v>
      </c>
      <c r="I477" s="51">
        <v>0</v>
      </c>
      <c r="J477" s="51">
        <v>0</v>
      </c>
      <c r="K477" s="51">
        <v>0</v>
      </c>
      <c r="L477" s="51">
        <v>0</v>
      </c>
      <c r="M477" s="51">
        <v>0</v>
      </c>
      <c r="N477" s="51">
        <v>0</v>
      </c>
      <c r="O477" s="51">
        <v>0</v>
      </c>
    </row>
    <row r="478" spans="3:15" x14ac:dyDescent="0.25">
      <c r="C478" s="47" t="s">
        <v>4</v>
      </c>
      <c r="D478" s="48" t="s">
        <v>25</v>
      </c>
      <c r="E478" s="49" t="s">
        <v>48</v>
      </c>
      <c r="F478" s="50" t="s">
        <v>48</v>
      </c>
      <c r="G478" s="51">
        <v>0</v>
      </c>
      <c r="H478" s="51">
        <v>0</v>
      </c>
      <c r="I478" s="51">
        <v>0</v>
      </c>
      <c r="J478" s="51">
        <v>0</v>
      </c>
      <c r="K478" s="51">
        <v>0</v>
      </c>
      <c r="L478" s="51">
        <v>0</v>
      </c>
      <c r="M478" s="51">
        <v>0</v>
      </c>
      <c r="N478" s="51">
        <v>0</v>
      </c>
      <c r="O478" s="51">
        <v>0</v>
      </c>
    </row>
    <row r="479" spans="3:15" x14ac:dyDescent="0.25">
      <c r="C479" s="47" t="s">
        <v>4</v>
      </c>
      <c r="D479" s="48" t="s">
        <v>26</v>
      </c>
      <c r="E479" s="49" t="s">
        <v>48</v>
      </c>
      <c r="F479" s="50" t="s">
        <v>626</v>
      </c>
      <c r="G479" s="51">
        <v>0</v>
      </c>
      <c r="H479" s="51">
        <v>0</v>
      </c>
      <c r="I479" s="51">
        <v>0</v>
      </c>
      <c r="J479" s="51">
        <v>0</v>
      </c>
      <c r="K479" s="51">
        <v>0</v>
      </c>
      <c r="L479" s="51">
        <v>0</v>
      </c>
      <c r="M479" s="51">
        <v>0</v>
      </c>
      <c r="N479" s="51">
        <v>0</v>
      </c>
      <c r="O479" s="51">
        <v>0</v>
      </c>
    </row>
    <row r="480" spans="3:15" x14ac:dyDescent="0.25">
      <c r="C480" s="47" t="s">
        <v>4</v>
      </c>
      <c r="D480" s="48" t="s">
        <v>3</v>
      </c>
      <c r="E480" s="49" t="s">
        <v>48</v>
      </c>
      <c r="F480" s="50" t="s">
        <v>627</v>
      </c>
      <c r="G480" s="51">
        <v>0</v>
      </c>
      <c r="H480" s="51">
        <v>0</v>
      </c>
      <c r="I480" s="51">
        <v>0</v>
      </c>
      <c r="J480" s="51">
        <v>0</v>
      </c>
      <c r="K480" s="51">
        <v>0</v>
      </c>
      <c r="L480" s="51">
        <v>0</v>
      </c>
      <c r="M480" s="51">
        <v>0</v>
      </c>
      <c r="N480" s="51">
        <v>0</v>
      </c>
      <c r="O480" s="51">
        <v>0</v>
      </c>
    </row>
    <row r="481" spans="3:15" x14ac:dyDescent="0.25">
      <c r="C481" s="47" t="s">
        <v>28</v>
      </c>
      <c r="D481" s="48" t="s">
        <v>12</v>
      </c>
      <c r="E481" s="49" t="s">
        <v>49</v>
      </c>
      <c r="F481" s="50" t="s">
        <v>628</v>
      </c>
      <c r="G481" s="51">
        <v>0</v>
      </c>
      <c r="H481" s="51">
        <v>0</v>
      </c>
      <c r="I481" s="51">
        <v>0</v>
      </c>
      <c r="J481" s="51">
        <v>0</v>
      </c>
      <c r="K481" s="51">
        <v>0</v>
      </c>
      <c r="L481" s="51">
        <v>0</v>
      </c>
      <c r="M481" s="51">
        <v>0</v>
      </c>
      <c r="N481" s="51">
        <v>0</v>
      </c>
      <c r="O481" s="51">
        <v>0</v>
      </c>
    </row>
    <row r="482" spans="3:15" x14ac:dyDescent="0.25">
      <c r="C482" s="47" t="s">
        <v>28</v>
      </c>
      <c r="D482" s="48" t="s">
        <v>14</v>
      </c>
      <c r="E482" s="49" t="s">
        <v>49</v>
      </c>
      <c r="F482" s="50" t="s">
        <v>629</v>
      </c>
      <c r="G482" s="51">
        <v>0</v>
      </c>
      <c r="H482" s="51">
        <v>0</v>
      </c>
      <c r="I482" s="51">
        <v>0</v>
      </c>
      <c r="J482" s="51">
        <v>0</v>
      </c>
      <c r="K482" s="51">
        <v>0</v>
      </c>
      <c r="L482" s="51">
        <v>0</v>
      </c>
      <c r="M482" s="51">
        <v>0</v>
      </c>
      <c r="N482" s="51">
        <v>0</v>
      </c>
      <c r="O482" s="51">
        <v>0</v>
      </c>
    </row>
    <row r="483" spans="3:15" x14ac:dyDescent="0.25">
      <c r="C483" s="47" t="s">
        <v>28</v>
      </c>
      <c r="D483" s="48" t="s">
        <v>15</v>
      </c>
      <c r="E483" s="49" t="s">
        <v>49</v>
      </c>
      <c r="F483" s="50" t="s">
        <v>630</v>
      </c>
      <c r="G483" s="51">
        <v>0</v>
      </c>
      <c r="H483" s="51">
        <v>0</v>
      </c>
      <c r="I483" s="51">
        <v>0</v>
      </c>
      <c r="J483" s="51">
        <v>0</v>
      </c>
      <c r="K483" s="51">
        <v>0</v>
      </c>
      <c r="L483" s="51">
        <v>0</v>
      </c>
      <c r="M483" s="51">
        <v>0</v>
      </c>
      <c r="N483" s="51">
        <v>0</v>
      </c>
      <c r="O483" s="51">
        <v>0</v>
      </c>
    </row>
    <row r="484" spans="3:15" x14ac:dyDescent="0.25">
      <c r="C484" s="47" t="s">
        <v>28</v>
      </c>
      <c r="D484" s="48" t="s">
        <v>16</v>
      </c>
      <c r="E484" s="49" t="s">
        <v>49</v>
      </c>
      <c r="F484" s="50" t="s">
        <v>631</v>
      </c>
      <c r="G484" s="51">
        <v>0</v>
      </c>
      <c r="H484" s="51">
        <v>0</v>
      </c>
      <c r="I484" s="51">
        <v>0</v>
      </c>
      <c r="J484" s="51">
        <v>0</v>
      </c>
      <c r="K484" s="51">
        <v>0</v>
      </c>
      <c r="L484" s="51">
        <v>0</v>
      </c>
      <c r="M484" s="51">
        <v>0</v>
      </c>
      <c r="N484" s="51">
        <v>0</v>
      </c>
      <c r="O484" s="51">
        <v>0</v>
      </c>
    </row>
    <row r="485" spans="3:15" x14ac:dyDescent="0.25">
      <c r="C485" s="47" t="s">
        <v>28</v>
      </c>
      <c r="D485" s="48" t="s">
        <v>17</v>
      </c>
      <c r="E485" s="49" t="s">
        <v>49</v>
      </c>
      <c r="F485" s="50" t="s">
        <v>632</v>
      </c>
      <c r="G485" s="51">
        <v>0</v>
      </c>
      <c r="H485" s="51">
        <v>0</v>
      </c>
      <c r="I485" s="51">
        <v>0</v>
      </c>
      <c r="J485" s="51">
        <v>0</v>
      </c>
      <c r="K485" s="51">
        <v>0</v>
      </c>
      <c r="L485" s="51">
        <v>0</v>
      </c>
      <c r="M485" s="51">
        <v>0</v>
      </c>
      <c r="N485" s="51">
        <v>0</v>
      </c>
      <c r="O485" s="51">
        <v>0</v>
      </c>
    </row>
    <row r="486" spans="3:15" x14ac:dyDescent="0.25">
      <c r="C486" s="47" t="s">
        <v>28</v>
      </c>
      <c r="D486" s="48" t="s">
        <v>18</v>
      </c>
      <c r="E486" s="49" t="s">
        <v>49</v>
      </c>
      <c r="F486" s="50" t="s">
        <v>633</v>
      </c>
      <c r="G486" s="51">
        <v>0</v>
      </c>
      <c r="H486" s="51">
        <v>0</v>
      </c>
      <c r="I486" s="51">
        <v>0</v>
      </c>
      <c r="J486" s="51">
        <v>0</v>
      </c>
      <c r="K486" s="51">
        <v>0</v>
      </c>
      <c r="L486" s="51">
        <v>0</v>
      </c>
      <c r="M486" s="51">
        <v>0</v>
      </c>
      <c r="N486" s="51">
        <v>0</v>
      </c>
      <c r="O486" s="51">
        <v>0</v>
      </c>
    </row>
    <row r="487" spans="3:15" x14ac:dyDescent="0.25">
      <c r="C487" s="47" t="s">
        <v>28</v>
      </c>
      <c r="D487" s="48" t="s">
        <v>19</v>
      </c>
      <c r="E487" s="49" t="s">
        <v>49</v>
      </c>
      <c r="F487" s="50" t="s">
        <v>634</v>
      </c>
      <c r="G487" s="51">
        <v>0</v>
      </c>
      <c r="H487" s="51">
        <v>0</v>
      </c>
      <c r="I487" s="51">
        <v>0</v>
      </c>
      <c r="J487" s="51">
        <v>0</v>
      </c>
      <c r="K487" s="51">
        <v>0</v>
      </c>
      <c r="L487" s="51">
        <v>0</v>
      </c>
      <c r="M487" s="51">
        <v>0</v>
      </c>
      <c r="N487" s="51">
        <v>0</v>
      </c>
      <c r="O487" s="51">
        <v>0</v>
      </c>
    </row>
    <row r="488" spans="3:15" x14ac:dyDescent="0.25">
      <c r="C488" s="47" t="s">
        <v>28</v>
      </c>
      <c r="D488" s="48" t="s">
        <v>20</v>
      </c>
      <c r="E488" s="49" t="s">
        <v>49</v>
      </c>
      <c r="F488" s="50" t="s">
        <v>392</v>
      </c>
      <c r="G488" s="51">
        <v>0</v>
      </c>
      <c r="H488" s="51">
        <v>0</v>
      </c>
      <c r="I488" s="51">
        <v>0</v>
      </c>
      <c r="J488" s="51">
        <v>0</v>
      </c>
      <c r="K488" s="51">
        <v>0</v>
      </c>
      <c r="L488" s="51">
        <v>0</v>
      </c>
      <c r="M488" s="51">
        <v>0</v>
      </c>
      <c r="N488" s="51">
        <v>0</v>
      </c>
      <c r="O488" s="51">
        <v>0</v>
      </c>
    </row>
    <row r="489" spans="3:15" x14ac:dyDescent="0.25">
      <c r="C489" s="47" t="s">
        <v>28</v>
      </c>
      <c r="D489" s="48" t="s">
        <v>21</v>
      </c>
      <c r="E489" s="49" t="s">
        <v>49</v>
      </c>
      <c r="F489" s="50" t="s">
        <v>635</v>
      </c>
      <c r="G489" s="51">
        <v>0</v>
      </c>
      <c r="H489" s="51">
        <v>0</v>
      </c>
      <c r="I489" s="51">
        <v>0</v>
      </c>
      <c r="J489" s="51">
        <v>0</v>
      </c>
      <c r="K489" s="51">
        <v>0</v>
      </c>
      <c r="L489" s="51">
        <v>0</v>
      </c>
      <c r="M489" s="51">
        <v>0</v>
      </c>
      <c r="N489" s="51">
        <v>0</v>
      </c>
      <c r="O489" s="51">
        <v>0</v>
      </c>
    </row>
    <row r="490" spans="3:15" x14ac:dyDescent="0.25">
      <c r="C490" s="47" t="s">
        <v>28</v>
      </c>
      <c r="D490" s="48" t="s">
        <v>22</v>
      </c>
      <c r="E490" s="49" t="s">
        <v>49</v>
      </c>
      <c r="F490" s="50" t="s">
        <v>636</v>
      </c>
      <c r="G490" s="51">
        <v>0</v>
      </c>
      <c r="H490" s="51">
        <v>0</v>
      </c>
      <c r="I490" s="51">
        <v>0</v>
      </c>
      <c r="J490" s="51">
        <v>0</v>
      </c>
      <c r="K490" s="51">
        <v>0</v>
      </c>
      <c r="L490" s="51">
        <v>0</v>
      </c>
      <c r="M490" s="51">
        <v>0</v>
      </c>
      <c r="N490" s="51">
        <v>0</v>
      </c>
      <c r="O490" s="51">
        <v>0</v>
      </c>
    </row>
    <row r="491" spans="3:15" x14ac:dyDescent="0.25">
      <c r="C491" s="47" t="s">
        <v>28</v>
      </c>
      <c r="D491" s="48" t="s">
        <v>23</v>
      </c>
      <c r="E491" s="49" t="s">
        <v>49</v>
      </c>
      <c r="F491" s="50" t="s">
        <v>637</v>
      </c>
      <c r="G491" s="51">
        <v>0</v>
      </c>
      <c r="H491" s="51">
        <v>0</v>
      </c>
      <c r="I491" s="51">
        <v>0</v>
      </c>
      <c r="J491" s="51">
        <v>0</v>
      </c>
      <c r="K491" s="51">
        <v>0</v>
      </c>
      <c r="L491" s="51">
        <v>0</v>
      </c>
      <c r="M491" s="51">
        <v>0</v>
      </c>
      <c r="N491" s="51">
        <v>0</v>
      </c>
      <c r="O491" s="51">
        <v>0</v>
      </c>
    </row>
    <row r="492" spans="3:15" x14ac:dyDescent="0.25">
      <c r="C492" s="47" t="s">
        <v>28</v>
      </c>
      <c r="D492" s="48" t="s">
        <v>24</v>
      </c>
      <c r="E492" s="49" t="s">
        <v>49</v>
      </c>
      <c r="F492" s="50" t="s">
        <v>510</v>
      </c>
      <c r="G492" s="51">
        <v>0</v>
      </c>
      <c r="H492" s="51">
        <v>0</v>
      </c>
      <c r="I492" s="51">
        <v>0</v>
      </c>
      <c r="J492" s="51">
        <v>0</v>
      </c>
      <c r="K492" s="51">
        <v>0</v>
      </c>
      <c r="L492" s="51">
        <v>0</v>
      </c>
      <c r="M492" s="51">
        <v>0</v>
      </c>
      <c r="N492" s="51">
        <v>0</v>
      </c>
      <c r="O492" s="51">
        <v>0</v>
      </c>
    </row>
    <row r="493" spans="3:15" x14ac:dyDescent="0.25">
      <c r="C493" s="47" t="s">
        <v>28</v>
      </c>
      <c r="D493" s="48" t="s">
        <v>25</v>
      </c>
      <c r="E493" s="49" t="s">
        <v>49</v>
      </c>
      <c r="F493" s="50" t="s">
        <v>638</v>
      </c>
      <c r="G493" s="51">
        <v>0</v>
      </c>
      <c r="H493" s="51">
        <v>0</v>
      </c>
      <c r="I493" s="51">
        <v>0</v>
      </c>
      <c r="J493" s="51">
        <v>0</v>
      </c>
      <c r="K493" s="51">
        <v>0</v>
      </c>
      <c r="L493" s="51">
        <v>0</v>
      </c>
      <c r="M493" s="51">
        <v>0</v>
      </c>
      <c r="N493" s="51">
        <v>0</v>
      </c>
      <c r="O493" s="51">
        <v>0</v>
      </c>
    </row>
    <row r="494" spans="3:15" x14ac:dyDescent="0.25">
      <c r="C494" s="47" t="s">
        <v>28</v>
      </c>
      <c r="D494" s="48" t="s">
        <v>26</v>
      </c>
      <c r="E494" s="49" t="s">
        <v>49</v>
      </c>
      <c r="F494" s="50" t="s">
        <v>639</v>
      </c>
      <c r="G494" s="51">
        <v>0</v>
      </c>
      <c r="H494" s="51">
        <v>0</v>
      </c>
      <c r="I494" s="51">
        <v>0</v>
      </c>
      <c r="J494" s="51">
        <v>0</v>
      </c>
      <c r="K494" s="51">
        <v>0</v>
      </c>
      <c r="L494" s="51">
        <v>0</v>
      </c>
      <c r="M494" s="51">
        <v>0</v>
      </c>
      <c r="N494" s="51">
        <v>0</v>
      </c>
      <c r="O494" s="51">
        <v>0</v>
      </c>
    </row>
    <row r="495" spans="3:15" x14ac:dyDescent="0.25">
      <c r="C495" s="47" t="s">
        <v>28</v>
      </c>
      <c r="D495" s="48" t="s">
        <v>3</v>
      </c>
      <c r="E495" s="49" t="s">
        <v>49</v>
      </c>
      <c r="F495" s="50" t="s">
        <v>640</v>
      </c>
      <c r="G495" s="51">
        <v>0</v>
      </c>
      <c r="H495" s="51">
        <v>0</v>
      </c>
      <c r="I495" s="51">
        <v>0</v>
      </c>
      <c r="J495" s="51">
        <v>0</v>
      </c>
      <c r="K495" s="51">
        <v>0</v>
      </c>
      <c r="L495" s="51">
        <v>0</v>
      </c>
      <c r="M495" s="51">
        <v>0</v>
      </c>
      <c r="N495" s="51">
        <v>0</v>
      </c>
      <c r="O495" s="51">
        <v>0</v>
      </c>
    </row>
    <row r="496" spans="3:15" x14ac:dyDescent="0.25">
      <c r="C496" s="47" t="s">
        <v>28</v>
      </c>
      <c r="D496" s="48" t="s">
        <v>27</v>
      </c>
      <c r="E496" s="49" t="s">
        <v>49</v>
      </c>
      <c r="F496" s="50" t="s">
        <v>440</v>
      </c>
      <c r="G496" s="51">
        <v>0</v>
      </c>
      <c r="H496" s="51">
        <v>0</v>
      </c>
      <c r="I496" s="51">
        <v>0</v>
      </c>
      <c r="J496" s="51">
        <v>0</v>
      </c>
      <c r="K496" s="51">
        <v>0</v>
      </c>
      <c r="L496" s="51">
        <v>0</v>
      </c>
      <c r="M496" s="51">
        <v>0</v>
      </c>
      <c r="N496" s="51">
        <v>0</v>
      </c>
      <c r="O496" s="51">
        <v>0</v>
      </c>
    </row>
    <row r="497" spans="3:15" x14ac:dyDescent="0.25">
      <c r="C497" s="47" t="s">
        <v>28</v>
      </c>
      <c r="D497" s="48" t="s">
        <v>4</v>
      </c>
      <c r="E497" s="49" t="s">
        <v>49</v>
      </c>
      <c r="F497" s="50" t="s">
        <v>641</v>
      </c>
      <c r="G497" s="51">
        <v>0</v>
      </c>
      <c r="H497" s="51">
        <v>0</v>
      </c>
      <c r="I497" s="51">
        <v>0</v>
      </c>
      <c r="J497" s="51">
        <v>0</v>
      </c>
      <c r="K497" s="51">
        <v>0</v>
      </c>
      <c r="L497" s="51">
        <v>0</v>
      </c>
      <c r="M497" s="51">
        <v>0</v>
      </c>
      <c r="N497" s="51">
        <v>0</v>
      </c>
      <c r="O497" s="51">
        <v>0</v>
      </c>
    </row>
    <row r="498" spans="3:15" x14ac:dyDescent="0.25">
      <c r="C498" s="47" t="s">
        <v>28</v>
      </c>
      <c r="D498" s="48" t="s">
        <v>28</v>
      </c>
      <c r="E498" s="49" t="s">
        <v>49</v>
      </c>
      <c r="F498" s="50" t="s">
        <v>642</v>
      </c>
      <c r="G498" s="51">
        <v>0</v>
      </c>
      <c r="H498" s="51">
        <v>0</v>
      </c>
      <c r="I498" s="51">
        <v>0</v>
      </c>
      <c r="J498" s="51">
        <v>0</v>
      </c>
      <c r="K498" s="51">
        <v>0</v>
      </c>
      <c r="L498" s="51">
        <v>0</v>
      </c>
      <c r="M498" s="51">
        <v>0</v>
      </c>
      <c r="N498" s="51">
        <v>0</v>
      </c>
      <c r="O498" s="51">
        <v>0</v>
      </c>
    </row>
    <row r="499" spans="3:15" x14ac:dyDescent="0.25">
      <c r="C499" s="47" t="s">
        <v>28</v>
      </c>
      <c r="D499" s="48" t="s">
        <v>29</v>
      </c>
      <c r="E499" s="49" t="s">
        <v>49</v>
      </c>
      <c r="F499" s="50" t="s">
        <v>643</v>
      </c>
      <c r="G499" s="51">
        <v>0</v>
      </c>
      <c r="H499" s="51">
        <v>0</v>
      </c>
      <c r="I499" s="51">
        <v>0</v>
      </c>
      <c r="J499" s="51">
        <v>0</v>
      </c>
      <c r="K499" s="51">
        <v>0</v>
      </c>
      <c r="L499" s="51">
        <v>0</v>
      </c>
      <c r="M499" s="51">
        <v>0</v>
      </c>
      <c r="N499" s="51">
        <v>0</v>
      </c>
      <c r="O499" s="51">
        <v>0</v>
      </c>
    </row>
    <row r="500" spans="3:15" x14ac:dyDescent="0.25">
      <c r="C500" s="47" t="s">
        <v>28</v>
      </c>
      <c r="D500" s="48" t="s">
        <v>30</v>
      </c>
      <c r="E500" s="49" t="s">
        <v>49</v>
      </c>
      <c r="F500" s="50" t="s">
        <v>50</v>
      </c>
      <c r="G500" s="51">
        <v>0</v>
      </c>
      <c r="H500" s="51">
        <v>0</v>
      </c>
      <c r="I500" s="51">
        <v>0</v>
      </c>
      <c r="J500" s="51">
        <v>0</v>
      </c>
      <c r="K500" s="51">
        <v>0</v>
      </c>
      <c r="L500" s="51">
        <v>0</v>
      </c>
      <c r="M500" s="51">
        <v>0</v>
      </c>
      <c r="N500" s="51">
        <v>0</v>
      </c>
      <c r="O500" s="51">
        <v>0</v>
      </c>
    </row>
    <row r="501" spans="3:15" x14ac:dyDescent="0.25">
      <c r="C501" s="47" t="s">
        <v>28</v>
      </c>
      <c r="D501" s="48" t="s">
        <v>31</v>
      </c>
      <c r="E501" s="49" t="s">
        <v>49</v>
      </c>
      <c r="F501" s="50" t="s">
        <v>644</v>
      </c>
      <c r="G501" s="51">
        <v>0</v>
      </c>
      <c r="H501" s="51">
        <v>0</v>
      </c>
      <c r="I501" s="51">
        <v>0</v>
      </c>
      <c r="J501" s="51">
        <v>0</v>
      </c>
      <c r="K501" s="51">
        <v>0</v>
      </c>
      <c r="L501" s="51">
        <v>0</v>
      </c>
      <c r="M501" s="51">
        <v>0</v>
      </c>
      <c r="N501" s="51">
        <v>0</v>
      </c>
      <c r="O501" s="51">
        <v>0</v>
      </c>
    </row>
    <row r="502" spans="3:15" x14ac:dyDescent="0.25">
      <c r="C502" s="47" t="s">
        <v>29</v>
      </c>
      <c r="D502" s="48" t="s">
        <v>12</v>
      </c>
      <c r="E502" s="49" t="s">
        <v>51</v>
      </c>
      <c r="F502" s="50" t="s">
        <v>645</v>
      </c>
      <c r="G502" s="51">
        <v>0</v>
      </c>
      <c r="H502" s="51">
        <v>0</v>
      </c>
      <c r="I502" s="51">
        <v>0</v>
      </c>
      <c r="J502" s="51">
        <v>0</v>
      </c>
      <c r="K502" s="51">
        <v>0</v>
      </c>
      <c r="L502" s="51">
        <v>0</v>
      </c>
      <c r="M502" s="51">
        <v>0</v>
      </c>
      <c r="N502" s="51">
        <v>0</v>
      </c>
      <c r="O502" s="51">
        <v>0</v>
      </c>
    </row>
    <row r="503" spans="3:15" x14ac:dyDescent="0.25">
      <c r="C503" s="47" t="s">
        <v>29</v>
      </c>
      <c r="D503" s="48" t="s">
        <v>14</v>
      </c>
      <c r="E503" s="49" t="s">
        <v>51</v>
      </c>
      <c r="F503" s="50" t="s">
        <v>646</v>
      </c>
      <c r="G503" s="51">
        <v>0</v>
      </c>
      <c r="H503" s="51">
        <v>0</v>
      </c>
      <c r="I503" s="51">
        <v>0</v>
      </c>
      <c r="J503" s="51">
        <v>0</v>
      </c>
      <c r="K503" s="51">
        <v>0</v>
      </c>
      <c r="L503" s="51">
        <v>0</v>
      </c>
      <c r="M503" s="51">
        <v>0</v>
      </c>
      <c r="N503" s="51">
        <v>0</v>
      </c>
      <c r="O503" s="51">
        <v>0</v>
      </c>
    </row>
    <row r="504" spans="3:15" x14ac:dyDescent="0.25">
      <c r="C504" s="47" t="s">
        <v>29</v>
      </c>
      <c r="D504" s="48" t="s">
        <v>15</v>
      </c>
      <c r="E504" s="49" t="s">
        <v>51</v>
      </c>
      <c r="F504" s="50" t="s">
        <v>647</v>
      </c>
      <c r="G504" s="51">
        <v>0</v>
      </c>
      <c r="H504" s="51">
        <v>0</v>
      </c>
      <c r="I504" s="51">
        <v>0</v>
      </c>
      <c r="J504" s="51">
        <v>0</v>
      </c>
      <c r="K504" s="51">
        <v>0</v>
      </c>
      <c r="L504" s="51">
        <v>0</v>
      </c>
      <c r="M504" s="51">
        <v>0</v>
      </c>
      <c r="N504" s="51">
        <v>0</v>
      </c>
      <c r="O504" s="51">
        <v>0</v>
      </c>
    </row>
    <row r="505" spans="3:15" x14ac:dyDescent="0.25">
      <c r="C505" s="47" t="s">
        <v>29</v>
      </c>
      <c r="D505" s="48" t="s">
        <v>16</v>
      </c>
      <c r="E505" s="49" t="s">
        <v>51</v>
      </c>
      <c r="F505" s="50" t="s">
        <v>648</v>
      </c>
      <c r="G505" s="51">
        <v>0</v>
      </c>
      <c r="H505" s="51">
        <v>0</v>
      </c>
      <c r="I505" s="51">
        <v>0</v>
      </c>
      <c r="J505" s="51">
        <v>0</v>
      </c>
      <c r="K505" s="51">
        <v>0</v>
      </c>
      <c r="L505" s="51">
        <v>0</v>
      </c>
      <c r="M505" s="51">
        <v>0</v>
      </c>
      <c r="N505" s="51">
        <v>0</v>
      </c>
      <c r="O505" s="51">
        <v>0</v>
      </c>
    </row>
    <row r="506" spans="3:15" x14ac:dyDescent="0.25">
      <c r="C506" s="47" t="s">
        <v>29</v>
      </c>
      <c r="D506" s="48" t="s">
        <v>17</v>
      </c>
      <c r="E506" s="49" t="s">
        <v>51</v>
      </c>
      <c r="F506" s="50" t="s">
        <v>649</v>
      </c>
      <c r="G506" s="51">
        <v>0</v>
      </c>
      <c r="H506" s="51">
        <v>0</v>
      </c>
      <c r="I506" s="51">
        <v>0</v>
      </c>
      <c r="J506" s="51">
        <v>0</v>
      </c>
      <c r="K506" s="51">
        <v>0</v>
      </c>
      <c r="L506" s="51">
        <v>0</v>
      </c>
      <c r="M506" s="51">
        <v>0</v>
      </c>
      <c r="N506" s="51">
        <v>0</v>
      </c>
      <c r="O506" s="51">
        <v>0</v>
      </c>
    </row>
    <row r="507" spans="3:15" x14ac:dyDescent="0.25">
      <c r="C507" s="47" t="s">
        <v>29</v>
      </c>
      <c r="D507" s="48" t="s">
        <v>18</v>
      </c>
      <c r="E507" s="49" t="s">
        <v>51</v>
      </c>
      <c r="F507" s="50" t="s">
        <v>392</v>
      </c>
      <c r="G507" s="51">
        <v>0</v>
      </c>
      <c r="H507" s="51">
        <v>0</v>
      </c>
      <c r="I507" s="51">
        <v>0</v>
      </c>
      <c r="J507" s="51">
        <v>0</v>
      </c>
      <c r="K507" s="51">
        <v>0</v>
      </c>
      <c r="L507" s="51">
        <v>0</v>
      </c>
      <c r="M507" s="51">
        <v>0</v>
      </c>
      <c r="N507" s="51">
        <v>0</v>
      </c>
      <c r="O507" s="51">
        <v>0</v>
      </c>
    </row>
    <row r="508" spans="3:15" x14ac:dyDescent="0.25">
      <c r="C508" s="47" t="s">
        <v>29</v>
      </c>
      <c r="D508" s="48" t="s">
        <v>19</v>
      </c>
      <c r="E508" s="49" t="s">
        <v>51</v>
      </c>
      <c r="F508" s="50" t="s">
        <v>650</v>
      </c>
      <c r="G508" s="51">
        <v>0</v>
      </c>
      <c r="H508" s="51">
        <v>0</v>
      </c>
      <c r="I508" s="51">
        <v>0</v>
      </c>
      <c r="J508" s="51">
        <v>0</v>
      </c>
      <c r="K508" s="51">
        <v>0</v>
      </c>
      <c r="L508" s="51">
        <v>0</v>
      </c>
      <c r="M508" s="51">
        <v>0</v>
      </c>
      <c r="N508" s="51">
        <v>0</v>
      </c>
      <c r="O508" s="51">
        <v>0</v>
      </c>
    </row>
    <row r="509" spans="3:15" x14ac:dyDescent="0.25">
      <c r="C509" s="47" t="s">
        <v>29</v>
      </c>
      <c r="D509" s="48" t="s">
        <v>20</v>
      </c>
      <c r="E509" s="49" t="s">
        <v>51</v>
      </c>
      <c r="F509" s="50" t="s">
        <v>651</v>
      </c>
      <c r="G509" s="51">
        <v>0</v>
      </c>
      <c r="H509" s="51">
        <v>0</v>
      </c>
      <c r="I509" s="51">
        <v>0</v>
      </c>
      <c r="J509" s="51">
        <v>0</v>
      </c>
      <c r="K509" s="51">
        <v>0</v>
      </c>
      <c r="L509" s="51">
        <v>0</v>
      </c>
      <c r="M509" s="51">
        <v>0</v>
      </c>
      <c r="N509" s="51">
        <v>0</v>
      </c>
      <c r="O509" s="51">
        <v>0</v>
      </c>
    </row>
    <row r="510" spans="3:15" x14ac:dyDescent="0.25">
      <c r="C510" s="47" t="s">
        <v>29</v>
      </c>
      <c r="D510" s="48" t="s">
        <v>21</v>
      </c>
      <c r="E510" s="49" t="s">
        <v>51</v>
      </c>
      <c r="F510" s="50" t="s">
        <v>652</v>
      </c>
      <c r="G510" s="51">
        <v>0</v>
      </c>
      <c r="H510" s="51">
        <v>0</v>
      </c>
      <c r="I510" s="51">
        <v>0</v>
      </c>
      <c r="J510" s="51">
        <v>0</v>
      </c>
      <c r="K510" s="51">
        <v>0</v>
      </c>
      <c r="L510" s="51">
        <v>0</v>
      </c>
      <c r="M510" s="51">
        <v>0</v>
      </c>
      <c r="N510" s="51">
        <v>0</v>
      </c>
      <c r="O510" s="51">
        <v>0</v>
      </c>
    </row>
    <row r="511" spans="3:15" x14ac:dyDescent="0.25">
      <c r="C511" s="47" t="s">
        <v>29</v>
      </c>
      <c r="D511" s="48" t="s">
        <v>22</v>
      </c>
      <c r="E511" s="49" t="s">
        <v>51</v>
      </c>
      <c r="F511" s="50" t="s">
        <v>432</v>
      </c>
      <c r="G511" s="51">
        <v>0</v>
      </c>
      <c r="H511" s="51">
        <v>0</v>
      </c>
      <c r="I511" s="51">
        <v>0</v>
      </c>
      <c r="J511" s="51">
        <v>0</v>
      </c>
      <c r="K511" s="51">
        <v>0</v>
      </c>
      <c r="L511" s="51">
        <v>0</v>
      </c>
      <c r="M511" s="51">
        <v>0</v>
      </c>
      <c r="N511" s="51">
        <v>0</v>
      </c>
      <c r="O511" s="51">
        <v>0</v>
      </c>
    </row>
    <row r="512" spans="3:15" x14ac:dyDescent="0.25">
      <c r="C512" s="47" t="s">
        <v>29</v>
      </c>
      <c r="D512" s="48" t="s">
        <v>23</v>
      </c>
      <c r="E512" s="49" t="s">
        <v>51</v>
      </c>
      <c r="F512" s="50" t="s">
        <v>653</v>
      </c>
      <c r="G512" s="51">
        <v>0</v>
      </c>
      <c r="H512" s="51">
        <v>0</v>
      </c>
      <c r="I512" s="51">
        <v>0</v>
      </c>
      <c r="J512" s="51">
        <v>0</v>
      </c>
      <c r="K512" s="51">
        <v>0</v>
      </c>
      <c r="L512" s="51">
        <v>0</v>
      </c>
      <c r="M512" s="51">
        <v>0</v>
      </c>
      <c r="N512" s="51">
        <v>0</v>
      </c>
      <c r="O512" s="51">
        <v>0</v>
      </c>
    </row>
    <row r="513" spans="3:15" x14ac:dyDescent="0.25">
      <c r="C513" s="47" t="s">
        <v>29</v>
      </c>
      <c r="D513" s="48" t="s">
        <v>24</v>
      </c>
      <c r="E513" s="49" t="s">
        <v>51</v>
      </c>
      <c r="F513" s="50" t="s">
        <v>654</v>
      </c>
      <c r="G513" s="51">
        <v>0</v>
      </c>
      <c r="H513" s="51">
        <v>0</v>
      </c>
      <c r="I513" s="51">
        <v>0</v>
      </c>
      <c r="J513" s="51">
        <v>0</v>
      </c>
      <c r="K513" s="51">
        <v>0</v>
      </c>
      <c r="L513" s="51">
        <v>0</v>
      </c>
      <c r="M513" s="51">
        <v>0</v>
      </c>
      <c r="N513" s="51">
        <v>0</v>
      </c>
      <c r="O513" s="51">
        <v>0</v>
      </c>
    </row>
    <row r="514" spans="3:15" x14ac:dyDescent="0.25">
      <c r="C514" s="47" t="s">
        <v>29</v>
      </c>
      <c r="D514" s="48" t="s">
        <v>25</v>
      </c>
      <c r="E514" s="49" t="s">
        <v>51</v>
      </c>
      <c r="F514" s="50" t="s">
        <v>655</v>
      </c>
      <c r="G514" s="51">
        <v>0</v>
      </c>
      <c r="H514" s="51">
        <v>0</v>
      </c>
      <c r="I514" s="51">
        <v>0</v>
      </c>
      <c r="J514" s="51">
        <v>0</v>
      </c>
      <c r="K514" s="51">
        <v>0</v>
      </c>
      <c r="L514" s="51">
        <v>0</v>
      </c>
      <c r="M514" s="51">
        <v>0</v>
      </c>
      <c r="N514" s="51">
        <v>0</v>
      </c>
      <c r="O514" s="51">
        <v>0</v>
      </c>
    </row>
    <row r="515" spans="3:15" x14ac:dyDescent="0.25">
      <c r="C515" s="47" t="s">
        <v>29</v>
      </c>
      <c r="D515" s="48" t="s">
        <v>26</v>
      </c>
      <c r="E515" s="49" t="s">
        <v>51</v>
      </c>
      <c r="F515" s="50" t="s">
        <v>656</v>
      </c>
      <c r="G515" s="51">
        <v>0</v>
      </c>
      <c r="H515" s="51">
        <v>0</v>
      </c>
      <c r="I515" s="51">
        <v>0</v>
      </c>
      <c r="J515" s="51">
        <v>0</v>
      </c>
      <c r="K515" s="51">
        <v>0</v>
      </c>
      <c r="L515" s="51">
        <v>0</v>
      </c>
      <c r="M515" s="51">
        <v>0</v>
      </c>
      <c r="N515" s="51">
        <v>0</v>
      </c>
      <c r="O515" s="51">
        <v>0</v>
      </c>
    </row>
    <row r="516" spans="3:15" x14ac:dyDescent="0.25">
      <c r="C516" s="47" t="s">
        <v>29</v>
      </c>
      <c r="D516" s="48" t="s">
        <v>3</v>
      </c>
      <c r="E516" s="49" t="s">
        <v>51</v>
      </c>
      <c r="F516" s="50" t="s">
        <v>657</v>
      </c>
      <c r="G516" s="51">
        <v>0</v>
      </c>
      <c r="H516" s="51">
        <v>0</v>
      </c>
      <c r="I516" s="51">
        <v>0</v>
      </c>
      <c r="J516" s="51">
        <v>0</v>
      </c>
      <c r="K516" s="51">
        <v>0</v>
      </c>
      <c r="L516" s="51">
        <v>0</v>
      </c>
      <c r="M516" s="51">
        <v>0</v>
      </c>
      <c r="N516" s="51">
        <v>0</v>
      </c>
      <c r="O516" s="51">
        <v>0</v>
      </c>
    </row>
    <row r="517" spans="3:15" x14ac:dyDescent="0.25">
      <c r="C517" s="47" t="s">
        <v>29</v>
      </c>
      <c r="D517" s="48" t="s">
        <v>27</v>
      </c>
      <c r="E517" s="49" t="s">
        <v>51</v>
      </c>
      <c r="F517" s="50" t="s">
        <v>658</v>
      </c>
      <c r="G517" s="51">
        <v>0</v>
      </c>
      <c r="H517" s="51">
        <v>0</v>
      </c>
      <c r="I517" s="51">
        <v>0</v>
      </c>
      <c r="J517" s="51">
        <v>0</v>
      </c>
      <c r="K517" s="51">
        <v>0</v>
      </c>
      <c r="L517" s="51">
        <v>0</v>
      </c>
      <c r="M517" s="51">
        <v>0</v>
      </c>
      <c r="N517" s="51">
        <v>0</v>
      </c>
      <c r="O517" s="51">
        <v>0</v>
      </c>
    </row>
    <row r="518" spans="3:15" x14ac:dyDescent="0.25">
      <c r="C518" s="47" t="s">
        <v>29</v>
      </c>
      <c r="D518" s="48" t="s">
        <v>4</v>
      </c>
      <c r="E518" s="49" t="s">
        <v>51</v>
      </c>
      <c r="F518" s="50" t="s">
        <v>659</v>
      </c>
      <c r="G518" s="51">
        <v>0</v>
      </c>
      <c r="H518" s="51">
        <v>0</v>
      </c>
      <c r="I518" s="51">
        <v>0</v>
      </c>
      <c r="J518" s="51">
        <v>0</v>
      </c>
      <c r="K518" s="51">
        <v>0</v>
      </c>
      <c r="L518" s="51">
        <v>0</v>
      </c>
      <c r="M518" s="51">
        <v>0</v>
      </c>
      <c r="N518" s="51">
        <v>0</v>
      </c>
      <c r="O518" s="51">
        <v>0</v>
      </c>
    </row>
    <row r="519" spans="3:15" x14ac:dyDescent="0.25">
      <c r="C519" s="47" t="s">
        <v>29</v>
      </c>
      <c r="D519" s="48" t="s">
        <v>28</v>
      </c>
      <c r="E519" s="49" t="s">
        <v>51</v>
      </c>
      <c r="F519" s="50" t="s">
        <v>660</v>
      </c>
      <c r="G519" s="51">
        <v>0</v>
      </c>
      <c r="H519" s="51">
        <v>0</v>
      </c>
      <c r="I519" s="51">
        <v>0</v>
      </c>
      <c r="J519" s="51">
        <v>0</v>
      </c>
      <c r="K519" s="51">
        <v>0</v>
      </c>
      <c r="L519" s="51">
        <v>0</v>
      </c>
      <c r="M519" s="51">
        <v>0</v>
      </c>
      <c r="N519" s="51">
        <v>0</v>
      </c>
      <c r="O519" s="51">
        <v>0</v>
      </c>
    </row>
    <row r="520" spans="3:15" x14ac:dyDescent="0.25">
      <c r="C520" s="47" t="s">
        <v>29</v>
      </c>
      <c r="D520" s="48" t="s">
        <v>29</v>
      </c>
      <c r="E520" s="49" t="s">
        <v>51</v>
      </c>
      <c r="F520" s="50" t="s">
        <v>661</v>
      </c>
      <c r="G520" s="51">
        <v>0</v>
      </c>
      <c r="H520" s="51">
        <v>0</v>
      </c>
      <c r="I520" s="51">
        <v>0</v>
      </c>
      <c r="J520" s="51">
        <v>0</v>
      </c>
      <c r="K520" s="51">
        <v>0</v>
      </c>
      <c r="L520" s="51">
        <v>0</v>
      </c>
      <c r="M520" s="51">
        <v>0</v>
      </c>
      <c r="N520" s="51">
        <v>0</v>
      </c>
      <c r="O520" s="51">
        <v>0</v>
      </c>
    </row>
    <row r="521" spans="3:15" x14ac:dyDescent="0.25">
      <c r="C521" s="47" t="s">
        <v>29</v>
      </c>
      <c r="D521" s="48" t="s">
        <v>30</v>
      </c>
      <c r="E521" s="49" t="s">
        <v>51</v>
      </c>
      <c r="F521" s="50" t="s">
        <v>662</v>
      </c>
      <c r="G521" s="51">
        <v>0</v>
      </c>
      <c r="H521" s="51">
        <v>0</v>
      </c>
      <c r="I521" s="51">
        <v>0</v>
      </c>
      <c r="J521" s="51">
        <v>0</v>
      </c>
      <c r="K521" s="51">
        <v>0</v>
      </c>
      <c r="L521" s="51">
        <v>0</v>
      </c>
      <c r="M521" s="51">
        <v>0</v>
      </c>
      <c r="N521" s="51">
        <v>0</v>
      </c>
      <c r="O521" s="51">
        <v>0</v>
      </c>
    </row>
    <row r="522" spans="3:15" x14ac:dyDescent="0.25">
      <c r="C522" s="47" t="s">
        <v>29</v>
      </c>
      <c r="D522" s="48" t="s">
        <v>31</v>
      </c>
      <c r="E522" s="49" t="s">
        <v>51</v>
      </c>
      <c r="F522" s="50" t="s">
        <v>51</v>
      </c>
      <c r="G522" s="51">
        <v>0</v>
      </c>
      <c r="H522" s="51">
        <v>0</v>
      </c>
      <c r="I522" s="51">
        <v>0</v>
      </c>
      <c r="J522" s="51">
        <v>0</v>
      </c>
      <c r="K522" s="51">
        <v>0</v>
      </c>
      <c r="L522" s="51">
        <v>0</v>
      </c>
      <c r="M522" s="51">
        <v>0</v>
      </c>
      <c r="N522" s="51">
        <v>0</v>
      </c>
      <c r="O522" s="51">
        <v>0</v>
      </c>
    </row>
    <row r="523" spans="3:15" x14ac:dyDescent="0.25">
      <c r="C523" s="47" t="s">
        <v>29</v>
      </c>
      <c r="D523" s="48" t="s">
        <v>144</v>
      </c>
      <c r="E523" s="49" t="s">
        <v>51</v>
      </c>
      <c r="F523" s="50" t="s">
        <v>663</v>
      </c>
      <c r="G523" s="51">
        <v>0</v>
      </c>
      <c r="H523" s="51">
        <v>0</v>
      </c>
      <c r="I523" s="51">
        <v>0</v>
      </c>
      <c r="J523" s="51">
        <v>0</v>
      </c>
      <c r="K523" s="51">
        <v>0</v>
      </c>
      <c r="L523" s="51">
        <v>0</v>
      </c>
      <c r="M523" s="51">
        <v>0</v>
      </c>
      <c r="N523" s="51">
        <v>0</v>
      </c>
      <c r="O523" s="51">
        <v>0</v>
      </c>
    </row>
    <row r="524" spans="3:15" x14ac:dyDescent="0.25">
      <c r="C524" s="47" t="s">
        <v>29</v>
      </c>
      <c r="D524" s="48" t="s">
        <v>55</v>
      </c>
      <c r="E524" s="49" t="s">
        <v>51</v>
      </c>
      <c r="F524" s="50" t="s">
        <v>664</v>
      </c>
      <c r="G524" s="51">
        <v>0</v>
      </c>
      <c r="H524" s="51">
        <v>0</v>
      </c>
      <c r="I524" s="51">
        <v>0</v>
      </c>
      <c r="J524" s="51">
        <v>0</v>
      </c>
      <c r="K524" s="51">
        <v>0</v>
      </c>
      <c r="L524" s="51">
        <v>0</v>
      </c>
      <c r="M524" s="51">
        <v>0</v>
      </c>
      <c r="N524" s="51">
        <v>0</v>
      </c>
      <c r="O524" s="51">
        <v>0</v>
      </c>
    </row>
    <row r="525" spans="3:15" x14ac:dyDescent="0.25">
      <c r="C525" s="47" t="s">
        <v>29</v>
      </c>
      <c r="D525" s="48" t="s">
        <v>60</v>
      </c>
      <c r="E525" s="49" t="s">
        <v>51</v>
      </c>
      <c r="F525" s="50" t="s">
        <v>665</v>
      </c>
      <c r="G525" s="51">
        <v>0</v>
      </c>
      <c r="H525" s="51">
        <v>0</v>
      </c>
      <c r="I525" s="51">
        <v>0</v>
      </c>
      <c r="J525" s="51">
        <v>0</v>
      </c>
      <c r="K525" s="51">
        <v>0</v>
      </c>
      <c r="L525" s="51">
        <v>0</v>
      </c>
      <c r="M525" s="51">
        <v>0</v>
      </c>
      <c r="N525" s="51">
        <v>0</v>
      </c>
      <c r="O525" s="51">
        <v>0</v>
      </c>
    </row>
    <row r="526" spans="3:15" x14ac:dyDescent="0.25">
      <c r="C526" s="47" t="s">
        <v>30</v>
      </c>
      <c r="D526" s="48" t="s">
        <v>12</v>
      </c>
      <c r="E526" s="49" t="s">
        <v>41</v>
      </c>
      <c r="F526" s="50" t="s">
        <v>666</v>
      </c>
      <c r="G526" s="51">
        <v>0</v>
      </c>
      <c r="H526" s="51">
        <v>0</v>
      </c>
      <c r="I526" s="51">
        <v>0</v>
      </c>
      <c r="J526" s="51">
        <v>0</v>
      </c>
      <c r="K526" s="51">
        <v>0</v>
      </c>
      <c r="L526" s="51">
        <v>0</v>
      </c>
      <c r="M526" s="51">
        <v>0</v>
      </c>
      <c r="N526" s="51">
        <v>0</v>
      </c>
      <c r="O526" s="51">
        <v>0</v>
      </c>
    </row>
    <row r="527" spans="3:15" x14ac:dyDescent="0.25">
      <c r="C527" s="47" t="s">
        <v>30</v>
      </c>
      <c r="D527" s="48" t="s">
        <v>14</v>
      </c>
      <c r="E527" s="49" t="s">
        <v>41</v>
      </c>
      <c r="F527" s="50" t="s">
        <v>667</v>
      </c>
      <c r="G527" s="51">
        <v>0</v>
      </c>
      <c r="H527" s="51">
        <v>0</v>
      </c>
      <c r="I527" s="51">
        <v>0</v>
      </c>
      <c r="J527" s="51">
        <v>0</v>
      </c>
      <c r="K527" s="51">
        <v>0</v>
      </c>
      <c r="L527" s="51">
        <v>0</v>
      </c>
      <c r="M527" s="51">
        <v>0</v>
      </c>
      <c r="N527" s="51">
        <v>0</v>
      </c>
      <c r="O527" s="51">
        <v>0</v>
      </c>
    </row>
    <row r="528" spans="3:15" x14ac:dyDescent="0.25">
      <c r="C528" s="47" t="s">
        <v>30</v>
      </c>
      <c r="D528" s="48" t="s">
        <v>15</v>
      </c>
      <c r="E528" s="49" t="s">
        <v>41</v>
      </c>
      <c r="F528" s="50" t="s">
        <v>668</v>
      </c>
      <c r="G528" s="51">
        <v>0</v>
      </c>
      <c r="H528" s="51">
        <v>0</v>
      </c>
      <c r="I528" s="51">
        <v>0</v>
      </c>
      <c r="J528" s="51">
        <v>0</v>
      </c>
      <c r="K528" s="51">
        <v>0</v>
      </c>
      <c r="L528" s="51">
        <v>0</v>
      </c>
      <c r="M528" s="51">
        <v>0</v>
      </c>
      <c r="N528" s="51">
        <v>0</v>
      </c>
      <c r="O528" s="51">
        <v>0</v>
      </c>
    </row>
    <row r="529" spans="3:15" x14ac:dyDescent="0.25">
      <c r="C529" s="47" t="s">
        <v>30</v>
      </c>
      <c r="D529" s="48" t="s">
        <v>16</v>
      </c>
      <c r="E529" s="49" t="s">
        <v>41</v>
      </c>
      <c r="F529" s="50" t="s">
        <v>669</v>
      </c>
      <c r="G529" s="51">
        <v>0</v>
      </c>
      <c r="H529" s="51">
        <v>0</v>
      </c>
      <c r="I529" s="51">
        <v>0</v>
      </c>
      <c r="J529" s="51">
        <v>0</v>
      </c>
      <c r="K529" s="51">
        <v>0</v>
      </c>
      <c r="L529" s="51">
        <v>0</v>
      </c>
      <c r="M529" s="51">
        <v>0</v>
      </c>
      <c r="N529" s="51">
        <v>0</v>
      </c>
      <c r="O529" s="51">
        <v>0</v>
      </c>
    </row>
    <row r="530" spans="3:15" x14ac:dyDescent="0.25">
      <c r="C530" s="47" t="s">
        <v>30</v>
      </c>
      <c r="D530" s="48" t="s">
        <v>17</v>
      </c>
      <c r="E530" s="49" t="s">
        <v>41</v>
      </c>
      <c r="F530" s="50" t="s">
        <v>670</v>
      </c>
      <c r="G530" s="51">
        <v>0</v>
      </c>
      <c r="H530" s="51">
        <v>0</v>
      </c>
      <c r="I530" s="51">
        <v>0</v>
      </c>
      <c r="J530" s="51">
        <v>0</v>
      </c>
      <c r="K530" s="51">
        <v>0</v>
      </c>
      <c r="L530" s="51">
        <v>0</v>
      </c>
      <c r="M530" s="51">
        <v>0</v>
      </c>
      <c r="N530" s="51">
        <v>0</v>
      </c>
      <c r="O530" s="51">
        <v>0</v>
      </c>
    </row>
    <row r="531" spans="3:15" x14ac:dyDescent="0.25">
      <c r="C531" s="47" t="s">
        <v>30</v>
      </c>
      <c r="D531" s="48" t="s">
        <v>18</v>
      </c>
      <c r="E531" s="49" t="s">
        <v>41</v>
      </c>
      <c r="F531" s="50" t="s">
        <v>671</v>
      </c>
      <c r="G531" s="51">
        <v>0</v>
      </c>
      <c r="H531" s="51">
        <v>0</v>
      </c>
      <c r="I531" s="51">
        <v>0</v>
      </c>
      <c r="J531" s="51">
        <v>0</v>
      </c>
      <c r="K531" s="51">
        <v>0</v>
      </c>
      <c r="L531" s="51">
        <v>0</v>
      </c>
      <c r="M531" s="51">
        <v>0</v>
      </c>
      <c r="N531" s="51">
        <v>0</v>
      </c>
      <c r="O531" s="51">
        <v>0</v>
      </c>
    </row>
    <row r="532" spans="3:15" x14ac:dyDescent="0.25">
      <c r="C532" s="47" t="s">
        <v>30</v>
      </c>
      <c r="D532" s="48" t="s">
        <v>19</v>
      </c>
      <c r="E532" s="49" t="s">
        <v>41</v>
      </c>
      <c r="F532" s="50" t="s">
        <v>672</v>
      </c>
      <c r="G532" s="51">
        <v>0</v>
      </c>
      <c r="H532" s="51">
        <v>0</v>
      </c>
      <c r="I532" s="51">
        <v>0</v>
      </c>
      <c r="J532" s="51">
        <v>0</v>
      </c>
      <c r="K532" s="51">
        <v>0</v>
      </c>
      <c r="L532" s="51">
        <v>0</v>
      </c>
      <c r="M532" s="51">
        <v>0</v>
      </c>
      <c r="N532" s="51">
        <v>0</v>
      </c>
      <c r="O532" s="51">
        <v>0</v>
      </c>
    </row>
    <row r="533" spans="3:15" x14ac:dyDescent="0.25">
      <c r="C533" s="47" t="s">
        <v>30</v>
      </c>
      <c r="D533" s="48" t="s">
        <v>20</v>
      </c>
      <c r="E533" s="49" t="s">
        <v>41</v>
      </c>
      <c r="F533" s="50" t="s">
        <v>673</v>
      </c>
      <c r="G533" s="51">
        <v>0</v>
      </c>
      <c r="H533" s="51">
        <v>0</v>
      </c>
      <c r="I533" s="51">
        <v>0</v>
      </c>
      <c r="J533" s="51">
        <v>0</v>
      </c>
      <c r="K533" s="51">
        <v>0</v>
      </c>
      <c r="L533" s="51">
        <v>0</v>
      </c>
      <c r="M533" s="51">
        <v>0</v>
      </c>
      <c r="N533" s="51">
        <v>0</v>
      </c>
      <c r="O533" s="51">
        <v>0</v>
      </c>
    </row>
    <row r="534" spans="3:15" x14ac:dyDescent="0.25">
      <c r="C534" s="47" t="s">
        <v>30</v>
      </c>
      <c r="D534" s="48" t="s">
        <v>21</v>
      </c>
      <c r="E534" s="49" t="s">
        <v>41</v>
      </c>
      <c r="F534" s="50" t="s">
        <v>674</v>
      </c>
      <c r="G534" s="51">
        <v>0</v>
      </c>
      <c r="H534" s="51">
        <v>0</v>
      </c>
      <c r="I534" s="51">
        <v>0</v>
      </c>
      <c r="J534" s="51">
        <v>0</v>
      </c>
      <c r="K534" s="51">
        <v>0</v>
      </c>
      <c r="L534" s="51">
        <v>0</v>
      </c>
      <c r="M534" s="51">
        <v>0</v>
      </c>
      <c r="N534" s="51">
        <v>0</v>
      </c>
      <c r="O534" s="51">
        <v>0</v>
      </c>
    </row>
    <row r="535" spans="3:15" x14ac:dyDescent="0.25">
      <c r="C535" s="47" t="s">
        <v>30</v>
      </c>
      <c r="D535" s="48" t="s">
        <v>22</v>
      </c>
      <c r="E535" s="49" t="s">
        <v>41</v>
      </c>
      <c r="F535" s="50" t="s">
        <v>675</v>
      </c>
      <c r="G535" s="51">
        <v>0</v>
      </c>
      <c r="H535" s="51">
        <v>0</v>
      </c>
      <c r="I535" s="51">
        <v>0</v>
      </c>
      <c r="J535" s="51">
        <v>0</v>
      </c>
      <c r="K535" s="51">
        <v>0</v>
      </c>
      <c r="L535" s="51">
        <v>0</v>
      </c>
      <c r="M535" s="51">
        <v>0</v>
      </c>
      <c r="N535" s="51">
        <v>0</v>
      </c>
      <c r="O535" s="51">
        <v>0</v>
      </c>
    </row>
    <row r="536" spans="3:15" x14ac:dyDescent="0.25">
      <c r="C536" s="47" t="s">
        <v>30</v>
      </c>
      <c r="D536" s="48" t="s">
        <v>23</v>
      </c>
      <c r="E536" s="49" t="s">
        <v>41</v>
      </c>
      <c r="F536" s="50" t="s">
        <v>676</v>
      </c>
      <c r="G536" s="51">
        <v>0</v>
      </c>
      <c r="H536" s="51">
        <v>0</v>
      </c>
      <c r="I536" s="51">
        <v>0</v>
      </c>
      <c r="J536" s="51">
        <v>0</v>
      </c>
      <c r="K536" s="51">
        <v>0</v>
      </c>
      <c r="L536" s="51">
        <v>0</v>
      </c>
      <c r="M536" s="51">
        <v>0</v>
      </c>
      <c r="N536" s="51">
        <v>0</v>
      </c>
      <c r="O536" s="51">
        <v>0</v>
      </c>
    </row>
    <row r="537" spans="3:15" x14ac:dyDescent="0.25">
      <c r="C537" s="47" t="s">
        <v>30</v>
      </c>
      <c r="D537" s="48" t="s">
        <v>24</v>
      </c>
      <c r="E537" s="49" t="s">
        <v>41</v>
      </c>
      <c r="F537" s="50" t="s">
        <v>677</v>
      </c>
      <c r="G537" s="51">
        <v>0</v>
      </c>
      <c r="H537" s="51">
        <v>0</v>
      </c>
      <c r="I537" s="51">
        <v>0</v>
      </c>
      <c r="J537" s="51">
        <v>0</v>
      </c>
      <c r="K537" s="51">
        <v>0</v>
      </c>
      <c r="L537" s="51">
        <v>0</v>
      </c>
      <c r="M537" s="51">
        <v>0</v>
      </c>
      <c r="N537" s="51">
        <v>0</v>
      </c>
      <c r="O537" s="51">
        <v>0</v>
      </c>
    </row>
    <row r="538" spans="3:15" x14ac:dyDescent="0.25">
      <c r="C538" s="47" t="s">
        <v>30</v>
      </c>
      <c r="D538" s="48" t="s">
        <v>25</v>
      </c>
      <c r="E538" s="49" t="s">
        <v>41</v>
      </c>
      <c r="F538" s="50" t="s">
        <v>678</v>
      </c>
      <c r="G538" s="51">
        <v>0</v>
      </c>
      <c r="H538" s="51">
        <v>0</v>
      </c>
      <c r="I538" s="51">
        <v>0</v>
      </c>
      <c r="J538" s="51">
        <v>0</v>
      </c>
      <c r="K538" s="51">
        <v>0</v>
      </c>
      <c r="L538" s="51">
        <v>0</v>
      </c>
      <c r="M538" s="51">
        <v>0</v>
      </c>
      <c r="N538" s="51">
        <v>0</v>
      </c>
      <c r="O538" s="51">
        <v>0</v>
      </c>
    </row>
    <row r="539" spans="3:15" x14ac:dyDescent="0.25">
      <c r="C539" s="47" t="s">
        <v>30</v>
      </c>
      <c r="D539" s="48" t="s">
        <v>26</v>
      </c>
      <c r="E539" s="49" t="s">
        <v>41</v>
      </c>
      <c r="F539" s="50" t="s">
        <v>679</v>
      </c>
      <c r="G539" s="51">
        <v>0</v>
      </c>
      <c r="H539" s="51">
        <v>0</v>
      </c>
      <c r="I539" s="51">
        <v>0</v>
      </c>
      <c r="J539" s="51">
        <v>0</v>
      </c>
      <c r="K539" s="51">
        <v>0</v>
      </c>
      <c r="L539" s="51">
        <v>0</v>
      </c>
      <c r="M539" s="51">
        <v>0</v>
      </c>
      <c r="N539" s="51">
        <v>0</v>
      </c>
      <c r="O539" s="51">
        <v>0</v>
      </c>
    </row>
    <row r="540" spans="3:15" x14ac:dyDescent="0.25">
      <c r="C540" s="47" t="s">
        <v>30</v>
      </c>
      <c r="D540" s="48" t="s">
        <v>3</v>
      </c>
      <c r="E540" s="49" t="s">
        <v>41</v>
      </c>
      <c r="F540" s="50" t="s">
        <v>680</v>
      </c>
      <c r="G540" s="51">
        <v>0</v>
      </c>
      <c r="H540" s="51">
        <v>0</v>
      </c>
      <c r="I540" s="51">
        <v>0</v>
      </c>
      <c r="J540" s="51">
        <v>0</v>
      </c>
      <c r="K540" s="51">
        <v>0</v>
      </c>
      <c r="L540" s="51">
        <v>0</v>
      </c>
      <c r="M540" s="51">
        <v>0</v>
      </c>
      <c r="N540" s="51">
        <v>0</v>
      </c>
      <c r="O540" s="51">
        <v>0</v>
      </c>
    </row>
    <row r="541" spans="3:15" x14ac:dyDescent="0.25">
      <c r="C541" s="47" t="s">
        <v>30</v>
      </c>
      <c r="D541" s="48" t="s">
        <v>27</v>
      </c>
      <c r="E541" s="49" t="s">
        <v>41</v>
      </c>
      <c r="F541" s="50" t="s">
        <v>681</v>
      </c>
      <c r="G541" s="51">
        <v>0</v>
      </c>
      <c r="H541" s="51">
        <v>0</v>
      </c>
      <c r="I541" s="51">
        <v>0</v>
      </c>
      <c r="J541" s="51">
        <v>0</v>
      </c>
      <c r="K541" s="51">
        <v>0</v>
      </c>
      <c r="L541" s="51">
        <v>0</v>
      </c>
      <c r="M541" s="51">
        <v>0</v>
      </c>
      <c r="N541" s="51">
        <v>0</v>
      </c>
      <c r="O541" s="51">
        <v>0</v>
      </c>
    </row>
    <row r="542" spans="3:15" x14ac:dyDescent="0.25">
      <c r="C542" s="47" t="s">
        <v>30</v>
      </c>
      <c r="D542" s="48" t="s">
        <v>4</v>
      </c>
      <c r="E542" s="49" t="s">
        <v>41</v>
      </c>
      <c r="F542" s="50" t="s">
        <v>296</v>
      </c>
      <c r="G542" s="51">
        <v>0</v>
      </c>
      <c r="H542" s="51">
        <v>0</v>
      </c>
      <c r="I542" s="51">
        <v>0</v>
      </c>
      <c r="J542" s="51">
        <v>0</v>
      </c>
      <c r="K542" s="51">
        <v>0</v>
      </c>
      <c r="L542" s="51">
        <v>0</v>
      </c>
      <c r="M542" s="51">
        <v>0</v>
      </c>
      <c r="N542" s="51">
        <v>0</v>
      </c>
      <c r="O542" s="51">
        <v>0</v>
      </c>
    </row>
    <row r="543" spans="3:15" x14ac:dyDescent="0.25">
      <c r="C543" s="47" t="s">
        <v>30</v>
      </c>
      <c r="D543" s="48" t="s">
        <v>28</v>
      </c>
      <c r="E543" s="49" t="s">
        <v>41</v>
      </c>
      <c r="F543" s="50" t="s">
        <v>682</v>
      </c>
      <c r="G543" s="51">
        <v>0</v>
      </c>
      <c r="H543" s="51">
        <v>0</v>
      </c>
      <c r="I543" s="51">
        <v>0</v>
      </c>
      <c r="J543" s="51">
        <v>0</v>
      </c>
      <c r="K543" s="51">
        <v>0</v>
      </c>
      <c r="L543" s="51">
        <v>0</v>
      </c>
      <c r="M543" s="51">
        <v>0</v>
      </c>
      <c r="N543" s="51">
        <v>0</v>
      </c>
      <c r="O543" s="51">
        <v>0</v>
      </c>
    </row>
    <row r="544" spans="3:15" x14ac:dyDescent="0.25">
      <c r="C544" s="47" t="s">
        <v>30</v>
      </c>
      <c r="D544" s="48" t="s">
        <v>29</v>
      </c>
      <c r="E544" s="49" t="s">
        <v>41</v>
      </c>
      <c r="F544" s="50" t="s">
        <v>41</v>
      </c>
      <c r="G544" s="51">
        <v>0</v>
      </c>
      <c r="H544" s="51">
        <v>0</v>
      </c>
      <c r="I544" s="51">
        <v>0</v>
      </c>
      <c r="J544" s="51">
        <v>0</v>
      </c>
      <c r="K544" s="51">
        <v>0</v>
      </c>
      <c r="L544" s="51">
        <v>0</v>
      </c>
      <c r="M544" s="51">
        <v>0</v>
      </c>
      <c r="N544" s="51">
        <v>0</v>
      </c>
      <c r="O544" s="51">
        <v>0</v>
      </c>
    </row>
    <row r="545" spans="3:15" x14ac:dyDescent="0.25">
      <c r="C545" s="47" t="s">
        <v>30</v>
      </c>
      <c r="D545" s="48" t="s">
        <v>30</v>
      </c>
      <c r="E545" s="49" t="s">
        <v>41</v>
      </c>
      <c r="F545" s="50" t="s">
        <v>683</v>
      </c>
      <c r="G545" s="51">
        <v>0</v>
      </c>
      <c r="H545" s="51">
        <v>0</v>
      </c>
      <c r="I545" s="51">
        <v>0</v>
      </c>
      <c r="J545" s="51">
        <v>0</v>
      </c>
      <c r="K545" s="51">
        <v>0</v>
      </c>
      <c r="L545" s="51">
        <v>0</v>
      </c>
      <c r="M545" s="51">
        <v>0</v>
      </c>
      <c r="N545" s="51">
        <v>0</v>
      </c>
      <c r="O545" s="51">
        <v>0</v>
      </c>
    </row>
    <row r="546" spans="3:15" x14ac:dyDescent="0.25">
      <c r="C546" s="47" t="s">
        <v>30</v>
      </c>
      <c r="D546" s="48" t="s">
        <v>31</v>
      </c>
      <c r="E546" s="49" t="s">
        <v>41</v>
      </c>
      <c r="F546" s="50" t="s">
        <v>684</v>
      </c>
      <c r="G546" s="51">
        <v>0</v>
      </c>
      <c r="H546" s="51">
        <v>0</v>
      </c>
      <c r="I546" s="51">
        <v>0</v>
      </c>
      <c r="J546" s="51">
        <v>0</v>
      </c>
      <c r="K546" s="51">
        <v>0</v>
      </c>
      <c r="L546" s="51">
        <v>0</v>
      </c>
      <c r="M546" s="51">
        <v>0</v>
      </c>
      <c r="N546" s="51">
        <v>0</v>
      </c>
      <c r="O546" s="51">
        <v>0</v>
      </c>
    </row>
    <row r="547" spans="3:15" x14ac:dyDescent="0.25">
      <c r="C547" s="47" t="s">
        <v>31</v>
      </c>
      <c r="D547" s="48" t="s">
        <v>12</v>
      </c>
      <c r="E547" s="49" t="s">
        <v>50</v>
      </c>
      <c r="F547" s="50" t="s">
        <v>685</v>
      </c>
      <c r="G547" s="51">
        <v>0</v>
      </c>
      <c r="H547" s="51">
        <v>0</v>
      </c>
      <c r="I547" s="51">
        <v>0</v>
      </c>
      <c r="J547" s="51">
        <v>0</v>
      </c>
      <c r="K547" s="51">
        <v>0</v>
      </c>
      <c r="L547" s="51">
        <v>0</v>
      </c>
      <c r="M547" s="51">
        <v>0</v>
      </c>
      <c r="N547" s="51">
        <v>0</v>
      </c>
      <c r="O547" s="51">
        <v>0</v>
      </c>
    </row>
    <row r="548" spans="3:15" x14ac:dyDescent="0.25">
      <c r="C548" s="47" t="s">
        <v>31</v>
      </c>
      <c r="D548" s="48" t="s">
        <v>14</v>
      </c>
      <c r="E548" s="49" t="s">
        <v>50</v>
      </c>
      <c r="F548" s="50" t="s">
        <v>686</v>
      </c>
      <c r="G548" s="51">
        <v>0</v>
      </c>
      <c r="H548" s="51">
        <v>0</v>
      </c>
      <c r="I548" s="51">
        <v>0</v>
      </c>
      <c r="J548" s="51">
        <v>0</v>
      </c>
      <c r="K548" s="51">
        <v>0</v>
      </c>
      <c r="L548" s="51">
        <v>0</v>
      </c>
      <c r="M548" s="51">
        <v>0</v>
      </c>
      <c r="N548" s="51">
        <v>0</v>
      </c>
      <c r="O548" s="51">
        <v>0</v>
      </c>
    </row>
    <row r="549" spans="3:15" x14ac:dyDescent="0.25">
      <c r="C549" s="47" t="s">
        <v>31</v>
      </c>
      <c r="D549" s="48" t="s">
        <v>15</v>
      </c>
      <c r="E549" s="49" t="s">
        <v>50</v>
      </c>
      <c r="F549" s="50" t="s">
        <v>687</v>
      </c>
      <c r="G549" s="51">
        <v>0</v>
      </c>
      <c r="H549" s="51">
        <v>0</v>
      </c>
      <c r="I549" s="51">
        <v>0</v>
      </c>
      <c r="J549" s="51">
        <v>0</v>
      </c>
      <c r="K549" s="51">
        <v>0</v>
      </c>
      <c r="L549" s="51">
        <v>0</v>
      </c>
      <c r="M549" s="51">
        <v>0</v>
      </c>
      <c r="N549" s="51">
        <v>0</v>
      </c>
      <c r="O549" s="51">
        <v>0</v>
      </c>
    </row>
    <row r="550" spans="3:15" x14ac:dyDescent="0.25">
      <c r="C550" s="47" t="s">
        <v>31</v>
      </c>
      <c r="D550" s="48" t="s">
        <v>16</v>
      </c>
      <c r="E550" s="49" t="s">
        <v>50</v>
      </c>
      <c r="F550" s="50" t="s">
        <v>688</v>
      </c>
      <c r="G550" s="51">
        <v>0</v>
      </c>
      <c r="H550" s="51">
        <v>0</v>
      </c>
      <c r="I550" s="51">
        <v>0</v>
      </c>
      <c r="J550" s="51">
        <v>0</v>
      </c>
      <c r="K550" s="51">
        <v>0</v>
      </c>
      <c r="L550" s="51">
        <v>0</v>
      </c>
      <c r="M550" s="51">
        <v>0</v>
      </c>
      <c r="N550" s="51">
        <v>0</v>
      </c>
      <c r="O550" s="51">
        <v>0</v>
      </c>
    </row>
    <row r="551" spans="3:15" x14ac:dyDescent="0.25">
      <c r="C551" s="47" t="s">
        <v>31</v>
      </c>
      <c r="D551" s="48" t="s">
        <v>17</v>
      </c>
      <c r="E551" s="49" t="s">
        <v>50</v>
      </c>
      <c r="F551" s="50" t="s">
        <v>392</v>
      </c>
      <c r="G551" s="51">
        <v>0</v>
      </c>
      <c r="H551" s="51">
        <v>0</v>
      </c>
      <c r="I551" s="51">
        <v>0</v>
      </c>
      <c r="J551" s="51">
        <v>0</v>
      </c>
      <c r="K551" s="51">
        <v>0</v>
      </c>
      <c r="L551" s="51">
        <v>0</v>
      </c>
      <c r="M551" s="51">
        <v>0</v>
      </c>
      <c r="N551" s="51">
        <v>0</v>
      </c>
      <c r="O551" s="51">
        <v>0</v>
      </c>
    </row>
    <row r="552" spans="3:15" x14ac:dyDescent="0.25">
      <c r="C552" s="47" t="s">
        <v>31</v>
      </c>
      <c r="D552" s="48" t="s">
        <v>18</v>
      </c>
      <c r="E552" s="49" t="s">
        <v>50</v>
      </c>
      <c r="F552" s="50" t="s">
        <v>689</v>
      </c>
      <c r="G552" s="51">
        <v>0</v>
      </c>
      <c r="H552" s="51">
        <v>0</v>
      </c>
      <c r="I552" s="51">
        <v>0</v>
      </c>
      <c r="J552" s="51">
        <v>0</v>
      </c>
      <c r="K552" s="51">
        <v>0</v>
      </c>
      <c r="L552" s="51">
        <v>0</v>
      </c>
      <c r="M552" s="51">
        <v>0</v>
      </c>
      <c r="N552" s="51">
        <v>0</v>
      </c>
      <c r="O552" s="51">
        <v>0</v>
      </c>
    </row>
    <row r="553" spans="3:15" x14ac:dyDescent="0.25">
      <c r="C553" s="47" t="s">
        <v>31</v>
      </c>
      <c r="D553" s="48" t="s">
        <v>19</v>
      </c>
      <c r="E553" s="49" t="s">
        <v>50</v>
      </c>
      <c r="F553" s="50" t="s">
        <v>358</v>
      </c>
      <c r="G553" s="51">
        <v>0</v>
      </c>
      <c r="H553" s="51">
        <v>0</v>
      </c>
      <c r="I553" s="51">
        <v>0</v>
      </c>
      <c r="J553" s="51">
        <v>0</v>
      </c>
      <c r="K553" s="51">
        <v>0</v>
      </c>
      <c r="L553" s="51">
        <v>0</v>
      </c>
      <c r="M553" s="51">
        <v>0</v>
      </c>
      <c r="N553" s="51">
        <v>0</v>
      </c>
      <c r="O553" s="51">
        <v>0</v>
      </c>
    </row>
    <row r="554" spans="3:15" x14ac:dyDescent="0.25">
      <c r="C554" s="47" t="s">
        <v>31</v>
      </c>
      <c r="D554" s="48" t="s">
        <v>20</v>
      </c>
      <c r="E554" s="49" t="s">
        <v>50</v>
      </c>
      <c r="F554" s="50" t="s">
        <v>690</v>
      </c>
      <c r="G554" s="51">
        <v>0</v>
      </c>
      <c r="H554" s="51">
        <v>0</v>
      </c>
      <c r="I554" s="51">
        <v>0</v>
      </c>
      <c r="J554" s="51">
        <v>0</v>
      </c>
      <c r="K554" s="51">
        <v>0</v>
      </c>
      <c r="L554" s="51">
        <v>0</v>
      </c>
      <c r="M554" s="51">
        <v>0</v>
      </c>
      <c r="N554" s="51">
        <v>0</v>
      </c>
      <c r="O554" s="51">
        <v>0</v>
      </c>
    </row>
    <row r="555" spans="3:15" x14ac:dyDescent="0.25">
      <c r="C555" s="47" t="s">
        <v>31</v>
      </c>
      <c r="D555" s="48" t="s">
        <v>21</v>
      </c>
      <c r="E555" s="49" t="s">
        <v>50</v>
      </c>
      <c r="F555" s="50" t="s">
        <v>691</v>
      </c>
      <c r="G555" s="51">
        <v>0</v>
      </c>
      <c r="H555" s="51">
        <v>0</v>
      </c>
      <c r="I555" s="51">
        <v>0</v>
      </c>
      <c r="J555" s="51">
        <v>0</v>
      </c>
      <c r="K555" s="51">
        <v>0</v>
      </c>
      <c r="L555" s="51">
        <v>0</v>
      </c>
      <c r="M555" s="51">
        <v>0</v>
      </c>
      <c r="N555" s="51">
        <v>0</v>
      </c>
      <c r="O555" s="51">
        <v>0</v>
      </c>
    </row>
    <row r="556" spans="3:15" x14ac:dyDescent="0.25">
      <c r="C556" s="47" t="s">
        <v>31</v>
      </c>
      <c r="D556" s="48" t="s">
        <v>22</v>
      </c>
      <c r="E556" s="49" t="s">
        <v>50</v>
      </c>
      <c r="F556" s="50" t="s">
        <v>692</v>
      </c>
      <c r="G556" s="51">
        <v>0</v>
      </c>
      <c r="H556" s="51">
        <v>0</v>
      </c>
      <c r="I556" s="51">
        <v>0</v>
      </c>
      <c r="J556" s="51">
        <v>0</v>
      </c>
      <c r="K556" s="51">
        <v>0</v>
      </c>
      <c r="L556" s="51">
        <v>0</v>
      </c>
      <c r="M556" s="51">
        <v>0</v>
      </c>
      <c r="N556" s="51">
        <v>0</v>
      </c>
      <c r="O556" s="51">
        <v>0</v>
      </c>
    </row>
    <row r="557" spans="3:15" x14ac:dyDescent="0.25">
      <c r="C557" s="47" t="s">
        <v>31</v>
      </c>
      <c r="D557" s="48" t="s">
        <v>23</v>
      </c>
      <c r="E557" s="49" t="s">
        <v>50</v>
      </c>
      <c r="F557" s="50" t="s">
        <v>693</v>
      </c>
      <c r="G557" s="51">
        <v>0</v>
      </c>
      <c r="H557" s="51">
        <v>0</v>
      </c>
      <c r="I557" s="51">
        <v>0</v>
      </c>
      <c r="J557" s="51">
        <v>0</v>
      </c>
      <c r="K557" s="51">
        <v>0</v>
      </c>
      <c r="L557" s="51">
        <v>0</v>
      </c>
      <c r="M557" s="51">
        <v>0</v>
      </c>
      <c r="N557" s="51">
        <v>0</v>
      </c>
      <c r="O557" s="51">
        <v>0</v>
      </c>
    </row>
    <row r="558" spans="3:15" x14ac:dyDescent="0.25">
      <c r="C558" s="47" t="s">
        <v>31</v>
      </c>
      <c r="D558" s="48" t="s">
        <v>24</v>
      </c>
      <c r="E558" s="49" t="s">
        <v>50</v>
      </c>
      <c r="F558" s="50" t="s">
        <v>694</v>
      </c>
      <c r="G558" s="51">
        <v>0</v>
      </c>
      <c r="H558" s="51">
        <v>0</v>
      </c>
      <c r="I558" s="51">
        <v>0</v>
      </c>
      <c r="J558" s="51">
        <v>0</v>
      </c>
      <c r="K558" s="51">
        <v>0</v>
      </c>
      <c r="L558" s="51">
        <v>0</v>
      </c>
      <c r="M558" s="51">
        <v>0</v>
      </c>
      <c r="N558" s="51">
        <v>0</v>
      </c>
      <c r="O558" s="51">
        <v>0</v>
      </c>
    </row>
    <row r="559" spans="3:15" x14ac:dyDescent="0.25">
      <c r="C559" s="47" t="s">
        <v>31</v>
      </c>
      <c r="D559" s="48" t="s">
        <v>25</v>
      </c>
      <c r="E559" s="49" t="s">
        <v>50</v>
      </c>
      <c r="F559" s="50" t="s">
        <v>695</v>
      </c>
      <c r="G559" s="51">
        <v>0</v>
      </c>
      <c r="H559" s="51">
        <v>0</v>
      </c>
      <c r="I559" s="51">
        <v>0</v>
      </c>
      <c r="J559" s="51">
        <v>0</v>
      </c>
      <c r="K559" s="51">
        <v>0</v>
      </c>
      <c r="L559" s="51">
        <v>0</v>
      </c>
      <c r="M559" s="51">
        <v>0</v>
      </c>
      <c r="N559" s="51">
        <v>0</v>
      </c>
      <c r="O559" s="51">
        <v>0</v>
      </c>
    </row>
    <row r="560" spans="3:15" x14ac:dyDescent="0.25">
      <c r="C560" s="47" t="s">
        <v>31</v>
      </c>
      <c r="D560" s="48" t="s">
        <v>26</v>
      </c>
      <c r="E560" s="49" t="s">
        <v>50</v>
      </c>
      <c r="F560" s="50" t="s">
        <v>696</v>
      </c>
      <c r="G560" s="51">
        <v>0</v>
      </c>
      <c r="H560" s="51">
        <v>0</v>
      </c>
      <c r="I560" s="51">
        <v>0</v>
      </c>
      <c r="J560" s="51">
        <v>0</v>
      </c>
      <c r="K560" s="51">
        <v>0</v>
      </c>
      <c r="L560" s="51">
        <v>0</v>
      </c>
      <c r="M560" s="51">
        <v>0</v>
      </c>
      <c r="N560" s="51">
        <v>0</v>
      </c>
      <c r="O560" s="51">
        <v>0</v>
      </c>
    </row>
    <row r="561" spans="3:15" x14ac:dyDescent="0.25">
      <c r="C561" s="47" t="s">
        <v>31</v>
      </c>
      <c r="D561" s="48" t="s">
        <v>3</v>
      </c>
      <c r="E561" s="49" t="s">
        <v>50</v>
      </c>
      <c r="F561" s="50" t="s">
        <v>697</v>
      </c>
      <c r="G561" s="51">
        <v>0</v>
      </c>
      <c r="H561" s="51">
        <v>0</v>
      </c>
      <c r="I561" s="51">
        <v>0</v>
      </c>
      <c r="J561" s="51">
        <v>0</v>
      </c>
      <c r="K561" s="51">
        <v>0</v>
      </c>
      <c r="L561" s="51">
        <v>0</v>
      </c>
      <c r="M561" s="51">
        <v>0</v>
      </c>
      <c r="N561" s="51">
        <v>0</v>
      </c>
      <c r="O561" s="51">
        <v>0</v>
      </c>
    </row>
    <row r="562" spans="3:15" x14ac:dyDescent="0.25">
      <c r="C562" s="47" t="s">
        <v>31</v>
      </c>
      <c r="D562" s="48" t="s">
        <v>27</v>
      </c>
      <c r="E562" s="49" t="s">
        <v>50</v>
      </c>
      <c r="F562" s="50" t="s">
        <v>280</v>
      </c>
      <c r="G562" s="51">
        <v>0</v>
      </c>
      <c r="H562" s="51">
        <v>0</v>
      </c>
      <c r="I562" s="51">
        <v>0</v>
      </c>
      <c r="J562" s="51">
        <v>0</v>
      </c>
      <c r="K562" s="51">
        <v>0</v>
      </c>
      <c r="L562" s="51">
        <v>0</v>
      </c>
      <c r="M562" s="51">
        <v>0</v>
      </c>
      <c r="N562" s="51">
        <v>0</v>
      </c>
      <c r="O562" s="51">
        <v>0</v>
      </c>
    </row>
    <row r="563" spans="3:15" x14ac:dyDescent="0.25">
      <c r="C563" s="47" t="s">
        <v>31</v>
      </c>
      <c r="D563" s="48" t="s">
        <v>4</v>
      </c>
      <c r="E563" s="49" t="s">
        <v>50</v>
      </c>
      <c r="F563" s="50" t="s">
        <v>698</v>
      </c>
      <c r="G563" s="51">
        <v>0</v>
      </c>
      <c r="H563" s="51">
        <v>0</v>
      </c>
      <c r="I563" s="51">
        <v>0</v>
      </c>
      <c r="J563" s="51">
        <v>0</v>
      </c>
      <c r="K563" s="51">
        <v>0</v>
      </c>
      <c r="L563" s="51">
        <v>0</v>
      </c>
      <c r="M563" s="51">
        <v>0</v>
      </c>
      <c r="N563" s="51">
        <v>0</v>
      </c>
      <c r="O563" s="51">
        <v>0</v>
      </c>
    </row>
    <row r="564" spans="3:15" x14ac:dyDescent="0.25">
      <c r="C564" s="47" t="s">
        <v>31</v>
      </c>
      <c r="D564" s="48" t="s">
        <v>29</v>
      </c>
      <c r="E564" s="49" t="s">
        <v>50</v>
      </c>
      <c r="F564" s="50" t="s">
        <v>699</v>
      </c>
      <c r="G564" s="51">
        <v>0</v>
      </c>
      <c r="H564" s="51">
        <v>0</v>
      </c>
      <c r="I564" s="51">
        <v>0</v>
      </c>
      <c r="J564" s="51">
        <v>0</v>
      </c>
      <c r="K564" s="51">
        <v>0</v>
      </c>
      <c r="L564" s="51">
        <v>0</v>
      </c>
      <c r="M564" s="51">
        <v>0</v>
      </c>
      <c r="N564" s="51">
        <v>0</v>
      </c>
      <c r="O564" s="51">
        <v>0</v>
      </c>
    </row>
    <row r="565" spans="3:15" x14ac:dyDescent="0.25">
      <c r="C565" s="47" t="s">
        <v>31</v>
      </c>
      <c r="D565" s="48" t="s">
        <v>30</v>
      </c>
      <c r="E565" s="49" t="s">
        <v>50</v>
      </c>
      <c r="F565" s="50" t="s">
        <v>700</v>
      </c>
      <c r="G565" s="51">
        <v>0</v>
      </c>
      <c r="H565" s="51">
        <v>0</v>
      </c>
      <c r="I565" s="51">
        <v>0</v>
      </c>
      <c r="J565" s="51">
        <v>0</v>
      </c>
      <c r="K565" s="51">
        <v>0</v>
      </c>
      <c r="L565" s="51">
        <v>0</v>
      </c>
      <c r="M565" s="51">
        <v>0</v>
      </c>
      <c r="N565" s="51">
        <v>0</v>
      </c>
      <c r="O565" s="51">
        <v>0</v>
      </c>
    </row>
    <row r="566" spans="3:15" x14ac:dyDescent="0.25">
      <c r="C566" s="47" t="s">
        <v>31</v>
      </c>
      <c r="D566" s="48" t="s">
        <v>31</v>
      </c>
      <c r="E566" s="49" t="s">
        <v>50</v>
      </c>
      <c r="F566" s="50" t="s">
        <v>701</v>
      </c>
      <c r="G566" s="51">
        <v>0</v>
      </c>
      <c r="H566" s="51">
        <v>0</v>
      </c>
      <c r="I566" s="51">
        <v>0</v>
      </c>
      <c r="J566" s="51">
        <v>0</v>
      </c>
      <c r="K566" s="51">
        <v>0</v>
      </c>
      <c r="L566" s="51">
        <v>0</v>
      </c>
      <c r="M566" s="51">
        <v>0</v>
      </c>
      <c r="N566" s="51">
        <v>0</v>
      </c>
      <c r="O566" s="51">
        <v>0</v>
      </c>
    </row>
    <row r="567" spans="3:15" x14ac:dyDescent="0.25">
      <c r="C567" s="47" t="s">
        <v>31</v>
      </c>
      <c r="D567" s="48" t="s">
        <v>144</v>
      </c>
      <c r="E567" s="49" t="s">
        <v>50</v>
      </c>
      <c r="F567" s="50" t="s">
        <v>702</v>
      </c>
      <c r="G567" s="51">
        <v>0</v>
      </c>
      <c r="H567" s="51">
        <v>0</v>
      </c>
      <c r="I567" s="51">
        <v>0</v>
      </c>
      <c r="J567" s="51">
        <v>0</v>
      </c>
      <c r="K567" s="51">
        <v>0</v>
      </c>
      <c r="L567" s="51">
        <v>0</v>
      </c>
      <c r="M567" s="51">
        <v>0</v>
      </c>
      <c r="N567" s="51">
        <v>0</v>
      </c>
      <c r="O567" s="51">
        <v>0</v>
      </c>
    </row>
    <row r="568" spans="3:15" x14ac:dyDescent="0.25">
      <c r="C568" s="47" t="s">
        <v>31</v>
      </c>
      <c r="D568" s="48" t="s">
        <v>55</v>
      </c>
      <c r="E568" s="49" t="s">
        <v>50</v>
      </c>
      <c r="F568" s="50" t="s">
        <v>703</v>
      </c>
      <c r="G568" s="51">
        <v>0</v>
      </c>
      <c r="H568" s="51">
        <v>0</v>
      </c>
      <c r="I568" s="51">
        <v>0</v>
      </c>
      <c r="J568" s="51">
        <v>0</v>
      </c>
      <c r="K568" s="51">
        <v>0</v>
      </c>
      <c r="L568" s="51">
        <v>0</v>
      </c>
      <c r="M568" s="51">
        <v>0</v>
      </c>
      <c r="N568" s="51">
        <v>0</v>
      </c>
      <c r="O568" s="51">
        <v>0</v>
      </c>
    </row>
    <row r="569" spans="3:15" x14ac:dyDescent="0.25">
      <c r="C569" s="55"/>
      <c r="D569" s="55"/>
      <c r="E569" s="55"/>
      <c r="F569" s="55"/>
      <c r="G569" s="56"/>
      <c r="H569" s="56"/>
      <c r="I569" s="56"/>
      <c r="J569" s="56"/>
      <c r="K569" s="56"/>
      <c r="L569" s="56"/>
      <c r="M569" s="56"/>
      <c r="N569" s="56"/>
      <c r="O569" s="56"/>
    </row>
    <row r="570" spans="3:15" x14ac:dyDescent="0.25">
      <c r="C570" s="57"/>
      <c r="D570" s="57"/>
      <c r="E570" s="57"/>
      <c r="F570" s="57"/>
      <c r="G570" s="56">
        <f>SUM(G4:G568)</f>
        <v>0</v>
      </c>
      <c r="H570" s="56">
        <f t="shared" ref="H570:O570" si="0">SUM(H4:H568)</f>
        <v>0</v>
      </c>
      <c r="I570" s="56">
        <f t="shared" si="0"/>
        <v>0</v>
      </c>
      <c r="J570" s="56">
        <f t="shared" si="0"/>
        <v>0</v>
      </c>
      <c r="K570" s="56">
        <f t="shared" si="0"/>
        <v>0</v>
      </c>
      <c r="L570" s="56">
        <f t="shared" si="0"/>
        <v>0</v>
      </c>
      <c r="M570" s="56">
        <f t="shared" si="0"/>
        <v>0</v>
      </c>
      <c r="N570" s="56">
        <f t="shared" si="0"/>
        <v>0</v>
      </c>
      <c r="O570" s="56">
        <f t="shared" si="0"/>
        <v>0</v>
      </c>
    </row>
  </sheetData>
  <mergeCells count="1">
    <mergeCell ref="A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87"/>
  <sheetViews>
    <sheetView showGridLines="0" workbookViewId="0">
      <pane ySplit="2" topLeftCell="A387" activePane="bottomLeft" state="frozen"/>
      <selection pane="bottomLeft" activeCell="V572" sqref="V572"/>
    </sheetView>
  </sheetViews>
  <sheetFormatPr defaultColWidth="8.85546875" defaultRowHeight="15" x14ac:dyDescent="0.25"/>
  <cols>
    <col min="1" max="1" width="7.42578125" style="67" bestFit="1" customWidth="1"/>
    <col min="2" max="2" width="9" style="67" bestFit="1" customWidth="1"/>
    <col min="3" max="3" width="10.7109375" style="62" bestFit="1" customWidth="1"/>
    <col min="4" max="4" width="31.42578125" style="62" bestFit="1" customWidth="1"/>
    <col min="5" max="5" width="30.7109375" style="62" customWidth="1"/>
    <col min="6" max="7" width="10.7109375" style="62" customWidth="1"/>
    <col min="8" max="8" width="30.140625" style="62" bestFit="1" customWidth="1"/>
    <col min="9" max="9" width="19.85546875" style="62" bestFit="1" customWidth="1"/>
    <col min="10" max="10" width="5.140625" style="62" bestFit="1" customWidth="1"/>
    <col min="11" max="11" width="22.5703125" style="62" customWidth="1"/>
    <col min="12" max="12" width="10.28515625" style="62" customWidth="1"/>
    <col min="13" max="16384" width="8.85546875" style="62"/>
  </cols>
  <sheetData>
    <row r="1" spans="1:12" ht="21" customHeight="1" x14ac:dyDescent="0.25">
      <c r="A1" s="74" t="s">
        <v>911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60" t="s">
        <v>4278</v>
      </c>
      <c r="B2" s="60" t="s">
        <v>4279</v>
      </c>
      <c r="C2" s="60" t="s">
        <v>121</v>
      </c>
      <c r="D2" s="63" t="s">
        <v>122</v>
      </c>
      <c r="E2" s="63" t="s">
        <v>915</v>
      </c>
      <c r="F2" s="63" t="s">
        <v>913</v>
      </c>
      <c r="G2" s="63" t="s">
        <v>914</v>
      </c>
      <c r="H2" s="60" t="s">
        <v>4273</v>
      </c>
      <c r="I2" s="60" t="s">
        <v>4274</v>
      </c>
      <c r="J2" s="60" t="s">
        <v>4275</v>
      </c>
      <c r="K2" s="60" t="s">
        <v>4276</v>
      </c>
      <c r="L2" s="60" t="s">
        <v>4277</v>
      </c>
    </row>
    <row r="3" spans="1:12" x14ac:dyDescent="0.25">
      <c r="A3" s="64" t="s">
        <v>12</v>
      </c>
      <c r="B3" s="64" t="s">
        <v>12</v>
      </c>
      <c r="C3" s="61" t="s">
        <v>13</v>
      </c>
      <c r="D3" s="59" t="s">
        <v>916</v>
      </c>
      <c r="E3" s="58" t="s">
        <v>919</v>
      </c>
      <c r="F3" s="59" t="s">
        <v>917</v>
      </c>
      <c r="G3" s="59" t="s">
        <v>918</v>
      </c>
      <c r="H3" s="61" t="s">
        <v>705</v>
      </c>
      <c r="I3" s="61" t="s">
        <v>123</v>
      </c>
      <c r="J3" s="61" t="s">
        <v>2626</v>
      </c>
      <c r="K3" s="61" t="s">
        <v>2627</v>
      </c>
      <c r="L3" s="61" t="s">
        <v>2628</v>
      </c>
    </row>
    <row r="4" spans="1:12" x14ac:dyDescent="0.25">
      <c r="A4" s="64" t="s">
        <v>12</v>
      </c>
      <c r="B4" s="64" t="s">
        <v>14</v>
      </c>
      <c r="C4" s="61" t="s">
        <v>13</v>
      </c>
      <c r="D4" s="59" t="s">
        <v>124</v>
      </c>
      <c r="E4" s="58"/>
      <c r="F4" s="59" t="s">
        <v>920</v>
      </c>
      <c r="G4" s="59" t="s">
        <v>921</v>
      </c>
      <c r="H4" s="61" t="s">
        <v>2629</v>
      </c>
      <c r="I4" s="61" t="s">
        <v>124</v>
      </c>
      <c r="J4" s="61" t="s">
        <v>2626</v>
      </c>
      <c r="K4" s="61" t="s">
        <v>2630</v>
      </c>
      <c r="L4" s="61" t="s">
        <v>2631</v>
      </c>
    </row>
    <row r="5" spans="1:12" x14ac:dyDescent="0.25">
      <c r="A5" s="64" t="s">
        <v>12</v>
      </c>
      <c r="B5" s="64" t="s">
        <v>15</v>
      </c>
      <c r="C5" s="61" t="s">
        <v>13</v>
      </c>
      <c r="D5" s="59" t="s">
        <v>706</v>
      </c>
      <c r="E5" s="58" t="s">
        <v>924</v>
      </c>
      <c r="F5" s="59" t="s">
        <v>922</v>
      </c>
      <c r="G5" s="59" t="s">
        <v>923</v>
      </c>
      <c r="H5" s="61" t="s">
        <v>2632</v>
      </c>
      <c r="I5" s="61" t="s">
        <v>125</v>
      </c>
      <c r="J5" s="61" t="s">
        <v>2626</v>
      </c>
      <c r="K5" s="61" t="s">
        <v>2633</v>
      </c>
      <c r="L5" s="61" t="s">
        <v>2634</v>
      </c>
    </row>
    <row r="6" spans="1:12" x14ac:dyDescent="0.25">
      <c r="A6" s="64" t="s">
        <v>12</v>
      </c>
      <c r="B6" s="64" t="s">
        <v>16</v>
      </c>
      <c r="C6" s="61" t="s">
        <v>13</v>
      </c>
      <c r="D6" s="59" t="s">
        <v>707</v>
      </c>
      <c r="E6" s="58" t="s">
        <v>927</v>
      </c>
      <c r="F6" s="59" t="s">
        <v>925</v>
      </c>
      <c r="G6" s="59" t="s">
        <v>926</v>
      </c>
      <c r="H6" s="61" t="s">
        <v>708</v>
      </c>
      <c r="I6" s="61" t="s">
        <v>2635</v>
      </c>
      <c r="J6" s="61" t="s">
        <v>2626</v>
      </c>
      <c r="K6" s="61" t="s">
        <v>2636</v>
      </c>
      <c r="L6" s="61" t="s">
        <v>2637</v>
      </c>
    </row>
    <row r="7" spans="1:12" x14ac:dyDescent="0.25">
      <c r="A7" s="64" t="s">
        <v>12</v>
      </c>
      <c r="B7" s="64" t="s">
        <v>17</v>
      </c>
      <c r="C7" s="61" t="s">
        <v>13</v>
      </c>
      <c r="D7" s="59" t="s">
        <v>709</v>
      </c>
      <c r="E7" s="58" t="s">
        <v>930</v>
      </c>
      <c r="F7" s="59" t="s">
        <v>928</v>
      </c>
      <c r="G7" s="59" t="s">
        <v>929</v>
      </c>
      <c r="H7" s="61" t="s">
        <v>2638</v>
      </c>
      <c r="I7" s="61" t="s">
        <v>126</v>
      </c>
      <c r="J7" s="61" t="s">
        <v>2626</v>
      </c>
      <c r="K7" s="61" t="s">
        <v>2639</v>
      </c>
      <c r="L7" s="61" t="s">
        <v>2640</v>
      </c>
    </row>
    <row r="8" spans="1:12" x14ac:dyDescent="0.25">
      <c r="A8" s="64" t="s">
        <v>12</v>
      </c>
      <c r="B8" s="64" t="s">
        <v>18</v>
      </c>
      <c r="C8" s="61" t="s">
        <v>13</v>
      </c>
      <c r="D8" s="59" t="s">
        <v>128</v>
      </c>
      <c r="E8" s="58" t="s">
        <v>933</v>
      </c>
      <c r="F8" s="59" t="s">
        <v>931</v>
      </c>
      <c r="G8" s="59" t="s">
        <v>932</v>
      </c>
      <c r="H8" s="61" t="s">
        <v>2641</v>
      </c>
      <c r="I8" s="61" t="s">
        <v>128</v>
      </c>
      <c r="J8" s="61" t="s">
        <v>2626</v>
      </c>
      <c r="K8" s="61" t="s">
        <v>2642</v>
      </c>
      <c r="L8" s="61" t="s">
        <v>2643</v>
      </c>
    </row>
    <row r="9" spans="1:12" x14ac:dyDescent="0.25">
      <c r="A9" s="64" t="s">
        <v>12</v>
      </c>
      <c r="B9" s="64" t="s">
        <v>19</v>
      </c>
      <c r="C9" s="61" t="s">
        <v>13</v>
      </c>
      <c r="D9" s="59" t="s">
        <v>129</v>
      </c>
      <c r="E9" s="58" t="s">
        <v>936</v>
      </c>
      <c r="F9" s="59" t="s">
        <v>934</v>
      </c>
      <c r="G9" s="59" t="s">
        <v>935</v>
      </c>
      <c r="H9" s="61" t="s">
        <v>710</v>
      </c>
      <c r="I9" s="61" t="s">
        <v>129</v>
      </c>
      <c r="J9" s="61" t="s">
        <v>2626</v>
      </c>
      <c r="K9" s="61" t="s">
        <v>2644</v>
      </c>
      <c r="L9" s="61" t="s">
        <v>2645</v>
      </c>
    </row>
    <row r="10" spans="1:12" x14ac:dyDescent="0.25">
      <c r="A10" s="64" t="s">
        <v>12</v>
      </c>
      <c r="B10" s="64" t="s">
        <v>20</v>
      </c>
      <c r="C10" s="61" t="s">
        <v>13</v>
      </c>
      <c r="D10" s="59" t="s">
        <v>711</v>
      </c>
      <c r="E10" s="58" t="s">
        <v>939</v>
      </c>
      <c r="F10" s="59" t="s">
        <v>937</v>
      </c>
      <c r="G10" s="59" t="s">
        <v>938</v>
      </c>
      <c r="H10" s="61" t="s">
        <v>2646</v>
      </c>
      <c r="I10" s="61" t="s">
        <v>711</v>
      </c>
      <c r="J10" s="61" t="s">
        <v>2626</v>
      </c>
      <c r="K10" s="61" t="s">
        <v>2647</v>
      </c>
      <c r="L10" s="61" t="s">
        <v>2648</v>
      </c>
    </row>
    <row r="11" spans="1:12" x14ac:dyDescent="0.25">
      <c r="A11" s="64" t="s">
        <v>12</v>
      </c>
      <c r="B11" s="64" t="s">
        <v>21</v>
      </c>
      <c r="C11" s="61" t="s">
        <v>13</v>
      </c>
      <c r="D11" s="59" t="s">
        <v>131</v>
      </c>
      <c r="E11" s="58" t="s">
        <v>942</v>
      </c>
      <c r="F11" s="59" t="s">
        <v>940</v>
      </c>
      <c r="G11" s="59" t="s">
        <v>941</v>
      </c>
      <c r="H11" s="61" t="s">
        <v>2649</v>
      </c>
      <c r="I11" s="61" t="s">
        <v>131</v>
      </c>
      <c r="J11" s="61" t="s">
        <v>2626</v>
      </c>
      <c r="K11" s="61" t="s">
        <v>2650</v>
      </c>
      <c r="L11" s="61" t="s">
        <v>2651</v>
      </c>
    </row>
    <row r="12" spans="1:12" x14ac:dyDescent="0.25">
      <c r="A12" s="64" t="s">
        <v>12</v>
      </c>
      <c r="B12" s="64" t="s">
        <v>22</v>
      </c>
      <c r="C12" s="61" t="s">
        <v>13</v>
      </c>
      <c r="D12" s="59" t="s">
        <v>132</v>
      </c>
      <c r="E12" s="58" t="s">
        <v>945</v>
      </c>
      <c r="F12" s="59" t="s">
        <v>943</v>
      </c>
      <c r="G12" s="59" t="s">
        <v>944</v>
      </c>
      <c r="H12" s="61" t="s">
        <v>2652</v>
      </c>
      <c r="I12" s="61" t="s">
        <v>132</v>
      </c>
      <c r="J12" s="61" t="s">
        <v>2626</v>
      </c>
      <c r="K12" s="61" t="s">
        <v>2653</v>
      </c>
      <c r="L12" s="61" t="s">
        <v>2654</v>
      </c>
    </row>
    <row r="13" spans="1:12" x14ac:dyDescent="0.25">
      <c r="A13" s="64" t="s">
        <v>12</v>
      </c>
      <c r="B13" s="64" t="s">
        <v>23</v>
      </c>
      <c r="C13" s="61" t="s">
        <v>13</v>
      </c>
      <c r="D13" s="59" t="s">
        <v>133</v>
      </c>
      <c r="E13" s="58" t="s">
        <v>948</v>
      </c>
      <c r="F13" s="59" t="s">
        <v>946</v>
      </c>
      <c r="G13" s="59" t="s">
        <v>947</v>
      </c>
      <c r="H13" s="61" t="s">
        <v>2655</v>
      </c>
      <c r="I13" s="61" t="s">
        <v>133</v>
      </c>
      <c r="J13" s="61" t="s">
        <v>2626</v>
      </c>
      <c r="K13" s="61" t="s">
        <v>2656</v>
      </c>
      <c r="L13" s="61" t="s">
        <v>2657</v>
      </c>
    </row>
    <row r="14" spans="1:12" x14ac:dyDescent="0.25">
      <c r="A14" s="64" t="s">
        <v>12</v>
      </c>
      <c r="B14" s="64" t="s">
        <v>24</v>
      </c>
      <c r="C14" s="61" t="s">
        <v>13</v>
      </c>
      <c r="D14" s="59" t="s">
        <v>949</v>
      </c>
      <c r="E14" s="58" t="s">
        <v>952</v>
      </c>
      <c r="F14" s="59" t="s">
        <v>950</v>
      </c>
      <c r="G14" s="59" t="s">
        <v>951</v>
      </c>
      <c r="H14" s="61" t="s">
        <v>2658</v>
      </c>
      <c r="I14" s="61" t="s">
        <v>2659</v>
      </c>
      <c r="J14" s="61" t="s">
        <v>2626</v>
      </c>
      <c r="K14" s="61" t="s">
        <v>2660</v>
      </c>
      <c r="L14" s="61" t="s">
        <v>2661</v>
      </c>
    </row>
    <row r="15" spans="1:12" x14ac:dyDescent="0.25">
      <c r="A15" s="64" t="s">
        <v>12</v>
      </c>
      <c r="B15" s="64" t="s">
        <v>25</v>
      </c>
      <c r="C15" s="61" t="s">
        <v>13</v>
      </c>
      <c r="D15" s="59" t="s">
        <v>135</v>
      </c>
      <c r="E15" s="58" t="s">
        <v>955</v>
      </c>
      <c r="F15" s="59" t="s">
        <v>953</v>
      </c>
      <c r="G15" s="59" t="s">
        <v>954</v>
      </c>
      <c r="H15" s="61" t="s">
        <v>712</v>
      </c>
      <c r="I15" s="61" t="s">
        <v>135</v>
      </c>
      <c r="J15" s="61" t="s">
        <v>2626</v>
      </c>
      <c r="K15" s="61" t="s">
        <v>2653</v>
      </c>
      <c r="L15" s="61" t="s">
        <v>2662</v>
      </c>
    </row>
    <row r="16" spans="1:12" x14ac:dyDescent="0.25">
      <c r="A16" s="64" t="s">
        <v>12</v>
      </c>
      <c r="B16" s="64" t="s">
        <v>26</v>
      </c>
      <c r="C16" s="61" t="s">
        <v>13</v>
      </c>
      <c r="D16" s="59" t="s">
        <v>136</v>
      </c>
      <c r="E16" s="58" t="s">
        <v>958</v>
      </c>
      <c r="F16" s="59" t="s">
        <v>956</v>
      </c>
      <c r="G16" s="59" t="s">
        <v>957</v>
      </c>
      <c r="H16" s="61" t="s">
        <v>2663</v>
      </c>
      <c r="I16" s="61" t="s">
        <v>136</v>
      </c>
      <c r="J16" s="61" t="s">
        <v>2626</v>
      </c>
      <c r="K16" s="61" t="s">
        <v>2664</v>
      </c>
      <c r="L16" s="61" t="s">
        <v>2665</v>
      </c>
    </row>
    <row r="17" spans="1:12" x14ac:dyDescent="0.25">
      <c r="A17" s="64" t="s">
        <v>12</v>
      </c>
      <c r="B17" s="64" t="s">
        <v>3</v>
      </c>
      <c r="C17" s="61" t="s">
        <v>13</v>
      </c>
      <c r="D17" s="59" t="s">
        <v>137</v>
      </c>
      <c r="E17" s="58" t="s">
        <v>961</v>
      </c>
      <c r="F17" s="59" t="s">
        <v>959</v>
      </c>
      <c r="G17" s="59" t="s">
        <v>960</v>
      </c>
      <c r="H17" s="61" t="s">
        <v>713</v>
      </c>
      <c r="I17" s="61" t="s">
        <v>137</v>
      </c>
      <c r="J17" s="61" t="s">
        <v>2626</v>
      </c>
      <c r="K17" s="61" t="s">
        <v>2666</v>
      </c>
      <c r="L17" s="61" t="s">
        <v>2667</v>
      </c>
    </row>
    <row r="18" spans="1:12" x14ac:dyDescent="0.25">
      <c r="A18" s="64" t="s">
        <v>12</v>
      </c>
      <c r="B18" s="64" t="s">
        <v>27</v>
      </c>
      <c r="C18" s="61" t="s">
        <v>13</v>
      </c>
      <c r="D18" s="59" t="s">
        <v>714</v>
      </c>
      <c r="E18" s="58" t="s">
        <v>964</v>
      </c>
      <c r="F18" s="59" t="s">
        <v>962</v>
      </c>
      <c r="G18" s="59" t="s">
        <v>963</v>
      </c>
      <c r="H18" s="61" t="s">
        <v>2668</v>
      </c>
      <c r="I18" s="61" t="s">
        <v>138</v>
      </c>
      <c r="J18" s="61" t="s">
        <v>2626</v>
      </c>
      <c r="K18" s="61" t="s">
        <v>2669</v>
      </c>
      <c r="L18" s="61" t="s">
        <v>2670</v>
      </c>
    </row>
    <row r="19" spans="1:12" x14ac:dyDescent="0.25">
      <c r="A19" s="64" t="s">
        <v>12</v>
      </c>
      <c r="B19" s="64" t="s">
        <v>4</v>
      </c>
      <c r="C19" s="61" t="s">
        <v>13</v>
      </c>
      <c r="D19" s="59" t="s">
        <v>965</v>
      </c>
      <c r="E19" s="58" t="s">
        <v>968</v>
      </c>
      <c r="F19" s="59" t="s">
        <v>966</v>
      </c>
      <c r="G19" s="59" t="s">
        <v>967</v>
      </c>
      <c r="H19" s="61" t="s">
        <v>2671</v>
      </c>
      <c r="I19" s="61" t="s">
        <v>2672</v>
      </c>
      <c r="J19" s="61" t="s">
        <v>2626</v>
      </c>
      <c r="K19" s="61" t="s">
        <v>2673</v>
      </c>
      <c r="L19" s="61" t="s">
        <v>2674</v>
      </c>
    </row>
    <row r="20" spans="1:12" x14ac:dyDescent="0.25">
      <c r="A20" s="64" t="s">
        <v>12</v>
      </c>
      <c r="B20" s="64" t="s">
        <v>28</v>
      </c>
      <c r="C20" s="61" t="s">
        <v>13</v>
      </c>
      <c r="D20" s="59" t="s">
        <v>715</v>
      </c>
      <c r="E20" s="58" t="s">
        <v>971</v>
      </c>
      <c r="F20" s="59" t="s">
        <v>969</v>
      </c>
      <c r="G20" s="59" t="s">
        <v>970</v>
      </c>
      <c r="H20" s="61" t="s">
        <v>716</v>
      </c>
      <c r="I20" s="61" t="s">
        <v>140</v>
      </c>
      <c r="J20" s="61" t="s">
        <v>2626</v>
      </c>
      <c r="K20" s="61" t="s">
        <v>2675</v>
      </c>
      <c r="L20" s="61" t="s">
        <v>2676</v>
      </c>
    </row>
    <row r="21" spans="1:12" x14ac:dyDescent="0.25">
      <c r="A21" s="64" t="s">
        <v>12</v>
      </c>
      <c r="B21" s="64" t="s">
        <v>29</v>
      </c>
      <c r="C21" s="61" t="s">
        <v>13</v>
      </c>
      <c r="D21" s="59" t="s">
        <v>141</v>
      </c>
      <c r="E21" s="58" t="s">
        <v>974</v>
      </c>
      <c r="F21" s="59" t="s">
        <v>972</v>
      </c>
      <c r="G21" s="59" t="s">
        <v>973</v>
      </c>
      <c r="H21" s="61" t="s">
        <v>2677</v>
      </c>
      <c r="I21" s="61" t="s">
        <v>141</v>
      </c>
      <c r="J21" s="61" t="s">
        <v>2626</v>
      </c>
      <c r="K21" s="61" t="s">
        <v>2678</v>
      </c>
      <c r="L21" s="61" t="s">
        <v>2679</v>
      </c>
    </row>
    <row r="22" spans="1:12" x14ac:dyDescent="0.25">
      <c r="A22" s="64" t="s">
        <v>12</v>
      </c>
      <c r="B22" s="64" t="s">
        <v>30</v>
      </c>
      <c r="C22" s="61" t="s">
        <v>13</v>
      </c>
      <c r="D22" s="59" t="s">
        <v>142</v>
      </c>
      <c r="E22" s="58" t="s">
        <v>977</v>
      </c>
      <c r="F22" s="59" t="s">
        <v>975</v>
      </c>
      <c r="G22" s="59" t="s">
        <v>976</v>
      </c>
      <c r="H22" s="61" t="s">
        <v>2680</v>
      </c>
      <c r="I22" s="61" t="s">
        <v>142</v>
      </c>
      <c r="J22" s="61" t="s">
        <v>2626</v>
      </c>
      <c r="K22" s="61" t="s">
        <v>2681</v>
      </c>
      <c r="L22" s="61" t="s">
        <v>2682</v>
      </c>
    </row>
    <row r="23" spans="1:12" x14ac:dyDescent="0.25">
      <c r="A23" s="64" t="s">
        <v>12</v>
      </c>
      <c r="B23" s="64" t="s">
        <v>31</v>
      </c>
      <c r="C23" s="61" t="s">
        <v>13</v>
      </c>
      <c r="D23" s="59" t="s">
        <v>143</v>
      </c>
      <c r="E23" s="58" t="s">
        <v>980</v>
      </c>
      <c r="F23" s="59" t="s">
        <v>978</v>
      </c>
      <c r="G23" s="59" t="s">
        <v>979</v>
      </c>
      <c r="H23" s="61" t="s">
        <v>2683</v>
      </c>
      <c r="I23" s="61" t="s">
        <v>143</v>
      </c>
      <c r="J23" s="61" t="s">
        <v>2626</v>
      </c>
      <c r="K23" s="61" t="s">
        <v>2684</v>
      </c>
      <c r="L23" s="61" t="s">
        <v>2685</v>
      </c>
    </row>
    <row r="24" spans="1:12" x14ac:dyDescent="0.25">
      <c r="A24" s="64" t="s">
        <v>12</v>
      </c>
      <c r="B24" s="64" t="s">
        <v>144</v>
      </c>
      <c r="C24" s="61" t="s">
        <v>13</v>
      </c>
      <c r="D24" s="59" t="s">
        <v>145</v>
      </c>
      <c r="E24" s="58" t="s">
        <v>983</v>
      </c>
      <c r="F24" s="59" t="s">
        <v>981</v>
      </c>
      <c r="G24" s="59" t="s">
        <v>982</v>
      </c>
      <c r="H24" s="61" t="s">
        <v>2686</v>
      </c>
      <c r="I24" s="61" t="s">
        <v>145</v>
      </c>
      <c r="J24" s="61" t="s">
        <v>2626</v>
      </c>
      <c r="K24" s="61" t="s">
        <v>2687</v>
      </c>
      <c r="L24" s="61" t="s">
        <v>2688</v>
      </c>
    </row>
    <row r="25" spans="1:12" x14ac:dyDescent="0.25">
      <c r="A25" s="64" t="s">
        <v>12</v>
      </c>
      <c r="B25" s="64" t="s">
        <v>55</v>
      </c>
      <c r="C25" s="61" t="s">
        <v>13</v>
      </c>
      <c r="D25" s="59" t="s">
        <v>984</v>
      </c>
      <c r="E25" s="58" t="s">
        <v>987</v>
      </c>
      <c r="F25" s="59" t="s">
        <v>985</v>
      </c>
      <c r="G25" s="59" t="s">
        <v>986</v>
      </c>
      <c r="H25" s="61" t="s">
        <v>2689</v>
      </c>
      <c r="I25" s="61" t="s">
        <v>2690</v>
      </c>
      <c r="J25" s="61" t="s">
        <v>2626</v>
      </c>
      <c r="K25" s="61" t="s">
        <v>2691</v>
      </c>
      <c r="L25" s="61" t="s">
        <v>2692</v>
      </c>
    </row>
    <row r="26" spans="1:12" x14ac:dyDescent="0.25">
      <c r="A26" s="61"/>
      <c r="B26" s="61"/>
      <c r="C26" s="61"/>
      <c r="D26" s="59"/>
      <c r="E26" s="58"/>
      <c r="F26" s="59"/>
      <c r="G26" s="59"/>
      <c r="H26" s="61"/>
      <c r="I26" s="61"/>
      <c r="J26" s="61"/>
      <c r="K26" s="61"/>
      <c r="L26" s="61"/>
    </row>
    <row r="27" spans="1:12" x14ac:dyDescent="0.25">
      <c r="A27" s="64" t="s">
        <v>14</v>
      </c>
      <c r="B27" s="64" t="s">
        <v>12</v>
      </c>
      <c r="C27" s="61" t="s">
        <v>32</v>
      </c>
      <c r="D27" s="59" t="s">
        <v>147</v>
      </c>
      <c r="E27" s="58" t="s">
        <v>991</v>
      </c>
      <c r="F27" s="59" t="s">
        <v>989</v>
      </c>
      <c r="G27" s="59" t="s">
        <v>990</v>
      </c>
      <c r="H27" s="61" t="s">
        <v>2693</v>
      </c>
      <c r="I27" s="61" t="s">
        <v>147</v>
      </c>
      <c r="J27" s="61" t="s">
        <v>2626</v>
      </c>
      <c r="K27" s="61" t="s">
        <v>2694</v>
      </c>
      <c r="L27" s="61" t="s">
        <v>2695</v>
      </c>
    </row>
    <row r="28" spans="1:12" x14ac:dyDescent="0.25">
      <c r="A28" s="64" t="s">
        <v>14</v>
      </c>
      <c r="B28" s="64" t="s">
        <v>14</v>
      </c>
      <c r="C28" s="61" t="s">
        <v>32</v>
      </c>
      <c r="D28" s="59" t="s">
        <v>148</v>
      </c>
      <c r="E28" s="58" t="s">
        <v>994</v>
      </c>
      <c r="F28" s="59" t="s">
        <v>992</v>
      </c>
      <c r="G28" s="59" t="s">
        <v>993</v>
      </c>
      <c r="H28" s="61" t="s">
        <v>2696</v>
      </c>
      <c r="I28" s="61" t="s">
        <v>148</v>
      </c>
      <c r="J28" s="61" t="s">
        <v>2626</v>
      </c>
      <c r="K28" s="61" t="s">
        <v>2697</v>
      </c>
      <c r="L28" s="61" t="s">
        <v>2698</v>
      </c>
    </row>
    <row r="29" spans="1:12" x14ac:dyDescent="0.25">
      <c r="A29" s="64" t="s">
        <v>14</v>
      </c>
      <c r="B29" s="64" t="s">
        <v>15</v>
      </c>
      <c r="C29" s="61" t="s">
        <v>32</v>
      </c>
      <c r="D29" s="59" t="s">
        <v>149</v>
      </c>
      <c r="E29" s="58" t="s">
        <v>997</v>
      </c>
      <c r="F29" s="59" t="s">
        <v>995</v>
      </c>
      <c r="G29" s="59" t="s">
        <v>996</v>
      </c>
      <c r="H29" s="61" t="s">
        <v>2699</v>
      </c>
      <c r="I29" s="61" t="s">
        <v>149</v>
      </c>
      <c r="J29" s="61" t="s">
        <v>2626</v>
      </c>
      <c r="K29" s="61" t="s">
        <v>2700</v>
      </c>
      <c r="L29" s="61" t="s">
        <v>2701</v>
      </c>
    </row>
    <row r="30" spans="1:12" x14ac:dyDescent="0.25">
      <c r="A30" s="64" t="s">
        <v>14</v>
      </c>
      <c r="B30" s="64" t="s">
        <v>16</v>
      </c>
      <c r="C30" s="61" t="s">
        <v>32</v>
      </c>
      <c r="D30" s="59" t="s">
        <v>150</v>
      </c>
      <c r="E30" s="58" t="s">
        <v>1000</v>
      </c>
      <c r="F30" s="59" t="s">
        <v>998</v>
      </c>
      <c r="G30" s="59" t="s">
        <v>999</v>
      </c>
      <c r="H30" s="61" t="s">
        <v>2702</v>
      </c>
      <c r="I30" s="61" t="s">
        <v>150</v>
      </c>
      <c r="J30" s="61" t="s">
        <v>2626</v>
      </c>
      <c r="K30" s="61" t="s">
        <v>2703</v>
      </c>
      <c r="L30" s="61" t="s">
        <v>2704</v>
      </c>
    </row>
    <row r="31" spans="1:12" x14ac:dyDescent="0.25">
      <c r="A31" s="64" t="s">
        <v>14</v>
      </c>
      <c r="B31" s="64" t="s">
        <v>17</v>
      </c>
      <c r="C31" s="61" t="s">
        <v>32</v>
      </c>
      <c r="D31" s="59" t="s">
        <v>151</v>
      </c>
      <c r="E31" s="58" t="s">
        <v>1003</v>
      </c>
      <c r="F31" s="59" t="s">
        <v>1001</v>
      </c>
      <c r="G31" s="59" t="s">
        <v>1002</v>
      </c>
      <c r="H31" s="61" t="s">
        <v>2705</v>
      </c>
      <c r="I31" s="61" t="s">
        <v>151</v>
      </c>
      <c r="J31" s="61" t="s">
        <v>2626</v>
      </c>
      <c r="K31" s="61" t="s">
        <v>2706</v>
      </c>
      <c r="L31" s="61" t="s">
        <v>2707</v>
      </c>
    </row>
    <row r="32" spans="1:12" x14ac:dyDescent="0.25">
      <c r="A32" s="64" t="s">
        <v>14</v>
      </c>
      <c r="B32" s="64" t="s">
        <v>18</v>
      </c>
      <c r="C32" s="61" t="s">
        <v>32</v>
      </c>
      <c r="D32" s="59" t="s">
        <v>152</v>
      </c>
      <c r="E32" s="58" t="s">
        <v>1006</v>
      </c>
      <c r="F32" s="59" t="s">
        <v>1004</v>
      </c>
      <c r="G32" s="59" t="s">
        <v>1005</v>
      </c>
      <c r="H32" s="61" t="s">
        <v>2708</v>
      </c>
      <c r="I32" s="61" t="s">
        <v>152</v>
      </c>
      <c r="J32" s="61" t="s">
        <v>2626</v>
      </c>
      <c r="K32" s="61" t="s">
        <v>2709</v>
      </c>
      <c r="L32" s="61" t="s">
        <v>2710</v>
      </c>
    </row>
    <row r="33" spans="1:12" x14ac:dyDescent="0.25">
      <c r="A33" s="64" t="s">
        <v>14</v>
      </c>
      <c r="B33" s="64" t="s">
        <v>19</v>
      </c>
      <c r="C33" s="61" t="s">
        <v>32</v>
      </c>
      <c r="D33" s="59" t="s">
        <v>153</v>
      </c>
      <c r="E33" s="58" t="s">
        <v>1009</v>
      </c>
      <c r="F33" s="59" t="s">
        <v>1007</v>
      </c>
      <c r="G33" s="59" t="s">
        <v>1008</v>
      </c>
      <c r="H33" s="61" t="s">
        <v>717</v>
      </c>
      <c r="I33" s="61" t="s">
        <v>153</v>
      </c>
      <c r="J33" s="61" t="s">
        <v>2626</v>
      </c>
      <c r="K33" s="61" t="s">
        <v>2711</v>
      </c>
      <c r="L33" s="61" t="s">
        <v>2712</v>
      </c>
    </row>
    <row r="34" spans="1:12" x14ac:dyDescent="0.25">
      <c r="A34" s="64" t="s">
        <v>14</v>
      </c>
      <c r="B34" s="64" t="s">
        <v>20</v>
      </c>
      <c r="C34" s="61" t="s">
        <v>32</v>
      </c>
      <c r="D34" s="59" t="s">
        <v>154</v>
      </c>
      <c r="E34" s="58" t="s">
        <v>1012</v>
      </c>
      <c r="F34" s="59" t="s">
        <v>1010</v>
      </c>
      <c r="G34" s="59" t="s">
        <v>1011</v>
      </c>
      <c r="H34" s="61" t="s">
        <v>2713</v>
      </c>
      <c r="I34" s="61" t="s">
        <v>154</v>
      </c>
      <c r="J34" s="61" t="s">
        <v>2626</v>
      </c>
      <c r="K34" s="61" t="s">
        <v>2714</v>
      </c>
      <c r="L34" s="61" t="s">
        <v>2715</v>
      </c>
    </row>
    <row r="35" spans="1:12" x14ac:dyDescent="0.25">
      <c r="A35" s="64" t="s">
        <v>14</v>
      </c>
      <c r="B35" s="64" t="s">
        <v>21</v>
      </c>
      <c r="C35" s="61" t="s">
        <v>32</v>
      </c>
      <c r="D35" s="59" t="s">
        <v>155</v>
      </c>
      <c r="E35" s="59" t="s">
        <v>988</v>
      </c>
      <c r="F35" s="59" t="s">
        <v>1013</v>
      </c>
      <c r="G35" s="59" t="s">
        <v>1014</v>
      </c>
      <c r="H35" s="61" t="s">
        <v>2716</v>
      </c>
      <c r="I35" s="61" t="s">
        <v>155</v>
      </c>
      <c r="J35" s="61" t="s">
        <v>2626</v>
      </c>
      <c r="K35" s="61" t="s">
        <v>2717</v>
      </c>
      <c r="L35" s="61" t="s">
        <v>2718</v>
      </c>
    </row>
    <row r="36" spans="1:12" x14ac:dyDescent="0.25">
      <c r="A36" s="64" t="s">
        <v>14</v>
      </c>
      <c r="B36" s="64" t="s">
        <v>22</v>
      </c>
      <c r="C36" s="61" t="s">
        <v>32</v>
      </c>
      <c r="D36" s="59" t="s">
        <v>156</v>
      </c>
      <c r="E36" s="59" t="s">
        <v>988</v>
      </c>
      <c r="F36" s="59" t="s">
        <v>1015</v>
      </c>
      <c r="G36" s="59" t="s">
        <v>1016</v>
      </c>
      <c r="H36" s="61" t="s">
        <v>2719</v>
      </c>
      <c r="I36" s="61" t="s">
        <v>156</v>
      </c>
      <c r="J36" s="61" t="s">
        <v>2626</v>
      </c>
      <c r="K36" s="61" t="s">
        <v>2720</v>
      </c>
      <c r="L36" s="61" t="s">
        <v>2721</v>
      </c>
    </row>
    <row r="37" spans="1:12" x14ac:dyDescent="0.25">
      <c r="A37" s="64" t="s">
        <v>14</v>
      </c>
      <c r="B37" s="64" t="s">
        <v>23</v>
      </c>
      <c r="C37" s="61" t="s">
        <v>32</v>
      </c>
      <c r="D37" s="59" t="s">
        <v>1017</v>
      </c>
      <c r="E37" s="58" t="s">
        <v>1020</v>
      </c>
      <c r="F37" s="59" t="s">
        <v>1018</v>
      </c>
      <c r="G37" s="59" t="s">
        <v>1019</v>
      </c>
      <c r="H37" s="61" t="s">
        <v>2722</v>
      </c>
      <c r="I37" s="61" t="s">
        <v>157</v>
      </c>
      <c r="J37" s="61" t="s">
        <v>2626</v>
      </c>
      <c r="K37" s="61" t="s">
        <v>2723</v>
      </c>
      <c r="L37" s="61" t="s">
        <v>2724</v>
      </c>
    </row>
    <row r="38" spans="1:12" x14ac:dyDescent="0.25">
      <c r="A38" s="64" t="s">
        <v>14</v>
      </c>
      <c r="B38" s="64" t="s">
        <v>24</v>
      </c>
      <c r="C38" s="61" t="s">
        <v>32</v>
      </c>
      <c r="D38" s="59" t="s">
        <v>158</v>
      </c>
      <c r="E38" s="58" t="s">
        <v>1023</v>
      </c>
      <c r="F38" s="59" t="s">
        <v>1021</v>
      </c>
      <c r="G38" s="59" t="s">
        <v>1022</v>
      </c>
      <c r="H38" s="61" t="s">
        <v>2725</v>
      </c>
      <c r="I38" s="61" t="s">
        <v>158</v>
      </c>
      <c r="J38" s="61" t="s">
        <v>2626</v>
      </c>
      <c r="K38" s="61" t="s">
        <v>2726</v>
      </c>
      <c r="L38" s="61" t="s">
        <v>2727</v>
      </c>
    </row>
    <row r="39" spans="1:12" x14ac:dyDescent="0.25">
      <c r="A39" s="64" t="s">
        <v>14</v>
      </c>
      <c r="B39" s="64" t="s">
        <v>25</v>
      </c>
      <c r="C39" s="61" t="s">
        <v>32</v>
      </c>
      <c r="D39" s="59" t="s">
        <v>159</v>
      </c>
      <c r="E39" s="58" t="s">
        <v>1026</v>
      </c>
      <c r="F39" s="59" t="s">
        <v>1024</v>
      </c>
      <c r="G39" s="59" t="s">
        <v>1025</v>
      </c>
      <c r="H39" s="61" t="s">
        <v>2728</v>
      </c>
      <c r="I39" s="61" t="s">
        <v>159</v>
      </c>
      <c r="J39" s="61" t="s">
        <v>2626</v>
      </c>
      <c r="K39" s="61" t="s">
        <v>2729</v>
      </c>
      <c r="L39" s="61" t="s">
        <v>2730</v>
      </c>
    </row>
    <row r="40" spans="1:12" x14ac:dyDescent="0.25">
      <c r="A40" s="64" t="s">
        <v>14</v>
      </c>
      <c r="B40" s="64" t="s">
        <v>26</v>
      </c>
      <c r="C40" s="61" t="s">
        <v>32</v>
      </c>
      <c r="D40" s="59" t="s">
        <v>160</v>
      </c>
      <c r="E40" s="58" t="s">
        <v>1029</v>
      </c>
      <c r="F40" s="59" t="s">
        <v>1027</v>
      </c>
      <c r="G40" s="59" t="s">
        <v>1028</v>
      </c>
      <c r="H40" s="61" t="s">
        <v>2731</v>
      </c>
      <c r="I40" s="61" t="s">
        <v>160</v>
      </c>
      <c r="J40" s="61" t="s">
        <v>2626</v>
      </c>
      <c r="K40" s="61" t="s">
        <v>2732</v>
      </c>
      <c r="L40" s="61" t="s">
        <v>2733</v>
      </c>
    </row>
    <row r="41" spans="1:12" x14ac:dyDescent="0.25">
      <c r="A41" s="64" t="s">
        <v>14</v>
      </c>
      <c r="B41" s="64" t="s">
        <v>3</v>
      </c>
      <c r="C41" s="61" t="s">
        <v>32</v>
      </c>
      <c r="D41" s="59" t="s">
        <v>718</v>
      </c>
      <c r="E41" s="58" t="s">
        <v>1032</v>
      </c>
      <c r="F41" s="59" t="s">
        <v>1030</v>
      </c>
      <c r="G41" s="59" t="s">
        <v>1031</v>
      </c>
      <c r="H41" s="61" t="s">
        <v>2734</v>
      </c>
      <c r="I41" s="61" t="s">
        <v>718</v>
      </c>
      <c r="J41" s="61" t="s">
        <v>2626</v>
      </c>
      <c r="K41" s="61" t="s">
        <v>2735</v>
      </c>
      <c r="L41" s="61" t="s">
        <v>2736</v>
      </c>
    </row>
    <row r="42" spans="1:12" x14ac:dyDescent="0.25">
      <c r="A42" s="64" t="s">
        <v>14</v>
      </c>
      <c r="B42" s="64" t="s">
        <v>27</v>
      </c>
      <c r="C42" s="61" t="s">
        <v>32</v>
      </c>
      <c r="D42" s="59" t="s">
        <v>719</v>
      </c>
      <c r="E42" s="58" t="s">
        <v>1035</v>
      </c>
      <c r="F42" s="59" t="s">
        <v>1033</v>
      </c>
      <c r="G42" s="59" t="s">
        <v>1034</v>
      </c>
      <c r="H42" s="61" t="s">
        <v>2737</v>
      </c>
      <c r="I42" s="61" t="s">
        <v>719</v>
      </c>
      <c r="J42" s="61" t="s">
        <v>2626</v>
      </c>
      <c r="K42" s="61" t="s">
        <v>2738</v>
      </c>
      <c r="L42" s="61" t="s">
        <v>2739</v>
      </c>
    </row>
    <row r="43" spans="1:12" x14ac:dyDescent="0.25">
      <c r="A43" s="64" t="s">
        <v>14</v>
      </c>
      <c r="B43" s="64" t="s">
        <v>4</v>
      </c>
      <c r="C43" s="61" t="s">
        <v>32</v>
      </c>
      <c r="D43" s="59" t="s">
        <v>1036</v>
      </c>
      <c r="E43" s="58" t="s">
        <v>1039</v>
      </c>
      <c r="F43" s="59" t="s">
        <v>1037</v>
      </c>
      <c r="G43" s="59" t="s">
        <v>1038</v>
      </c>
      <c r="H43" s="61" t="s">
        <v>2740</v>
      </c>
      <c r="I43" s="61" t="s">
        <v>163</v>
      </c>
      <c r="J43" s="61" t="s">
        <v>2626</v>
      </c>
      <c r="K43" s="61" t="s">
        <v>2741</v>
      </c>
      <c r="L43" s="61" t="s">
        <v>2742</v>
      </c>
    </row>
    <row r="44" spans="1:12" x14ac:dyDescent="0.25">
      <c r="A44" s="64" t="s">
        <v>14</v>
      </c>
      <c r="B44" s="64" t="s">
        <v>28</v>
      </c>
      <c r="C44" s="61" t="s">
        <v>32</v>
      </c>
      <c r="D44" s="59" t="s">
        <v>164</v>
      </c>
      <c r="E44" s="58"/>
      <c r="F44" s="59" t="s">
        <v>1040</v>
      </c>
      <c r="G44" s="59" t="s">
        <v>1041</v>
      </c>
      <c r="H44" s="61" t="s">
        <v>2743</v>
      </c>
      <c r="I44" s="61" t="s">
        <v>164</v>
      </c>
      <c r="J44" s="61" t="s">
        <v>2626</v>
      </c>
      <c r="K44" s="61" t="s">
        <v>2744</v>
      </c>
      <c r="L44" s="61" t="s">
        <v>2745</v>
      </c>
    </row>
    <row r="45" spans="1:12" x14ac:dyDescent="0.25">
      <c r="A45" s="64" t="s">
        <v>14</v>
      </c>
      <c r="B45" s="64" t="s">
        <v>29</v>
      </c>
      <c r="C45" s="61" t="s">
        <v>32</v>
      </c>
      <c r="D45" s="59" t="s">
        <v>165</v>
      </c>
      <c r="E45" s="59" t="s">
        <v>988</v>
      </c>
      <c r="F45" s="59" t="s">
        <v>1042</v>
      </c>
      <c r="G45" s="59" t="s">
        <v>1043</v>
      </c>
      <c r="H45" s="61" t="s">
        <v>2746</v>
      </c>
      <c r="I45" s="61" t="s">
        <v>165</v>
      </c>
      <c r="J45" s="61" t="s">
        <v>2626</v>
      </c>
      <c r="K45" s="61" t="s">
        <v>2747</v>
      </c>
      <c r="L45" s="61" t="s">
        <v>2748</v>
      </c>
    </row>
    <row r="46" spans="1:12" x14ac:dyDescent="0.25">
      <c r="A46" s="64" t="s">
        <v>14</v>
      </c>
      <c r="B46" s="64" t="s">
        <v>30</v>
      </c>
      <c r="C46" s="61" t="s">
        <v>32</v>
      </c>
      <c r="D46" s="59" t="s">
        <v>166</v>
      </c>
      <c r="E46" s="58" t="s">
        <v>1046</v>
      </c>
      <c r="F46" s="59" t="s">
        <v>1044</v>
      </c>
      <c r="G46" s="59" t="s">
        <v>1045</v>
      </c>
      <c r="H46" s="61" t="s">
        <v>2749</v>
      </c>
      <c r="I46" s="61" t="s">
        <v>166</v>
      </c>
      <c r="J46" s="61" t="s">
        <v>2626</v>
      </c>
      <c r="K46" s="61" t="s">
        <v>2750</v>
      </c>
      <c r="L46" s="61" t="s">
        <v>2751</v>
      </c>
    </row>
    <row r="47" spans="1:12" x14ac:dyDescent="0.25">
      <c r="A47" s="64" t="s">
        <v>14</v>
      </c>
      <c r="B47" s="64" t="s">
        <v>31</v>
      </c>
      <c r="C47" s="61" t="s">
        <v>32</v>
      </c>
      <c r="D47" s="59" t="s">
        <v>720</v>
      </c>
      <c r="E47" s="59" t="s">
        <v>988</v>
      </c>
      <c r="F47" s="59" t="s">
        <v>1047</v>
      </c>
      <c r="G47" s="59" t="s">
        <v>1048</v>
      </c>
      <c r="H47" s="61" t="s">
        <v>721</v>
      </c>
      <c r="I47" s="61" t="s">
        <v>167</v>
      </c>
      <c r="J47" s="61" t="s">
        <v>2626</v>
      </c>
      <c r="K47" s="61" t="s">
        <v>2752</v>
      </c>
      <c r="L47" s="61" t="s">
        <v>2753</v>
      </c>
    </row>
    <row r="48" spans="1:12" x14ac:dyDescent="0.25">
      <c r="A48" s="64" t="s">
        <v>14</v>
      </c>
      <c r="B48" s="64" t="s">
        <v>144</v>
      </c>
      <c r="C48" s="61" t="s">
        <v>32</v>
      </c>
      <c r="D48" s="59" t="s">
        <v>168</v>
      </c>
      <c r="E48" s="58" t="s">
        <v>1051</v>
      </c>
      <c r="F48" s="59" t="s">
        <v>1049</v>
      </c>
      <c r="G48" s="59" t="s">
        <v>1050</v>
      </c>
      <c r="H48" s="61" t="s">
        <v>2754</v>
      </c>
      <c r="I48" s="61" t="s">
        <v>168</v>
      </c>
      <c r="J48" s="61" t="s">
        <v>2626</v>
      </c>
      <c r="K48" s="61" t="s">
        <v>2755</v>
      </c>
      <c r="L48" s="61" t="s">
        <v>2756</v>
      </c>
    </row>
    <row r="49" spans="1:12" x14ac:dyDescent="0.25">
      <c r="A49" s="64" t="s">
        <v>14</v>
      </c>
      <c r="B49" s="64" t="s">
        <v>55</v>
      </c>
      <c r="C49" s="61" t="s">
        <v>32</v>
      </c>
      <c r="D49" s="59" t="s">
        <v>722</v>
      </c>
      <c r="E49" s="58" t="s">
        <v>1054</v>
      </c>
      <c r="F49" s="59" t="s">
        <v>1052</v>
      </c>
      <c r="G49" s="59" t="s">
        <v>1053</v>
      </c>
      <c r="H49" s="61" t="s">
        <v>723</v>
      </c>
      <c r="I49" s="61" t="s">
        <v>169</v>
      </c>
      <c r="J49" s="61" t="s">
        <v>2626</v>
      </c>
      <c r="K49" s="61" t="s">
        <v>2757</v>
      </c>
      <c r="L49" s="61" t="s">
        <v>2758</v>
      </c>
    </row>
    <row r="50" spans="1:12" x14ac:dyDescent="0.25">
      <c r="A50" s="64" t="s">
        <v>14</v>
      </c>
      <c r="B50" s="64" t="s">
        <v>60</v>
      </c>
      <c r="C50" s="61" t="s">
        <v>32</v>
      </c>
      <c r="D50" s="59" t="s">
        <v>170</v>
      </c>
      <c r="E50" s="59" t="s">
        <v>988</v>
      </c>
      <c r="F50" s="59" t="s">
        <v>1055</v>
      </c>
      <c r="G50" s="59" t="s">
        <v>1056</v>
      </c>
      <c r="H50" s="61" t="s">
        <v>724</v>
      </c>
      <c r="I50" s="61" t="s">
        <v>170</v>
      </c>
      <c r="J50" s="61" t="s">
        <v>2626</v>
      </c>
      <c r="K50" s="61" t="s">
        <v>2759</v>
      </c>
      <c r="L50" s="61" t="s">
        <v>2760</v>
      </c>
    </row>
    <row r="51" spans="1:12" x14ac:dyDescent="0.25">
      <c r="A51" s="64" t="s">
        <v>14</v>
      </c>
      <c r="B51" s="64" t="s">
        <v>171</v>
      </c>
      <c r="C51" s="61" t="s">
        <v>32</v>
      </c>
      <c r="D51" s="59" t="s">
        <v>172</v>
      </c>
      <c r="E51" s="58" t="s">
        <v>1059</v>
      </c>
      <c r="F51" s="59" t="s">
        <v>1057</v>
      </c>
      <c r="G51" s="59" t="s">
        <v>1058</v>
      </c>
      <c r="H51" s="61" t="s">
        <v>2761</v>
      </c>
      <c r="I51" s="61" t="s">
        <v>172</v>
      </c>
      <c r="J51" s="61" t="s">
        <v>2626</v>
      </c>
      <c r="K51" s="61" t="s">
        <v>2762</v>
      </c>
      <c r="L51" s="61" t="s">
        <v>2763</v>
      </c>
    </row>
    <row r="52" spans="1:12" x14ac:dyDescent="0.25">
      <c r="A52" s="64" t="s">
        <v>14</v>
      </c>
      <c r="B52" s="64" t="s">
        <v>173</v>
      </c>
      <c r="C52" s="61" t="s">
        <v>32</v>
      </c>
      <c r="D52" s="59" t="s">
        <v>174</v>
      </c>
      <c r="E52" s="58" t="s">
        <v>1062</v>
      </c>
      <c r="F52" s="59" t="s">
        <v>1060</v>
      </c>
      <c r="G52" s="59" t="s">
        <v>1061</v>
      </c>
      <c r="H52" s="61" t="s">
        <v>2764</v>
      </c>
      <c r="I52" s="61" t="s">
        <v>174</v>
      </c>
      <c r="J52" s="61" t="s">
        <v>2626</v>
      </c>
      <c r="K52" s="61" t="s">
        <v>2765</v>
      </c>
      <c r="L52" s="61" t="s">
        <v>2766</v>
      </c>
    </row>
    <row r="53" spans="1:12" x14ac:dyDescent="0.25">
      <c r="A53" s="64" t="s">
        <v>14</v>
      </c>
      <c r="B53" s="64" t="s">
        <v>175</v>
      </c>
      <c r="C53" s="61" t="s">
        <v>32</v>
      </c>
      <c r="D53" s="59" t="s">
        <v>176</v>
      </c>
      <c r="E53" s="58" t="s">
        <v>1065</v>
      </c>
      <c r="F53" s="59" t="s">
        <v>1063</v>
      </c>
      <c r="G53" s="59" t="s">
        <v>1064</v>
      </c>
      <c r="H53" s="61" t="s">
        <v>2767</v>
      </c>
      <c r="I53" s="61" t="s">
        <v>176</v>
      </c>
      <c r="J53" s="61" t="s">
        <v>2626</v>
      </c>
      <c r="K53" s="61" t="s">
        <v>2768</v>
      </c>
      <c r="L53" s="61" t="s">
        <v>2769</v>
      </c>
    </row>
    <row r="54" spans="1:12" x14ac:dyDescent="0.25">
      <c r="A54" s="64" t="s">
        <v>14</v>
      </c>
      <c r="B54" s="64" t="s">
        <v>177</v>
      </c>
      <c r="C54" s="61" t="s">
        <v>32</v>
      </c>
      <c r="D54" s="59" t="s">
        <v>1066</v>
      </c>
      <c r="E54" s="58" t="s">
        <v>1069</v>
      </c>
      <c r="F54" s="59" t="s">
        <v>1067</v>
      </c>
      <c r="G54" s="59" t="s">
        <v>1068</v>
      </c>
      <c r="H54" s="61" t="s">
        <v>2770</v>
      </c>
      <c r="I54" s="61" t="s">
        <v>2771</v>
      </c>
      <c r="J54" s="61" t="s">
        <v>2626</v>
      </c>
      <c r="K54" s="61" t="s">
        <v>2772</v>
      </c>
      <c r="L54" s="61" t="s">
        <v>2773</v>
      </c>
    </row>
    <row r="55" spans="1:12" x14ac:dyDescent="0.25">
      <c r="A55" s="64" t="s">
        <v>14</v>
      </c>
      <c r="B55" s="64" t="s">
        <v>179</v>
      </c>
      <c r="C55" s="61" t="s">
        <v>32</v>
      </c>
      <c r="D55" s="59" t="s">
        <v>180</v>
      </c>
      <c r="E55" s="59" t="s">
        <v>988</v>
      </c>
      <c r="F55" s="59" t="s">
        <v>1070</v>
      </c>
      <c r="G55" s="59" t="s">
        <v>1071</v>
      </c>
      <c r="H55" s="61" t="s">
        <v>2774</v>
      </c>
      <c r="I55" s="61" t="s">
        <v>180</v>
      </c>
      <c r="J55" s="61" t="s">
        <v>2626</v>
      </c>
      <c r="K55" s="61" t="s">
        <v>2775</v>
      </c>
      <c r="L55" s="61" t="s">
        <v>2776</v>
      </c>
    </row>
    <row r="56" spans="1:12" x14ac:dyDescent="0.25">
      <c r="A56" s="64" t="s">
        <v>14</v>
      </c>
      <c r="B56" s="64" t="s">
        <v>181</v>
      </c>
      <c r="C56" s="61" t="s">
        <v>32</v>
      </c>
      <c r="D56" s="59" t="s">
        <v>182</v>
      </c>
      <c r="E56" s="58" t="s">
        <v>1074</v>
      </c>
      <c r="F56" s="59" t="s">
        <v>1072</v>
      </c>
      <c r="G56" s="59" t="s">
        <v>1073</v>
      </c>
      <c r="H56" s="61" t="s">
        <v>2777</v>
      </c>
      <c r="I56" s="61" t="s">
        <v>182</v>
      </c>
      <c r="J56" s="61" t="s">
        <v>2626</v>
      </c>
      <c r="K56" s="61" t="s">
        <v>2778</v>
      </c>
      <c r="L56" s="61" t="s">
        <v>2779</v>
      </c>
    </row>
    <row r="57" spans="1:12" x14ac:dyDescent="0.25">
      <c r="A57" s="64" t="s">
        <v>14</v>
      </c>
      <c r="B57" s="64" t="s">
        <v>183</v>
      </c>
      <c r="C57" s="61" t="s">
        <v>32</v>
      </c>
      <c r="D57" s="59" t="s">
        <v>184</v>
      </c>
      <c r="E57" s="58" t="s">
        <v>1077</v>
      </c>
      <c r="F57" s="59" t="s">
        <v>1075</v>
      </c>
      <c r="G57" s="59" t="s">
        <v>1076</v>
      </c>
      <c r="H57" s="61" t="s">
        <v>2780</v>
      </c>
      <c r="I57" s="61" t="s">
        <v>184</v>
      </c>
      <c r="J57" s="61" t="s">
        <v>2626</v>
      </c>
      <c r="K57" s="61" t="s">
        <v>2781</v>
      </c>
      <c r="L57" s="61" t="s">
        <v>2782</v>
      </c>
    </row>
    <row r="58" spans="1:12" x14ac:dyDescent="0.25">
      <c r="A58" s="64" t="s">
        <v>14</v>
      </c>
      <c r="B58" s="64" t="s">
        <v>185</v>
      </c>
      <c r="C58" s="61" t="s">
        <v>32</v>
      </c>
      <c r="D58" s="59" t="s">
        <v>186</v>
      </c>
      <c r="E58" s="58" t="s">
        <v>1080</v>
      </c>
      <c r="F58" s="59" t="s">
        <v>1078</v>
      </c>
      <c r="G58" s="59" t="s">
        <v>1079</v>
      </c>
      <c r="H58" s="61" t="s">
        <v>725</v>
      </c>
      <c r="I58" s="61" t="s">
        <v>186</v>
      </c>
      <c r="J58" s="61" t="s">
        <v>2626</v>
      </c>
      <c r="K58" s="61" t="s">
        <v>2783</v>
      </c>
      <c r="L58" s="61" t="s">
        <v>2784</v>
      </c>
    </row>
    <row r="59" spans="1:12" x14ac:dyDescent="0.25">
      <c r="A59" s="64" t="s">
        <v>14</v>
      </c>
      <c r="B59" s="64" t="s">
        <v>187</v>
      </c>
      <c r="C59" s="61" t="s">
        <v>32</v>
      </c>
      <c r="D59" s="59" t="s">
        <v>188</v>
      </c>
      <c r="E59" s="58" t="s">
        <v>1083</v>
      </c>
      <c r="F59" s="59" t="s">
        <v>1081</v>
      </c>
      <c r="G59" s="59" t="s">
        <v>1082</v>
      </c>
      <c r="H59" s="61" t="s">
        <v>2785</v>
      </c>
      <c r="I59" s="61" t="s">
        <v>188</v>
      </c>
      <c r="J59" s="61" t="s">
        <v>2626</v>
      </c>
      <c r="K59" s="61" t="s">
        <v>2786</v>
      </c>
      <c r="L59" s="61" t="s">
        <v>2787</v>
      </c>
    </row>
    <row r="60" spans="1:12" x14ac:dyDescent="0.25">
      <c r="A60" s="64" t="s">
        <v>14</v>
      </c>
      <c r="B60" s="64" t="s">
        <v>189</v>
      </c>
      <c r="C60" s="61" t="s">
        <v>32</v>
      </c>
      <c r="D60" s="59" t="s">
        <v>190</v>
      </c>
      <c r="E60" s="65" t="s">
        <v>1086</v>
      </c>
      <c r="F60" s="59" t="s">
        <v>1084</v>
      </c>
      <c r="G60" s="59" t="s">
        <v>1085</v>
      </c>
      <c r="H60" s="61" t="s">
        <v>2788</v>
      </c>
      <c r="I60" s="61" t="s">
        <v>190</v>
      </c>
      <c r="J60" s="61" t="s">
        <v>2626</v>
      </c>
      <c r="K60" s="61" t="s">
        <v>2789</v>
      </c>
      <c r="L60" s="61" t="s">
        <v>2790</v>
      </c>
    </row>
    <row r="61" spans="1:12" x14ac:dyDescent="0.25">
      <c r="A61" s="64" t="s">
        <v>14</v>
      </c>
      <c r="B61" s="64" t="s">
        <v>191</v>
      </c>
      <c r="C61" s="61" t="s">
        <v>32</v>
      </c>
      <c r="D61" s="59" t="s">
        <v>192</v>
      </c>
      <c r="E61" s="58" t="s">
        <v>1089</v>
      </c>
      <c r="F61" s="59" t="s">
        <v>1087</v>
      </c>
      <c r="G61" s="59" t="s">
        <v>1088</v>
      </c>
      <c r="H61" s="61" t="s">
        <v>2791</v>
      </c>
      <c r="I61" s="61" t="s">
        <v>192</v>
      </c>
      <c r="J61" s="61" t="s">
        <v>2626</v>
      </c>
      <c r="K61" s="61" t="s">
        <v>2792</v>
      </c>
      <c r="L61" s="61" t="s">
        <v>2793</v>
      </c>
    </row>
    <row r="62" spans="1:12" x14ac:dyDescent="0.25">
      <c r="A62" s="64" t="s">
        <v>14</v>
      </c>
      <c r="B62" s="64" t="s">
        <v>193</v>
      </c>
      <c r="C62" s="61" t="s">
        <v>32</v>
      </c>
      <c r="D62" s="59" t="s">
        <v>194</v>
      </c>
      <c r="E62" s="58" t="s">
        <v>1092</v>
      </c>
      <c r="F62" s="59" t="s">
        <v>1090</v>
      </c>
      <c r="G62" s="59" t="s">
        <v>1091</v>
      </c>
      <c r="H62" s="61" t="s">
        <v>726</v>
      </c>
      <c r="I62" s="61" t="s">
        <v>194</v>
      </c>
      <c r="J62" s="61" t="s">
        <v>2626</v>
      </c>
      <c r="K62" s="61" t="s">
        <v>2794</v>
      </c>
      <c r="L62" s="61" t="s">
        <v>2795</v>
      </c>
    </row>
    <row r="63" spans="1:12" x14ac:dyDescent="0.25">
      <c r="A63" s="64" t="s">
        <v>14</v>
      </c>
      <c r="B63" s="64" t="s">
        <v>195</v>
      </c>
      <c r="C63" s="61" t="s">
        <v>32</v>
      </c>
      <c r="D63" s="59" t="s">
        <v>196</v>
      </c>
      <c r="E63" s="58" t="s">
        <v>1095</v>
      </c>
      <c r="F63" s="59" t="s">
        <v>1093</v>
      </c>
      <c r="G63" s="59" t="s">
        <v>1094</v>
      </c>
      <c r="H63" s="61" t="s">
        <v>2796</v>
      </c>
      <c r="I63" s="61" t="s">
        <v>196</v>
      </c>
      <c r="J63" s="61" t="s">
        <v>2626</v>
      </c>
      <c r="K63" s="61" t="s">
        <v>2797</v>
      </c>
      <c r="L63" s="61" t="s">
        <v>2798</v>
      </c>
    </row>
    <row r="64" spans="1:12" x14ac:dyDescent="0.25">
      <c r="A64" s="64" t="s">
        <v>14</v>
      </c>
      <c r="B64" s="64" t="s">
        <v>197</v>
      </c>
      <c r="C64" s="61" t="s">
        <v>32</v>
      </c>
      <c r="D64" s="59" t="s">
        <v>198</v>
      </c>
      <c r="E64" s="58" t="s">
        <v>1098</v>
      </c>
      <c r="F64" s="59" t="s">
        <v>1096</v>
      </c>
      <c r="G64" s="59" t="s">
        <v>1097</v>
      </c>
      <c r="H64" s="61" t="s">
        <v>2799</v>
      </c>
      <c r="I64" s="61" t="s">
        <v>198</v>
      </c>
      <c r="J64" s="61" t="s">
        <v>2626</v>
      </c>
      <c r="K64" s="61" t="s">
        <v>2800</v>
      </c>
      <c r="L64" s="61" t="s">
        <v>2801</v>
      </c>
    </row>
    <row r="65" spans="1:12" x14ac:dyDescent="0.25">
      <c r="A65" s="64" t="s">
        <v>14</v>
      </c>
      <c r="B65" s="64" t="s">
        <v>199</v>
      </c>
      <c r="C65" s="61" t="s">
        <v>32</v>
      </c>
      <c r="D65" s="59" t="s">
        <v>1099</v>
      </c>
      <c r="E65" s="58" t="s">
        <v>1102</v>
      </c>
      <c r="F65" s="59" t="s">
        <v>1100</v>
      </c>
      <c r="G65" s="59" t="s">
        <v>1101</v>
      </c>
      <c r="H65" s="61" t="s">
        <v>2802</v>
      </c>
      <c r="I65" s="61" t="s">
        <v>200</v>
      </c>
      <c r="J65" s="61" t="s">
        <v>2626</v>
      </c>
      <c r="K65" s="61" t="s">
        <v>2803</v>
      </c>
      <c r="L65" s="61" t="s">
        <v>2804</v>
      </c>
    </row>
    <row r="66" spans="1:12" x14ac:dyDescent="0.25">
      <c r="A66" s="64" t="s">
        <v>14</v>
      </c>
      <c r="B66" s="64" t="s">
        <v>201</v>
      </c>
      <c r="C66" s="61" t="s">
        <v>32</v>
      </c>
      <c r="D66" s="59" t="s">
        <v>202</v>
      </c>
      <c r="E66" s="58" t="s">
        <v>1105</v>
      </c>
      <c r="F66" s="59" t="s">
        <v>1103</v>
      </c>
      <c r="G66" s="59" t="s">
        <v>1104</v>
      </c>
      <c r="H66" s="61" t="s">
        <v>2805</v>
      </c>
      <c r="I66" s="61" t="s">
        <v>202</v>
      </c>
      <c r="J66" s="61" t="s">
        <v>2626</v>
      </c>
      <c r="K66" s="61" t="s">
        <v>2806</v>
      </c>
      <c r="L66" s="61" t="s">
        <v>2807</v>
      </c>
    </row>
    <row r="67" spans="1:12" x14ac:dyDescent="0.25">
      <c r="A67" s="64" t="s">
        <v>14</v>
      </c>
      <c r="B67" s="64" t="s">
        <v>203</v>
      </c>
      <c r="C67" s="61" t="s">
        <v>32</v>
      </c>
      <c r="D67" s="59" t="s">
        <v>204</v>
      </c>
      <c r="E67" s="58" t="s">
        <v>1108</v>
      </c>
      <c r="F67" s="59" t="s">
        <v>1106</v>
      </c>
      <c r="G67" s="59" t="s">
        <v>1107</v>
      </c>
      <c r="H67" s="61" t="s">
        <v>727</v>
      </c>
      <c r="I67" s="61" t="s">
        <v>204</v>
      </c>
      <c r="J67" s="61" t="s">
        <v>2626</v>
      </c>
      <c r="K67" s="61" t="s">
        <v>2808</v>
      </c>
      <c r="L67" s="61" t="s">
        <v>2809</v>
      </c>
    </row>
    <row r="68" spans="1:12" x14ac:dyDescent="0.25">
      <c r="A68" s="64" t="s">
        <v>14</v>
      </c>
      <c r="B68" s="64" t="s">
        <v>205</v>
      </c>
      <c r="C68" s="61" t="s">
        <v>32</v>
      </c>
      <c r="D68" s="59" t="s">
        <v>206</v>
      </c>
      <c r="E68" s="58" t="s">
        <v>1111</v>
      </c>
      <c r="F68" s="59" t="s">
        <v>1109</v>
      </c>
      <c r="G68" s="59" t="s">
        <v>1110</v>
      </c>
      <c r="H68" s="61" t="s">
        <v>728</v>
      </c>
      <c r="I68" s="61" t="s">
        <v>206</v>
      </c>
      <c r="J68" s="61" t="s">
        <v>2626</v>
      </c>
      <c r="K68" s="61" t="s">
        <v>2810</v>
      </c>
      <c r="L68" s="61" t="s">
        <v>2811</v>
      </c>
    </row>
    <row r="69" spans="1:12" x14ac:dyDescent="0.25">
      <c r="A69" s="64" t="s">
        <v>14</v>
      </c>
      <c r="B69" s="64" t="s">
        <v>207</v>
      </c>
      <c r="C69" s="61" t="s">
        <v>32</v>
      </c>
      <c r="D69" s="59" t="s">
        <v>208</v>
      </c>
      <c r="E69" s="58" t="s">
        <v>1114</v>
      </c>
      <c r="F69" s="59" t="s">
        <v>1112</v>
      </c>
      <c r="G69" s="59" t="s">
        <v>1113</v>
      </c>
      <c r="H69" s="61" t="s">
        <v>2812</v>
      </c>
      <c r="I69" s="61" t="s">
        <v>208</v>
      </c>
      <c r="J69" s="61" t="s">
        <v>2626</v>
      </c>
      <c r="K69" s="61" t="s">
        <v>2813</v>
      </c>
      <c r="L69" s="61" t="s">
        <v>2814</v>
      </c>
    </row>
    <row r="70" spans="1:12" x14ac:dyDescent="0.25">
      <c r="A70" s="64" t="s">
        <v>14</v>
      </c>
      <c r="B70" s="64" t="s">
        <v>209</v>
      </c>
      <c r="C70" s="61" t="s">
        <v>32</v>
      </c>
      <c r="D70" s="59" t="s">
        <v>210</v>
      </c>
      <c r="E70" s="58" t="s">
        <v>1117</v>
      </c>
      <c r="F70" s="59" t="s">
        <v>1115</v>
      </c>
      <c r="G70" s="59" t="s">
        <v>1116</v>
      </c>
      <c r="H70" s="61" t="s">
        <v>2815</v>
      </c>
      <c r="I70" s="61" t="s">
        <v>210</v>
      </c>
      <c r="J70" s="61" t="s">
        <v>2626</v>
      </c>
      <c r="K70" s="61" t="s">
        <v>2816</v>
      </c>
      <c r="L70" s="61" t="s">
        <v>2817</v>
      </c>
    </row>
    <row r="71" spans="1:12" x14ac:dyDescent="0.25">
      <c r="A71" s="64" t="s">
        <v>14</v>
      </c>
      <c r="B71" s="64" t="s">
        <v>211</v>
      </c>
      <c r="C71" s="61" t="s">
        <v>32</v>
      </c>
      <c r="D71" s="59" t="s">
        <v>212</v>
      </c>
      <c r="E71" s="59" t="s">
        <v>988</v>
      </c>
      <c r="F71" s="59" t="s">
        <v>1118</v>
      </c>
      <c r="G71" s="59" t="s">
        <v>1119</v>
      </c>
      <c r="H71" s="61" t="s">
        <v>2818</v>
      </c>
      <c r="I71" s="61" t="s">
        <v>212</v>
      </c>
      <c r="J71" s="61" t="s">
        <v>2626</v>
      </c>
      <c r="K71" s="61" t="s">
        <v>2819</v>
      </c>
      <c r="L71" s="61" t="s">
        <v>2820</v>
      </c>
    </row>
    <row r="72" spans="1:12" x14ac:dyDescent="0.25">
      <c r="A72" s="64" t="s">
        <v>14</v>
      </c>
      <c r="B72" s="64" t="s">
        <v>213</v>
      </c>
      <c r="C72" s="61" t="s">
        <v>32</v>
      </c>
      <c r="D72" s="59" t="s">
        <v>214</v>
      </c>
      <c r="E72" s="58" t="s">
        <v>1122</v>
      </c>
      <c r="F72" s="59" t="s">
        <v>1120</v>
      </c>
      <c r="G72" s="59" t="s">
        <v>1121</v>
      </c>
      <c r="H72" s="61" t="s">
        <v>2821</v>
      </c>
      <c r="I72" s="61" t="s">
        <v>214</v>
      </c>
      <c r="J72" s="61" t="s">
        <v>2626</v>
      </c>
      <c r="K72" s="61" t="s">
        <v>2822</v>
      </c>
      <c r="L72" s="61" t="s">
        <v>2823</v>
      </c>
    </row>
    <row r="73" spans="1:12" x14ac:dyDescent="0.25">
      <c r="A73" s="64" t="s">
        <v>14</v>
      </c>
      <c r="B73" s="64" t="s">
        <v>215</v>
      </c>
      <c r="C73" s="61" t="s">
        <v>32</v>
      </c>
      <c r="D73" s="59" t="s">
        <v>216</v>
      </c>
      <c r="E73" s="58" t="s">
        <v>1125</v>
      </c>
      <c r="F73" s="59" t="s">
        <v>1123</v>
      </c>
      <c r="G73" s="59" t="s">
        <v>1124</v>
      </c>
      <c r="H73" s="61" t="s">
        <v>729</v>
      </c>
      <c r="I73" s="61" t="s">
        <v>216</v>
      </c>
      <c r="J73" s="61" t="s">
        <v>2626</v>
      </c>
      <c r="K73" s="61" t="s">
        <v>2824</v>
      </c>
      <c r="L73" s="61" t="s">
        <v>2825</v>
      </c>
    </row>
    <row r="74" spans="1:12" x14ac:dyDescent="0.25">
      <c r="A74" s="64" t="s">
        <v>14</v>
      </c>
      <c r="B74" s="64" t="s">
        <v>217</v>
      </c>
      <c r="C74" s="61" t="s">
        <v>32</v>
      </c>
      <c r="D74" s="59" t="s">
        <v>218</v>
      </c>
      <c r="E74" s="58" t="s">
        <v>1128</v>
      </c>
      <c r="F74" s="59" t="s">
        <v>1126</v>
      </c>
      <c r="G74" s="59" t="s">
        <v>1127</v>
      </c>
      <c r="H74" s="61" t="s">
        <v>2826</v>
      </c>
      <c r="I74" s="61" t="s">
        <v>218</v>
      </c>
      <c r="J74" s="61" t="s">
        <v>2626</v>
      </c>
      <c r="K74" s="61" t="s">
        <v>2827</v>
      </c>
      <c r="L74" s="61" t="s">
        <v>2828</v>
      </c>
    </row>
    <row r="75" spans="1:12" x14ac:dyDescent="0.25">
      <c r="A75" s="64" t="s">
        <v>14</v>
      </c>
      <c r="B75" s="64" t="s">
        <v>219</v>
      </c>
      <c r="C75" s="61" t="s">
        <v>32</v>
      </c>
      <c r="D75" s="59" t="s">
        <v>220</v>
      </c>
      <c r="E75" s="58" t="s">
        <v>1131</v>
      </c>
      <c r="F75" s="59" t="s">
        <v>1129</v>
      </c>
      <c r="G75" s="59" t="s">
        <v>1130</v>
      </c>
      <c r="H75" s="61" t="s">
        <v>2829</v>
      </c>
      <c r="I75" s="61" t="s">
        <v>220</v>
      </c>
      <c r="J75" s="61" t="s">
        <v>2626</v>
      </c>
      <c r="K75" s="61" t="s">
        <v>2830</v>
      </c>
      <c r="L75" s="61" t="s">
        <v>2831</v>
      </c>
    </row>
    <row r="76" spans="1:12" x14ac:dyDescent="0.25">
      <c r="A76" s="64" t="s">
        <v>14</v>
      </c>
      <c r="B76" s="64" t="s">
        <v>221</v>
      </c>
      <c r="C76" s="61" t="s">
        <v>32</v>
      </c>
      <c r="D76" s="59" t="s">
        <v>222</v>
      </c>
      <c r="E76" s="58" t="s">
        <v>1134</v>
      </c>
      <c r="F76" s="59" t="s">
        <v>1132</v>
      </c>
      <c r="G76" s="59" t="s">
        <v>1133</v>
      </c>
      <c r="H76" s="61" t="s">
        <v>2832</v>
      </c>
      <c r="I76" s="61" t="s">
        <v>222</v>
      </c>
      <c r="J76" s="61" t="s">
        <v>2626</v>
      </c>
      <c r="K76" s="61" t="s">
        <v>2833</v>
      </c>
      <c r="L76" s="61" t="s">
        <v>2834</v>
      </c>
    </row>
    <row r="77" spans="1:12" x14ac:dyDescent="0.25">
      <c r="A77" s="64" t="s">
        <v>14</v>
      </c>
      <c r="B77" s="64" t="s">
        <v>223</v>
      </c>
      <c r="C77" s="61" t="s">
        <v>32</v>
      </c>
      <c r="D77" s="59" t="s">
        <v>730</v>
      </c>
      <c r="E77" s="58" t="s">
        <v>1137</v>
      </c>
      <c r="F77" s="59" t="s">
        <v>1135</v>
      </c>
      <c r="G77" s="59" t="s">
        <v>1136</v>
      </c>
      <c r="H77" s="61" t="s">
        <v>2835</v>
      </c>
      <c r="I77" s="61" t="s">
        <v>224</v>
      </c>
      <c r="J77" s="61" t="s">
        <v>2626</v>
      </c>
      <c r="K77" s="61" t="s">
        <v>2836</v>
      </c>
      <c r="L77" s="61" t="s">
        <v>2837</v>
      </c>
    </row>
    <row r="78" spans="1:12" x14ac:dyDescent="0.25">
      <c r="A78" s="64" t="s">
        <v>14</v>
      </c>
      <c r="B78" s="64" t="s">
        <v>225</v>
      </c>
      <c r="C78" s="61" t="s">
        <v>32</v>
      </c>
      <c r="D78" s="59" t="s">
        <v>226</v>
      </c>
      <c r="E78" s="58" t="s">
        <v>1140</v>
      </c>
      <c r="F78" s="59" t="s">
        <v>1138</v>
      </c>
      <c r="G78" s="59" t="s">
        <v>1139</v>
      </c>
      <c r="H78" s="61" t="s">
        <v>2838</v>
      </c>
      <c r="I78" s="61" t="s">
        <v>226</v>
      </c>
      <c r="J78" s="61" t="s">
        <v>2626</v>
      </c>
      <c r="K78" s="61" t="s">
        <v>2839</v>
      </c>
      <c r="L78" s="61" t="s">
        <v>2840</v>
      </c>
    </row>
    <row r="79" spans="1:12" x14ac:dyDescent="0.25">
      <c r="A79" s="64" t="s">
        <v>14</v>
      </c>
      <c r="B79" s="64" t="s">
        <v>227</v>
      </c>
      <c r="C79" s="61" t="s">
        <v>32</v>
      </c>
      <c r="D79" s="59" t="s">
        <v>228</v>
      </c>
      <c r="E79" s="58" t="s">
        <v>1143</v>
      </c>
      <c r="F79" s="59" t="s">
        <v>1141</v>
      </c>
      <c r="G79" s="59" t="s">
        <v>1142</v>
      </c>
      <c r="H79" s="61" t="s">
        <v>2841</v>
      </c>
      <c r="I79" s="61" t="s">
        <v>228</v>
      </c>
      <c r="J79" s="61" t="s">
        <v>2626</v>
      </c>
      <c r="K79" s="61" t="s">
        <v>2813</v>
      </c>
      <c r="L79" s="61" t="s">
        <v>2842</v>
      </c>
    </row>
    <row r="80" spans="1:12" x14ac:dyDescent="0.25">
      <c r="A80" s="64" t="s">
        <v>14</v>
      </c>
      <c r="B80" s="64" t="s">
        <v>229</v>
      </c>
      <c r="C80" s="61" t="s">
        <v>32</v>
      </c>
      <c r="D80" s="59" t="s">
        <v>230</v>
      </c>
      <c r="E80" s="58" t="s">
        <v>1146</v>
      </c>
      <c r="F80" s="59" t="s">
        <v>1144</v>
      </c>
      <c r="G80" s="59" t="s">
        <v>1145</v>
      </c>
      <c r="H80" s="61" t="s">
        <v>731</v>
      </c>
      <c r="I80" s="61" t="s">
        <v>230</v>
      </c>
      <c r="J80" s="61" t="s">
        <v>2626</v>
      </c>
      <c r="K80" s="61" t="s">
        <v>2843</v>
      </c>
      <c r="L80" s="61" t="s">
        <v>2844</v>
      </c>
    </row>
    <row r="81" spans="1:12" x14ac:dyDescent="0.25">
      <c r="A81" s="64" t="s">
        <v>14</v>
      </c>
      <c r="B81" s="64" t="s">
        <v>231</v>
      </c>
      <c r="C81" s="61" t="s">
        <v>32</v>
      </c>
      <c r="D81" s="59" t="s">
        <v>232</v>
      </c>
      <c r="E81" s="58" t="s">
        <v>1149</v>
      </c>
      <c r="F81" s="59" t="s">
        <v>1147</v>
      </c>
      <c r="G81" s="59" t="s">
        <v>1148</v>
      </c>
      <c r="H81" s="61" t="s">
        <v>2845</v>
      </c>
      <c r="I81" s="61" t="s">
        <v>232</v>
      </c>
      <c r="J81" s="61" t="s">
        <v>2626</v>
      </c>
      <c r="K81" s="61" t="s">
        <v>2806</v>
      </c>
      <c r="L81" s="61" t="s">
        <v>2846</v>
      </c>
    </row>
    <row r="82" spans="1:12" x14ac:dyDescent="0.25">
      <c r="A82" s="64" t="s">
        <v>14</v>
      </c>
      <c r="B82" s="64" t="s">
        <v>233</v>
      </c>
      <c r="C82" s="61" t="s">
        <v>32</v>
      </c>
      <c r="D82" s="59" t="s">
        <v>234</v>
      </c>
      <c r="E82" s="58" t="s">
        <v>1152</v>
      </c>
      <c r="F82" s="59" t="s">
        <v>1150</v>
      </c>
      <c r="G82" s="59" t="s">
        <v>1151</v>
      </c>
      <c r="H82" s="61" t="s">
        <v>2847</v>
      </c>
      <c r="I82" s="61" t="s">
        <v>234</v>
      </c>
      <c r="J82" s="61" t="s">
        <v>2626</v>
      </c>
      <c r="K82" s="61" t="s">
        <v>2848</v>
      </c>
      <c r="L82" s="61" t="s">
        <v>2849</v>
      </c>
    </row>
    <row r="83" spans="1:12" x14ac:dyDescent="0.25">
      <c r="A83" s="64" t="s">
        <v>14</v>
      </c>
      <c r="B83" s="64" t="s">
        <v>235</v>
      </c>
      <c r="C83" s="61" t="s">
        <v>32</v>
      </c>
      <c r="D83" s="59" t="s">
        <v>1153</v>
      </c>
      <c r="E83" s="58" t="s">
        <v>1156</v>
      </c>
      <c r="F83" s="59" t="s">
        <v>1154</v>
      </c>
      <c r="G83" s="59" t="s">
        <v>1155</v>
      </c>
      <c r="H83" s="61" t="s">
        <v>2850</v>
      </c>
      <c r="I83" s="61" t="s">
        <v>236</v>
      </c>
      <c r="J83" s="61" t="s">
        <v>2626</v>
      </c>
      <c r="K83" s="61" t="s">
        <v>2843</v>
      </c>
      <c r="L83" s="61" t="s">
        <v>2851</v>
      </c>
    </row>
    <row r="84" spans="1:12" x14ac:dyDescent="0.25">
      <c r="A84" s="64" t="s">
        <v>14</v>
      </c>
      <c r="B84" s="64" t="s">
        <v>237</v>
      </c>
      <c r="C84" s="61" t="s">
        <v>32</v>
      </c>
      <c r="D84" s="59" t="s">
        <v>238</v>
      </c>
      <c r="E84" s="58" t="s">
        <v>1159</v>
      </c>
      <c r="F84" s="59" t="s">
        <v>1157</v>
      </c>
      <c r="G84" s="59" t="s">
        <v>1158</v>
      </c>
      <c r="H84" s="61" t="s">
        <v>2852</v>
      </c>
      <c r="I84" s="61" t="s">
        <v>238</v>
      </c>
      <c r="J84" s="61" t="s">
        <v>2626</v>
      </c>
      <c r="K84" s="61" t="s">
        <v>2853</v>
      </c>
      <c r="L84" s="61" t="s">
        <v>2854</v>
      </c>
    </row>
    <row r="85" spans="1:12" x14ac:dyDescent="0.25">
      <c r="A85" s="64" t="s">
        <v>14</v>
      </c>
      <c r="B85" s="64" t="s">
        <v>239</v>
      </c>
      <c r="C85" s="61" t="s">
        <v>32</v>
      </c>
      <c r="D85" s="59" t="s">
        <v>1160</v>
      </c>
      <c r="E85" s="59" t="s">
        <v>988</v>
      </c>
      <c r="F85" s="59" t="s">
        <v>1161</v>
      </c>
      <c r="G85" s="59" t="s">
        <v>1162</v>
      </c>
      <c r="H85" s="61" t="s">
        <v>2855</v>
      </c>
      <c r="I85" s="61" t="s">
        <v>240</v>
      </c>
      <c r="J85" s="61" t="s">
        <v>2626</v>
      </c>
      <c r="K85" s="61" t="s">
        <v>2856</v>
      </c>
      <c r="L85" s="61" t="s">
        <v>2857</v>
      </c>
    </row>
    <row r="86" spans="1:12" x14ac:dyDescent="0.25">
      <c r="A86" s="64" t="s">
        <v>14</v>
      </c>
      <c r="B86" s="64" t="s">
        <v>241</v>
      </c>
      <c r="C86" s="61" t="s">
        <v>32</v>
      </c>
      <c r="D86" s="59" t="s">
        <v>242</v>
      </c>
      <c r="E86" s="58" t="s">
        <v>1165</v>
      </c>
      <c r="F86" s="59" t="s">
        <v>1163</v>
      </c>
      <c r="G86" s="59" t="s">
        <v>1164</v>
      </c>
      <c r="H86" s="61" t="s">
        <v>2858</v>
      </c>
      <c r="I86" s="61" t="s">
        <v>242</v>
      </c>
      <c r="J86" s="61" t="s">
        <v>2626</v>
      </c>
      <c r="K86" s="61" t="s">
        <v>2859</v>
      </c>
      <c r="L86" s="61" t="s">
        <v>2860</v>
      </c>
    </row>
    <row r="87" spans="1:12" x14ac:dyDescent="0.25">
      <c r="A87" s="64" t="s">
        <v>14</v>
      </c>
      <c r="B87" s="64" t="s">
        <v>243</v>
      </c>
      <c r="C87" s="61" t="s">
        <v>32</v>
      </c>
      <c r="D87" s="59" t="s">
        <v>244</v>
      </c>
      <c r="E87" s="58" t="s">
        <v>1168</v>
      </c>
      <c r="F87" s="59" t="s">
        <v>1166</v>
      </c>
      <c r="G87" s="59" t="s">
        <v>1167</v>
      </c>
      <c r="H87" s="61" t="s">
        <v>2861</v>
      </c>
      <c r="I87" s="61" t="s">
        <v>244</v>
      </c>
      <c r="J87" s="61" t="s">
        <v>2626</v>
      </c>
      <c r="K87" s="61" t="s">
        <v>2862</v>
      </c>
      <c r="L87" s="61" t="s">
        <v>2863</v>
      </c>
    </row>
    <row r="88" spans="1:12" x14ac:dyDescent="0.25">
      <c r="A88" s="64" t="s">
        <v>14</v>
      </c>
      <c r="B88" s="64" t="s">
        <v>245</v>
      </c>
      <c r="C88" s="61" t="s">
        <v>32</v>
      </c>
      <c r="D88" s="59" t="s">
        <v>246</v>
      </c>
      <c r="E88" s="58" t="s">
        <v>1171</v>
      </c>
      <c r="F88" s="59" t="s">
        <v>1169</v>
      </c>
      <c r="G88" s="59" t="s">
        <v>1170</v>
      </c>
      <c r="H88" s="61" t="s">
        <v>732</v>
      </c>
      <c r="I88" s="61" t="s">
        <v>246</v>
      </c>
      <c r="J88" s="61" t="s">
        <v>2626</v>
      </c>
      <c r="K88" s="61" t="s">
        <v>2864</v>
      </c>
      <c r="L88" s="61" t="s">
        <v>2865</v>
      </c>
    </row>
    <row r="89" spans="1:12" x14ac:dyDescent="0.25">
      <c r="A89" s="64" t="s">
        <v>14</v>
      </c>
      <c r="B89" s="64" t="s">
        <v>247</v>
      </c>
      <c r="C89" s="61" t="s">
        <v>32</v>
      </c>
      <c r="D89" s="59" t="s">
        <v>248</v>
      </c>
      <c r="E89" s="58" t="s">
        <v>1174</v>
      </c>
      <c r="F89" s="59" t="s">
        <v>1172</v>
      </c>
      <c r="G89" s="59" t="s">
        <v>1173</v>
      </c>
      <c r="H89" s="61" t="s">
        <v>2866</v>
      </c>
      <c r="I89" s="61" t="s">
        <v>248</v>
      </c>
      <c r="J89" s="61" t="s">
        <v>2626</v>
      </c>
      <c r="K89" s="61" t="s">
        <v>2867</v>
      </c>
      <c r="L89" s="61" t="s">
        <v>2868</v>
      </c>
    </row>
    <row r="90" spans="1:12" x14ac:dyDescent="0.25">
      <c r="A90" s="64" t="s">
        <v>14</v>
      </c>
      <c r="B90" s="64" t="s">
        <v>249</v>
      </c>
      <c r="C90" s="61" t="s">
        <v>32</v>
      </c>
      <c r="D90" s="59" t="s">
        <v>250</v>
      </c>
      <c r="E90" s="58" t="s">
        <v>1177</v>
      </c>
      <c r="F90" s="59" t="s">
        <v>1175</v>
      </c>
      <c r="G90" s="59" t="s">
        <v>1176</v>
      </c>
      <c r="H90" s="61" t="s">
        <v>2869</v>
      </c>
      <c r="I90" s="61" t="s">
        <v>250</v>
      </c>
      <c r="J90" s="61" t="s">
        <v>2626</v>
      </c>
      <c r="K90" s="61" t="s">
        <v>2870</v>
      </c>
      <c r="L90" s="61" t="s">
        <v>2871</v>
      </c>
    </row>
    <row r="91" spans="1:12" x14ac:dyDescent="0.25">
      <c r="A91" s="64" t="s">
        <v>14</v>
      </c>
      <c r="B91" s="64" t="s">
        <v>251</v>
      </c>
      <c r="C91" s="61" t="s">
        <v>32</v>
      </c>
      <c r="D91" s="59" t="s">
        <v>252</v>
      </c>
      <c r="E91" s="58" t="s">
        <v>1180</v>
      </c>
      <c r="F91" s="59" t="s">
        <v>1178</v>
      </c>
      <c r="G91" s="59" t="s">
        <v>1179</v>
      </c>
      <c r="H91" s="61" t="s">
        <v>2872</v>
      </c>
      <c r="I91" s="61" t="s">
        <v>252</v>
      </c>
      <c r="J91" s="61" t="s">
        <v>2626</v>
      </c>
      <c r="K91" s="61" t="s">
        <v>2873</v>
      </c>
      <c r="L91" s="61" t="s">
        <v>2874</v>
      </c>
    </row>
    <row r="92" spans="1:12" x14ac:dyDescent="0.25">
      <c r="A92" s="64" t="s">
        <v>14</v>
      </c>
      <c r="B92" s="64" t="s">
        <v>253</v>
      </c>
      <c r="C92" s="61" t="s">
        <v>32</v>
      </c>
      <c r="D92" s="59" t="s">
        <v>1181</v>
      </c>
      <c r="E92" s="58" t="s">
        <v>1184</v>
      </c>
      <c r="F92" s="59" t="s">
        <v>1182</v>
      </c>
      <c r="G92" s="59" t="s">
        <v>1183</v>
      </c>
      <c r="H92" s="61" t="s">
        <v>2875</v>
      </c>
      <c r="I92" s="61" t="s">
        <v>256</v>
      </c>
      <c r="J92" s="61" t="s">
        <v>2626</v>
      </c>
      <c r="K92" s="61" t="s">
        <v>2813</v>
      </c>
      <c r="L92" s="61" t="s">
        <v>2876</v>
      </c>
    </row>
    <row r="93" spans="1:12" x14ac:dyDescent="0.25">
      <c r="A93" s="64" t="s">
        <v>14</v>
      </c>
      <c r="B93" s="64" t="s">
        <v>255</v>
      </c>
      <c r="C93" s="61" t="s">
        <v>32</v>
      </c>
      <c r="D93" s="59" t="s">
        <v>256</v>
      </c>
      <c r="E93" s="58" t="s">
        <v>1186</v>
      </c>
      <c r="F93" s="59">
        <v>2349</v>
      </c>
      <c r="G93" s="59" t="s">
        <v>1185</v>
      </c>
      <c r="H93" s="61" t="s">
        <v>2877</v>
      </c>
      <c r="I93" s="61" t="s">
        <v>256</v>
      </c>
      <c r="J93" s="61" t="s">
        <v>2626</v>
      </c>
      <c r="K93" s="61" t="s">
        <v>2878</v>
      </c>
      <c r="L93" s="61" t="s">
        <v>2879</v>
      </c>
    </row>
    <row r="94" spans="1:12" x14ac:dyDescent="0.25">
      <c r="A94" s="64" t="s">
        <v>14</v>
      </c>
      <c r="B94" s="64" t="s">
        <v>257</v>
      </c>
      <c r="C94" s="61" t="s">
        <v>32</v>
      </c>
      <c r="D94" s="59" t="s">
        <v>733</v>
      </c>
      <c r="E94" s="59" t="s">
        <v>988</v>
      </c>
      <c r="F94" s="59" t="s">
        <v>1187</v>
      </c>
      <c r="G94" s="59" t="s">
        <v>1188</v>
      </c>
      <c r="H94" s="61" t="s">
        <v>2880</v>
      </c>
      <c r="I94" s="61" t="s">
        <v>258</v>
      </c>
      <c r="J94" s="61" t="s">
        <v>2626</v>
      </c>
      <c r="K94" s="61" t="s">
        <v>2881</v>
      </c>
      <c r="L94" s="61" t="s">
        <v>2882</v>
      </c>
    </row>
    <row r="95" spans="1:12" x14ac:dyDescent="0.25">
      <c r="A95" s="64" t="s">
        <v>14</v>
      </c>
      <c r="B95" s="64" t="s">
        <v>259</v>
      </c>
      <c r="C95" s="61" t="s">
        <v>32</v>
      </c>
      <c r="D95" s="59" t="s">
        <v>258</v>
      </c>
      <c r="E95" s="58" t="s">
        <v>1191</v>
      </c>
      <c r="F95" s="59" t="s">
        <v>1189</v>
      </c>
      <c r="G95" s="59" t="s">
        <v>1190</v>
      </c>
      <c r="H95" s="61" t="s">
        <v>2883</v>
      </c>
      <c r="I95" s="61" t="s">
        <v>733</v>
      </c>
      <c r="J95" s="61" t="s">
        <v>2626</v>
      </c>
      <c r="K95" s="61" t="s">
        <v>2884</v>
      </c>
      <c r="L95" s="61" t="s">
        <v>2885</v>
      </c>
    </row>
    <row r="96" spans="1:12" x14ac:dyDescent="0.25">
      <c r="A96" s="64" t="s">
        <v>14</v>
      </c>
      <c r="B96" s="64" t="s">
        <v>261</v>
      </c>
      <c r="C96" s="61" t="s">
        <v>32</v>
      </c>
      <c r="D96" s="59" t="s">
        <v>262</v>
      </c>
      <c r="E96" s="58" t="s">
        <v>1194</v>
      </c>
      <c r="F96" s="59" t="s">
        <v>1192</v>
      </c>
      <c r="G96" s="59" t="s">
        <v>1193</v>
      </c>
      <c r="H96" s="61" t="s">
        <v>2886</v>
      </c>
      <c r="I96" s="61" t="s">
        <v>262</v>
      </c>
      <c r="J96" s="61" t="s">
        <v>2626</v>
      </c>
      <c r="K96" s="61" t="s">
        <v>2887</v>
      </c>
      <c r="L96" s="61" t="s">
        <v>2888</v>
      </c>
    </row>
    <row r="97" spans="1:12" x14ac:dyDescent="0.25">
      <c r="A97" s="61"/>
      <c r="B97" s="61"/>
      <c r="C97" s="61"/>
      <c r="D97" s="59"/>
      <c r="E97" s="58"/>
      <c r="F97" s="59"/>
      <c r="G97" s="59"/>
      <c r="H97" s="61"/>
      <c r="I97" s="61"/>
      <c r="J97" s="61"/>
      <c r="K97" s="61"/>
      <c r="L97" s="61"/>
    </row>
    <row r="98" spans="1:12" x14ac:dyDescent="0.25">
      <c r="A98" s="64" t="s">
        <v>15</v>
      </c>
      <c r="B98" s="64" t="s">
        <v>12</v>
      </c>
      <c r="C98" s="61" t="s">
        <v>33</v>
      </c>
      <c r="D98" s="59" t="s">
        <v>263</v>
      </c>
      <c r="E98" s="58" t="s">
        <v>1197</v>
      </c>
      <c r="F98" s="59" t="s">
        <v>1195</v>
      </c>
      <c r="G98" s="59" t="s">
        <v>1196</v>
      </c>
      <c r="H98" s="61" t="s">
        <v>734</v>
      </c>
      <c r="I98" s="61" t="s">
        <v>2889</v>
      </c>
      <c r="J98" s="61" t="s">
        <v>2626</v>
      </c>
      <c r="K98" s="61" t="s">
        <v>2890</v>
      </c>
      <c r="L98" s="61" t="s">
        <v>2891</v>
      </c>
    </row>
    <row r="99" spans="1:12" x14ac:dyDescent="0.25">
      <c r="A99" s="64" t="s">
        <v>15</v>
      </c>
      <c r="B99" s="64" t="s">
        <v>14</v>
      </c>
      <c r="C99" s="61" t="s">
        <v>33</v>
      </c>
      <c r="D99" s="59" t="s">
        <v>264</v>
      </c>
      <c r="E99" s="58" t="s">
        <v>1200</v>
      </c>
      <c r="F99" s="59" t="s">
        <v>1198</v>
      </c>
      <c r="G99" s="59" t="s">
        <v>1199</v>
      </c>
      <c r="H99" s="61" t="s">
        <v>2892</v>
      </c>
      <c r="I99" s="61" t="s">
        <v>264</v>
      </c>
      <c r="J99" s="61" t="s">
        <v>2626</v>
      </c>
      <c r="K99" s="61" t="s">
        <v>2893</v>
      </c>
      <c r="L99" s="61" t="s">
        <v>2894</v>
      </c>
    </row>
    <row r="100" spans="1:12" x14ac:dyDescent="0.25">
      <c r="A100" s="64" t="s">
        <v>15</v>
      </c>
      <c r="B100" s="64" t="s">
        <v>15</v>
      </c>
      <c r="C100" s="61" t="s">
        <v>33</v>
      </c>
      <c r="D100" s="59" t="s">
        <v>265</v>
      </c>
      <c r="E100" s="58" t="s">
        <v>1203</v>
      </c>
      <c r="F100" s="59" t="s">
        <v>1201</v>
      </c>
      <c r="G100" s="59" t="s">
        <v>1202</v>
      </c>
      <c r="H100" s="61" t="s">
        <v>2895</v>
      </c>
      <c r="I100" s="61" t="s">
        <v>2896</v>
      </c>
      <c r="J100" s="61" t="s">
        <v>2626</v>
      </c>
      <c r="K100" s="61" t="s">
        <v>2897</v>
      </c>
      <c r="L100" s="61" t="s">
        <v>2898</v>
      </c>
    </row>
    <row r="101" spans="1:12" x14ac:dyDescent="0.25">
      <c r="A101" s="64" t="s">
        <v>15</v>
      </c>
      <c r="B101" s="64" t="s">
        <v>16</v>
      </c>
      <c r="C101" s="61" t="s">
        <v>33</v>
      </c>
      <c r="D101" s="59" t="s">
        <v>1204</v>
      </c>
      <c r="E101" s="58" t="s">
        <v>1207</v>
      </c>
      <c r="F101" s="59" t="s">
        <v>1205</v>
      </c>
      <c r="G101" s="59" t="s">
        <v>1206</v>
      </c>
      <c r="H101" s="61" t="s">
        <v>735</v>
      </c>
      <c r="I101" s="61" t="s">
        <v>2896</v>
      </c>
      <c r="J101" s="61" t="s">
        <v>2626</v>
      </c>
      <c r="K101" s="61" t="s">
        <v>2899</v>
      </c>
      <c r="L101" s="61" t="s">
        <v>2900</v>
      </c>
    </row>
    <row r="102" spans="1:12" x14ac:dyDescent="0.25">
      <c r="A102" s="64" t="s">
        <v>15</v>
      </c>
      <c r="B102" s="64" t="s">
        <v>17</v>
      </c>
      <c r="C102" s="61" t="s">
        <v>33</v>
      </c>
      <c r="D102" s="59" t="s">
        <v>267</v>
      </c>
      <c r="E102" s="58" t="s">
        <v>1210</v>
      </c>
      <c r="F102" s="59" t="s">
        <v>1208</v>
      </c>
      <c r="G102" s="59" t="s">
        <v>1209</v>
      </c>
      <c r="H102" s="61" t="s">
        <v>736</v>
      </c>
      <c r="I102" s="61" t="s">
        <v>33</v>
      </c>
      <c r="J102" s="61" t="s">
        <v>2626</v>
      </c>
      <c r="K102" s="61" t="s">
        <v>2901</v>
      </c>
      <c r="L102" s="61" t="s">
        <v>2902</v>
      </c>
    </row>
    <row r="103" spans="1:12" x14ac:dyDescent="0.25">
      <c r="A103" s="64" t="s">
        <v>15</v>
      </c>
      <c r="B103" s="64" t="s">
        <v>18</v>
      </c>
      <c r="C103" s="61" t="s">
        <v>33</v>
      </c>
      <c r="D103" s="59" t="s">
        <v>1211</v>
      </c>
      <c r="E103" s="58" t="s">
        <v>1214</v>
      </c>
      <c r="F103" s="59" t="s">
        <v>1212</v>
      </c>
      <c r="G103" s="59" t="s">
        <v>1213</v>
      </c>
      <c r="H103" s="61" t="s">
        <v>2903</v>
      </c>
      <c r="I103" s="61" t="s">
        <v>33</v>
      </c>
      <c r="J103" s="61" t="s">
        <v>2626</v>
      </c>
      <c r="K103" s="61" t="s">
        <v>2904</v>
      </c>
      <c r="L103" s="61" t="s">
        <v>2905</v>
      </c>
    </row>
    <row r="104" spans="1:12" x14ac:dyDescent="0.25">
      <c r="A104" s="64" t="s">
        <v>15</v>
      </c>
      <c r="B104" s="64" t="s">
        <v>19</v>
      </c>
      <c r="C104" s="61" t="s">
        <v>33</v>
      </c>
      <c r="D104" s="59" t="s">
        <v>1215</v>
      </c>
      <c r="E104" s="58" t="s">
        <v>1218</v>
      </c>
      <c r="F104" s="59" t="s">
        <v>1216</v>
      </c>
      <c r="G104" s="59" t="s">
        <v>1217</v>
      </c>
      <c r="H104" s="61" t="s">
        <v>2906</v>
      </c>
      <c r="I104" s="61" t="s">
        <v>451</v>
      </c>
      <c r="J104" s="61" t="s">
        <v>2626</v>
      </c>
      <c r="K104" s="61" t="s">
        <v>2907</v>
      </c>
      <c r="L104" s="61" t="s">
        <v>2908</v>
      </c>
    </row>
    <row r="105" spans="1:12" x14ac:dyDescent="0.25">
      <c r="A105" s="64" t="s">
        <v>15</v>
      </c>
      <c r="B105" s="64" t="s">
        <v>20</v>
      </c>
      <c r="C105" s="61" t="s">
        <v>33</v>
      </c>
      <c r="D105" s="59" t="s">
        <v>270</v>
      </c>
      <c r="E105" s="58" t="s">
        <v>1221</v>
      </c>
      <c r="F105" s="59" t="s">
        <v>1219</v>
      </c>
      <c r="G105" s="59" t="s">
        <v>1220</v>
      </c>
      <c r="H105" s="61" t="s">
        <v>2909</v>
      </c>
      <c r="I105" s="61" t="s">
        <v>270</v>
      </c>
      <c r="J105" s="61" t="s">
        <v>2626</v>
      </c>
      <c r="K105" s="61" t="s">
        <v>2910</v>
      </c>
      <c r="L105" s="61" t="s">
        <v>2911</v>
      </c>
    </row>
    <row r="106" spans="1:12" x14ac:dyDescent="0.25">
      <c r="A106" s="64" t="s">
        <v>15</v>
      </c>
      <c r="B106" s="64" t="s">
        <v>21</v>
      </c>
      <c r="C106" s="61" t="s">
        <v>33</v>
      </c>
      <c r="D106" s="59" t="s">
        <v>271</v>
      </c>
      <c r="E106" s="58" t="s">
        <v>1224</v>
      </c>
      <c r="F106" s="59" t="s">
        <v>1222</v>
      </c>
      <c r="G106" s="59" t="s">
        <v>1223</v>
      </c>
      <c r="H106" s="61" t="s">
        <v>2912</v>
      </c>
      <c r="I106" s="61" t="s">
        <v>271</v>
      </c>
      <c r="J106" s="61" t="s">
        <v>2626</v>
      </c>
      <c r="K106" s="61" t="s">
        <v>2913</v>
      </c>
      <c r="L106" s="61" t="s">
        <v>2914</v>
      </c>
    </row>
    <row r="107" spans="1:12" x14ac:dyDescent="0.25">
      <c r="A107" s="64" t="s">
        <v>15</v>
      </c>
      <c r="B107" s="64" t="s">
        <v>22</v>
      </c>
      <c r="C107" s="61" t="s">
        <v>33</v>
      </c>
      <c r="D107" s="59" t="s">
        <v>272</v>
      </c>
      <c r="E107" s="58" t="s">
        <v>1227</v>
      </c>
      <c r="F107" s="59" t="s">
        <v>1225</v>
      </c>
      <c r="G107" s="59" t="s">
        <v>1226</v>
      </c>
      <c r="H107" s="61" t="s">
        <v>2915</v>
      </c>
      <c r="I107" s="61" t="s">
        <v>272</v>
      </c>
      <c r="J107" s="61" t="s">
        <v>2626</v>
      </c>
      <c r="K107" s="61" t="s">
        <v>2913</v>
      </c>
      <c r="L107" s="61" t="s">
        <v>2916</v>
      </c>
    </row>
    <row r="108" spans="1:12" x14ac:dyDescent="0.25">
      <c r="A108" s="64" t="s">
        <v>15</v>
      </c>
      <c r="B108" s="64" t="s">
        <v>23</v>
      </c>
      <c r="C108" s="61" t="s">
        <v>33</v>
      </c>
      <c r="D108" s="59" t="s">
        <v>1228</v>
      </c>
      <c r="E108" s="58" t="s">
        <v>1231</v>
      </c>
      <c r="F108" s="59" t="s">
        <v>1229</v>
      </c>
      <c r="G108" s="59" t="s">
        <v>1230</v>
      </c>
      <c r="H108" s="61" t="s">
        <v>2917</v>
      </c>
      <c r="I108" s="61" t="s">
        <v>273</v>
      </c>
      <c r="J108" s="61" t="s">
        <v>2626</v>
      </c>
      <c r="K108" s="61" t="s">
        <v>2918</v>
      </c>
      <c r="L108" s="61" t="s">
        <v>2919</v>
      </c>
    </row>
    <row r="109" spans="1:12" x14ac:dyDescent="0.25">
      <c r="A109" s="64" t="s">
        <v>15</v>
      </c>
      <c r="B109" s="64" t="s">
        <v>24</v>
      </c>
      <c r="C109" s="61" t="s">
        <v>33</v>
      </c>
      <c r="D109" s="59" t="s">
        <v>274</v>
      </c>
      <c r="E109" s="58" t="s">
        <v>1234</v>
      </c>
      <c r="F109" s="59" t="s">
        <v>1232</v>
      </c>
      <c r="G109" s="59" t="s">
        <v>1233</v>
      </c>
      <c r="H109" s="61" t="s">
        <v>2920</v>
      </c>
      <c r="I109" s="61" t="s">
        <v>274</v>
      </c>
      <c r="J109" s="61" t="s">
        <v>2626</v>
      </c>
      <c r="K109" s="61" t="s">
        <v>2921</v>
      </c>
      <c r="L109" s="61" t="s">
        <v>2922</v>
      </c>
    </row>
    <row r="110" spans="1:12" x14ac:dyDescent="0.25">
      <c r="A110" s="64" t="s">
        <v>15</v>
      </c>
      <c r="B110" s="64" t="s">
        <v>25</v>
      </c>
      <c r="C110" s="61" t="s">
        <v>33</v>
      </c>
      <c r="D110" s="59" t="s">
        <v>1235</v>
      </c>
      <c r="E110" s="58" t="s">
        <v>1238</v>
      </c>
      <c r="F110" s="59" t="s">
        <v>1236</v>
      </c>
      <c r="G110" s="59" t="s">
        <v>1237</v>
      </c>
      <c r="H110" s="61" t="s">
        <v>2923</v>
      </c>
      <c r="I110" s="61" t="s">
        <v>2924</v>
      </c>
      <c r="J110" s="61" t="s">
        <v>2626</v>
      </c>
      <c r="K110" s="61" t="s">
        <v>2925</v>
      </c>
      <c r="L110" s="61" t="s">
        <v>2926</v>
      </c>
    </row>
    <row r="111" spans="1:12" x14ac:dyDescent="0.25">
      <c r="A111" s="64" t="s">
        <v>15</v>
      </c>
      <c r="B111" s="64" t="s">
        <v>26</v>
      </c>
      <c r="C111" s="61" t="s">
        <v>33</v>
      </c>
      <c r="D111" s="59" t="s">
        <v>276</v>
      </c>
      <c r="E111" s="58" t="s">
        <v>1241</v>
      </c>
      <c r="F111" s="59" t="s">
        <v>1239</v>
      </c>
      <c r="G111" s="59" t="s">
        <v>1240</v>
      </c>
      <c r="H111" s="61" t="s">
        <v>737</v>
      </c>
      <c r="I111" s="61" t="s">
        <v>276</v>
      </c>
      <c r="J111" s="61" t="s">
        <v>2626</v>
      </c>
      <c r="K111" s="61" t="s">
        <v>2927</v>
      </c>
      <c r="L111" s="61" t="s">
        <v>2928</v>
      </c>
    </row>
    <row r="112" spans="1:12" x14ac:dyDescent="0.25">
      <c r="A112" s="64" t="s">
        <v>15</v>
      </c>
      <c r="B112" s="64" t="s">
        <v>3</v>
      </c>
      <c r="C112" s="61" t="s">
        <v>33</v>
      </c>
      <c r="D112" s="59" t="s">
        <v>277</v>
      </c>
      <c r="E112" s="58" t="s">
        <v>1244</v>
      </c>
      <c r="F112" s="59" t="s">
        <v>1242</v>
      </c>
      <c r="G112" s="59" t="s">
        <v>1243</v>
      </c>
      <c r="H112" s="61" t="s">
        <v>738</v>
      </c>
      <c r="I112" s="61" t="s">
        <v>277</v>
      </c>
      <c r="J112" s="61" t="s">
        <v>2626</v>
      </c>
      <c r="K112" s="61" t="s">
        <v>2929</v>
      </c>
      <c r="L112" s="61" t="s">
        <v>2930</v>
      </c>
    </row>
    <row r="113" spans="1:12" x14ac:dyDescent="0.25">
      <c r="A113" s="64" t="s">
        <v>15</v>
      </c>
      <c r="B113" s="64" t="s">
        <v>27</v>
      </c>
      <c r="C113" s="61" t="s">
        <v>33</v>
      </c>
      <c r="D113" s="59" t="s">
        <v>278</v>
      </c>
      <c r="E113" s="58" t="s">
        <v>1247</v>
      </c>
      <c r="F113" s="59" t="s">
        <v>1245</v>
      </c>
      <c r="G113" s="59" t="s">
        <v>1246</v>
      </c>
      <c r="H113" s="61" t="s">
        <v>2931</v>
      </c>
      <c r="I113" s="61" t="s">
        <v>278</v>
      </c>
      <c r="J113" s="61" t="s">
        <v>2626</v>
      </c>
      <c r="K113" s="61" t="s">
        <v>2932</v>
      </c>
      <c r="L113" s="61" t="s">
        <v>2933</v>
      </c>
    </row>
    <row r="114" spans="1:12" x14ac:dyDescent="0.25">
      <c r="A114" s="64" t="s">
        <v>15</v>
      </c>
      <c r="B114" s="64" t="s">
        <v>4</v>
      </c>
      <c r="C114" s="61" t="s">
        <v>33</v>
      </c>
      <c r="D114" s="59" t="s">
        <v>279</v>
      </c>
      <c r="E114" s="58" t="s">
        <v>1250</v>
      </c>
      <c r="F114" s="59" t="s">
        <v>1248</v>
      </c>
      <c r="G114" s="59" t="s">
        <v>1249</v>
      </c>
      <c r="H114" s="61" t="s">
        <v>2934</v>
      </c>
      <c r="I114" s="61" t="s">
        <v>279</v>
      </c>
      <c r="J114" s="61" t="s">
        <v>2626</v>
      </c>
      <c r="K114" s="61" t="s">
        <v>2935</v>
      </c>
      <c r="L114" s="61" t="s">
        <v>2936</v>
      </c>
    </row>
    <row r="115" spans="1:12" x14ac:dyDescent="0.25">
      <c r="A115" s="64" t="s">
        <v>15</v>
      </c>
      <c r="B115" s="64" t="s">
        <v>28</v>
      </c>
      <c r="C115" s="61" t="s">
        <v>33</v>
      </c>
      <c r="D115" s="59" t="s">
        <v>280</v>
      </c>
      <c r="E115" s="58" t="s">
        <v>1253</v>
      </c>
      <c r="F115" s="59" t="s">
        <v>1251</v>
      </c>
      <c r="G115" s="59" t="s">
        <v>1252</v>
      </c>
      <c r="H115" s="61" t="s">
        <v>739</v>
      </c>
      <c r="I115" s="61" t="s">
        <v>2937</v>
      </c>
      <c r="J115" s="61" t="s">
        <v>2626</v>
      </c>
      <c r="K115" s="61" t="s">
        <v>2938</v>
      </c>
      <c r="L115" s="61" t="s">
        <v>2939</v>
      </c>
    </row>
    <row r="116" spans="1:12" x14ac:dyDescent="0.25">
      <c r="A116" s="64" t="s">
        <v>15</v>
      </c>
      <c r="B116" s="64" t="s">
        <v>29</v>
      </c>
      <c r="C116" s="61" t="s">
        <v>33</v>
      </c>
      <c r="D116" s="59" t="s">
        <v>281</v>
      </c>
      <c r="E116" s="58" t="s">
        <v>1256</v>
      </c>
      <c r="F116" s="59" t="s">
        <v>1254</v>
      </c>
      <c r="G116" s="59" t="s">
        <v>1255</v>
      </c>
      <c r="H116" s="61" t="s">
        <v>740</v>
      </c>
      <c r="I116" s="61" t="s">
        <v>281</v>
      </c>
      <c r="J116" s="61" t="s">
        <v>2626</v>
      </c>
      <c r="K116" s="61" t="s">
        <v>2940</v>
      </c>
      <c r="L116" s="61" t="s">
        <v>2941</v>
      </c>
    </row>
    <row r="117" spans="1:12" x14ac:dyDescent="0.25">
      <c r="A117" s="64" t="s">
        <v>15</v>
      </c>
      <c r="B117" s="64" t="s">
        <v>30</v>
      </c>
      <c r="C117" s="61" t="s">
        <v>33</v>
      </c>
      <c r="D117" s="59" t="s">
        <v>1257</v>
      </c>
      <c r="E117" s="58" t="s">
        <v>1260</v>
      </c>
      <c r="F117" s="59" t="s">
        <v>1258</v>
      </c>
      <c r="G117" s="59" t="s">
        <v>1259</v>
      </c>
      <c r="H117" s="61" t="s">
        <v>2942</v>
      </c>
      <c r="I117" s="61" t="s">
        <v>282</v>
      </c>
      <c r="J117" s="61" t="s">
        <v>2626</v>
      </c>
      <c r="K117" s="61" t="s">
        <v>2943</v>
      </c>
      <c r="L117" s="61" t="s">
        <v>2944</v>
      </c>
    </row>
    <row r="118" spans="1:12" x14ac:dyDescent="0.25">
      <c r="A118" s="64" t="s">
        <v>15</v>
      </c>
      <c r="B118" s="64" t="s">
        <v>31</v>
      </c>
      <c r="C118" s="61" t="s">
        <v>33</v>
      </c>
      <c r="D118" s="59" t="s">
        <v>741</v>
      </c>
      <c r="E118" s="58" t="s">
        <v>1263</v>
      </c>
      <c r="F118" s="59" t="s">
        <v>1261</v>
      </c>
      <c r="G118" s="59" t="s">
        <v>1262</v>
      </c>
      <c r="H118" s="61" t="s">
        <v>2945</v>
      </c>
      <c r="I118" s="61" t="s">
        <v>283</v>
      </c>
      <c r="J118" s="61" t="s">
        <v>2626</v>
      </c>
      <c r="K118" s="61" t="s">
        <v>2946</v>
      </c>
      <c r="L118" s="61" t="s">
        <v>2947</v>
      </c>
    </row>
    <row r="119" spans="1:12" x14ac:dyDescent="0.25">
      <c r="A119" s="64" t="s">
        <v>15</v>
      </c>
      <c r="B119" s="64" t="s">
        <v>144</v>
      </c>
      <c r="C119" s="61" t="s">
        <v>33</v>
      </c>
      <c r="D119" s="59" t="s">
        <v>284</v>
      </c>
      <c r="E119" s="58" t="s">
        <v>1266</v>
      </c>
      <c r="F119" s="59" t="s">
        <v>1264</v>
      </c>
      <c r="G119" s="59" t="s">
        <v>1265</v>
      </c>
      <c r="H119" s="61" t="s">
        <v>2948</v>
      </c>
      <c r="I119" s="61" t="s">
        <v>284</v>
      </c>
      <c r="J119" s="61" t="s">
        <v>2626</v>
      </c>
      <c r="K119" s="61" t="s">
        <v>2949</v>
      </c>
      <c r="L119" s="61" t="s">
        <v>2950</v>
      </c>
    </row>
    <row r="120" spans="1:12" x14ac:dyDescent="0.25">
      <c r="A120" s="64" t="s">
        <v>15</v>
      </c>
      <c r="B120" s="64" t="s">
        <v>55</v>
      </c>
      <c r="C120" s="61" t="s">
        <v>33</v>
      </c>
      <c r="D120" s="59" t="s">
        <v>742</v>
      </c>
      <c r="E120" s="58" t="s">
        <v>1269</v>
      </c>
      <c r="F120" s="59" t="s">
        <v>1267</v>
      </c>
      <c r="G120" s="59" t="s">
        <v>1268</v>
      </c>
      <c r="H120" s="61" t="s">
        <v>2951</v>
      </c>
      <c r="I120" s="61" t="s">
        <v>742</v>
      </c>
      <c r="J120" s="61" t="s">
        <v>2626</v>
      </c>
      <c r="K120" s="61" t="s">
        <v>2918</v>
      </c>
      <c r="L120" s="61" t="s">
        <v>2952</v>
      </c>
    </row>
    <row r="121" spans="1:12" x14ac:dyDescent="0.25">
      <c r="A121" s="64" t="s">
        <v>15</v>
      </c>
      <c r="B121" s="64" t="s">
        <v>60</v>
      </c>
      <c r="C121" s="61" t="s">
        <v>33</v>
      </c>
      <c r="D121" s="59" t="s">
        <v>286</v>
      </c>
      <c r="E121" s="58" t="s">
        <v>1272</v>
      </c>
      <c r="F121" s="59" t="s">
        <v>1270</v>
      </c>
      <c r="G121" s="59" t="s">
        <v>1271</v>
      </c>
      <c r="H121" s="61" t="s">
        <v>2953</v>
      </c>
      <c r="I121" s="61" t="s">
        <v>286</v>
      </c>
      <c r="J121" s="61" t="s">
        <v>2626</v>
      </c>
      <c r="K121" s="61" t="s">
        <v>2954</v>
      </c>
      <c r="L121" s="61" t="s">
        <v>2955</v>
      </c>
    </row>
    <row r="122" spans="1:12" x14ac:dyDescent="0.25">
      <c r="A122" s="64" t="s">
        <v>15</v>
      </c>
      <c r="B122" s="64" t="s">
        <v>171</v>
      </c>
      <c r="C122" s="61" t="s">
        <v>33</v>
      </c>
      <c r="D122" s="59" t="s">
        <v>287</v>
      </c>
      <c r="E122" s="58" t="s">
        <v>1275</v>
      </c>
      <c r="F122" s="59" t="s">
        <v>1273</v>
      </c>
      <c r="G122" s="59" t="s">
        <v>1274</v>
      </c>
      <c r="H122" s="61" t="s">
        <v>743</v>
      </c>
      <c r="I122" s="61" t="s">
        <v>2956</v>
      </c>
      <c r="J122" s="61" t="s">
        <v>2626</v>
      </c>
      <c r="K122" s="61" t="s">
        <v>2957</v>
      </c>
      <c r="L122" s="61" t="s">
        <v>2958</v>
      </c>
    </row>
    <row r="123" spans="1:12" x14ac:dyDescent="0.25">
      <c r="A123" s="64" t="s">
        <v>15</v>
      </c>
      <c r="B123" s="64" t="s">
        <v>173</v>
      </c>
      <c r="C123" s="61" t="s">
        <v>33</v>
      </c>
      <c r="D123" s="59" t="s">
        <v>1276</v>
      </c>
      <c r="E123" s="58" t="s">
        <v>1279</v>
      </c>
      <c r="F123" s="59" t="s">
        <v>1277</v>
      </c>
      <c r="G123" s="59" t="s">
        <v>1278</v>
      </c>
      <c r="H123" s="61" t="s">
        <v>2959</v>
      </c>
      <c r="I123" s="61" t="s">
        <v>2960</v>
      </c>
      <c r="J123" s="61" t="s">
        <v>2626</v>
      </c>
      <c r="K123" s="61" t="s">
        <v>2961</v>
      </c>
      <c r="L123" s="61" t="s">
        <v>2962</v>
      </c>
    </row>
    <row r="124" spans="1:12" x14ac:dyDescent="0.25">
      <c r="A124" s="64" t="s">
        <v>15</v>
      </c>
      <c r="B124" s="64" t="s">
        <v>175</v>
      </c>
      <c r="C124" s="61" t="s">
        <v>33</v>
      </c>
      <c r="D124" s="59" t="s">
        <v>289</v>
      </c>
      <c r="E124" s="58" t="s">
        <v>1282</v>
      </c>
      <c r="F124" s="59" t="s">
        <v>1280</v>
      </c>
      <c r="G124" s="59" t="s">
        <v>1281</v>
      </c>
      <c r="H124" s="61" t="s">
        <v>2963</v>
      </c>
      <c r="I124" s="61" t="s">
        <v>289</v>
      </c>
      <c r="J124" s="61" t="s">
        <v>2626</v>
      </c>
      <c r="K124" s="61" t="s">
        <v>2964</v>
      </c>
      <c r="L124" s="61" t="s">
        <v>2965</v>
      </c>
    </row>
    <row r="125" spans="1:12" x14ac:dyDescent="0.25">
      <c r="A125" s="64" t="s">
        <v>15</v>
      </c>
      <c r="B125" s="64" t="s">
        <v>177</v>
      </c>
      <c r="C125" s="61" t="s">
        <v>33</v>
      </c>
      <c r="D125" s="59" t="s">
        <v>290</v>
      </c>
      <c r="E125" s="58" t="s">
        <v>1285</v>
      </c>
      <c r="F125" s="59" t="s">
        <v>1283</v>
      </c>
      <c r="G125" s="59" t="s">
        <v>1284</v>
      </c>
      <c r="H125" s="61" t="s">
        <v>2966</v>
      </c>
      <c r="I125" s="61" t="s">
        <v>2967</v>
      </c>
      <c r="J125" s="61" t="s">
        <v>2626</v>
      </c>
      <c r="K125" s="61" t="s">
        <v>2968</v>
      </c>
      <c r="L125" s="61" t="s">
        <v>2969</v>
      </c>
    </row>
    <row r="126" spans="1:12" x14ac:dyDescent="0.25">
      <c r="A126" s="64" t="s">
        <v>15</v>
      </c>
      <c r="B126" s="64" t="s">
        <v>179</v>
      </c>
      <c r="C126" s="61" t="s">
        <v>33</v>
      </c>
      <c r="D126" s="59" t="s">
        <v>1286</v>
      </c>
      <c r="E126" s="58" t="s">
        <v>1289</v>
      </c>
      <c r="F126" s="59" t="s">
        <v>1287</v>
      </c>
      <c r="G126" s="59" t="s">
        <v>1288</v>
      </c>
      <c r="H126" s="61" t="s">
        <v>2970</v>
      </c>
      <c r="I126" s="61" t="s">
        <v>2967</v>
      </c>
      <c r="J126" s="61" t="s">
        <v>2626</v>
      </c>
      <c r="K126" s="61" t="s">
        <v>2971</v>
      </c>
      <c r="L126" s="61" t="s">
        <v>2972</v>
      </c>
    </row>
    <row r="127" spans="1:12" x14ac:dyDescent="0.25">
      <c r="A127" s="64" t="s">
        <v>15</v>
      </c>
      <c r="B127" s="64" t="s">
        <v>181</v>
      </c>
      <c r="C127" s="61" t="s">
        <v>33</v>
      </c>
      <c r="D127" s="59" t="s">
        <v>292</v>
      </c>
      <c r="E127" s="58" t="s">
        <v>1292</v>
      </c>
      <c r="F127" s="59" t="s">
        <v>1290</v>
      </c>
      <c r="G127" s="59" t="s">
        <v>1291</v>
      </c>
      <c r="H127" s="61" t="s">
        <v>744</v>
      </c>
      <c r="I127" s="61" t="s">
        <v>292</v>
      </c>
      <c r="J127" s="61" t="s">
        <v>2626</v>
      </c>
      <c r="K127" s="61" t="s">
        <v>2973</v>
      </c>
      <c r="L127" s="61" t="s">
        <v>2974</v>
      </c>
    </row>
    <row r="128" spans="1:12" x14ac:dyDescent="0.25">
      <c r="A128" s="64" t="s">
        <v>15</v>
      </c>
      <c r="B128" s="64" t="s">
        <v>183</v>
      </c>
      <c r="C128" s="61" t="s">
        <v>33</v>
      </c>
      <c r="D128" s="59" t="s">
        <v>293</v>
      </c>
      <c r="E128" s="58" t="s">
        <v>1295</v>
      </c>
      <c r="F128" s="59" t="s">
        <v>1293</v>
      </c>
      <c r="G128" s="59" t="s">
        <v>1294</v>
      </c>
      <c r="H128" s="61" t="s">
        <v>2975</v>
      </c>
      <c r="I128" s="61" t="s">
        <v>293</v>
      </c>
      <c r="J128" s="61" t="s">
        <v>2626</v>
      </c>
      <c r="K128" s="61" t="s">
        <v>2976</v>
      </c>
      <c r="L128" s="61" t="s">
        <v>2977</v>
      </c>
    </row>
    <row r="129" spans="1:12" x14ac:dyDescent="0.25">
      <c r="A129" s="64" t="s">
        <v>15</v>
      </c>
      <c r="B129" s="64" t="s">
        <v>185</v>
      </c>
      <c r="C129" s="61" t="s">
        <v>33</v>
      </c>
      <c r="D129" s="59" t="s">
        <v>294</v>
      </c>
      <c r="E129" s="58" t="s">
        <v>1298</v>
      </c>
      <c r="F129" s="59" t="s">
        <v>1296</v>
      </c>
      <c r="G129" s="59" t="s">
        <v>1297</v>
      </c>
      <c r="H129" s="61" t="s">
        <v>2978</v>
      </c>
      <c r="I129" s="61" t="s">
        <v>294</v>
      </c>
      <c r="J129" s="61" t="s">
        <v>2626</v>
      </c>
      <c r="K129" s="61" t="s">
        <v>2979</v>
      </c>
      <c r="L129" s="61" t="s">
        <v>2980</v>
      </c>
    </row>
    <row r="130" spans="1:12" x14ac:dyDescent="0.25">
      <c r="A130" s="64" t="s">
        <v>15</v>
      </c>
      <c r="B130" s="64" t="s">
        <v>187</v>
      </c>
      <c r="C130" s="61" t="s">
        <v>33</v>
      </c>
      <c r="D130" s="59" t="s">
        <v>295</v>
      </c>
      <c r="E130" s="58" t="s">
        <v>1301</v>
      </c>
      <c r="F130" s="59" t="s">
        <v>1299</v>
      </c>
      <c r="G130" s="59" t="s">
        <v>1300</v>
      </c>
      <c r="H130" s="61" t="s">
        <v>2981</v>
      </c>
      <c r="I130" s="61" t="s">
        <v>295</v>
      </c>
      <c r="J130" s="61" t="s">
        <v>2626</v>
      </c>
      <c r="K130" s="61" t="s">
        <v>2982</v>
      </c>
      <c r="L130" s="61" t="s">
        <v>2983</v>
      </c>
    </row>
    <row r="131" spans="1:12" x14ac:dyDescent="0.25">
      <c r="A131" s="64" t="s">
        <v>15</v>
      </c>
      <c r="B131" s="64" t="s">
        <v>189</v>
      </c>
      <c r="C131" s="61" t="s">
        <v>33</v>
      </c>
      <c r="D131" s="59" t="s">
        <v>1302</v>
      </c>
      <c r="E131" s="58" t="s">
        <v>1305</v>
      </c>
      <c r="F131" s="59" t="s">
        <v>1303</v>
      </c>
      <c r="G131" s="59" t="s">
        <v>1304</v>
      </c>
      <c r="H131" s="61" t="s">
        <v>745</v>
      </c>
      <c r="I131" s="61" t="s">
        <v>2984</v>
      </c>
      <c r="J131" s="61" t="s">
        <v>2626</v>
      </c>
      <c r="K131" s="61" t="s">
        <v>2985</v>
      </c>
      <c r="L131" s="61" t="s">
        <v>2986</v>
      </c>
    </row>
    <row r="132" spans="1:12" x14ac:dyDescent="0.25">
      <c r="A132" s="64" t="s">
        <v>15</v>
      </c>
      <c r="B132" s="64" t="s">
        <v>191</v>
      </c>
      <c r="C132" s="61" t="s">
        <v>33</v>
      </c>
      <c r="D132" s="59" t="s">
        <v>297</v>
      </c>
      <c r="E132" s="58" t="s">
        <v>1308</v>
      </c>
      <c r="F132" s="59" t="s">
        <v>1306</v>
      </c>
      <c r="G132" s="59" t="s">
        <v>1307</v>
      </c>
      <c r="H132" s="61" t="s">
        <v>2987</v>
      </c>
      <c r="I132" s="61" t="s">
        <v>297</v>
      </c>
      <c r="J132" s="61" t="s">
        <v>2626</v>
      </c>
      <c r="K132" s="61" t="s">
        <v>2979</v>
      </c>
      <c r="L132" s="61" t="s">
        <v>2988</v>
      </c>
    </row>
    <row r="133" spans="1:12" x14ac:dyDescent="0.25">
      <c r="A133" s="64" t="s">
        <v>15</v>
      </c>
      <c r="B133" s="64" t="s">
        <v>193</v>
      </c>
      <c r="C133" s="61" t="s">
        <v>33</v>
      </c>
      <c r="D133" s="59" t="s">
        <v>1181</v>
      </c>
      <c r="E133" s="58" t="s">
        <v>1310</v>
      </c>
      <c r="F133" s="59" t="s">
        <v>1309</v>
      </c>
      <c r="G133" s="59" t="s">
        <v>1309</v>
      </c>
      <c r="H133" s="61" t="s">
        <v>2989</v>
      </c>
      <c r="I133" s="61" t="s">
        <v>2990</v>
      </c>
      <c r="J133" s="61" t="s">
        <v>2626</v>
      </c>
      <c r="K133" s="61" t="s">
        <v>2991</v>
      </c>
      <c r="L133" s="61" t="s">
        <v>2992</v>
      </c>
    </row>
    <row r="134" spans="1:12" x14ac:dyDescent="0.25">
      <c r="A134" s="64" t="s">
        <v>15</v>
      </c>
      <c r="B134" s="64" t="s">
        <v>195</v>
      </c>
      <c r="C134" s="61" t="s">
        <v>33</v>
      </c>
      <c r="D134" s="59" t="s">
        <v>1311</v>
      </c>
      <c r="E134" s="58" t="s">
        <v>1314</v>
      </c>
      <c r="F134" s="59" t="s">
        <v>1312</v>
      </c>
      <c r="G134" s="59" t="s">
        <v>1313</v>
      </c>
      <c r="H134" s="61" t="s">
        <v>2993</v>
      </c>
      <c r="I134" s="61" t="s">
        <v>298</v>
      </c>
      <c r="J134" s="61" t="s">
        <v>2626</v>
      </c>
      <c r="K134" s="61" t="s">
        <v>2994</v>
      </c>
      <c r="L134" s="61" t="s">
        <v>2995</v>
      </c>
    </row>
    <row r="135" spans="1:12" x14ac:dyDescent="0.25">
      <c r="A135" s="64" t="s">
        <v>15</v>
      </c>
      <c r="B135" s="64" t="s">
        <v>197</v>
      </c>
      <c r="C135" s="61" t="s">
        <v>33</v>
      </c>
      <c r="D135" s="59" t="s">
        <v>299</v>
      </c>
      <c r="E135" s="58" t="s">
        <v>1317</v>
      </c>
      <c r="F135" s="59" t="s">
        <v>1315</v>
      </c>
      <c r="G135" s="59" t="s">
        <v>1316</v>
      </c>
      <c r="H135" s="61" t="s">
        <v>2996</v>
      </c>
      <c r="I135" s="61" t="s">
        <v>299</v>
      </c>
      <c r="J135" s="61" t="s">
        <v>2626</v>
      </c>
      <c r="K135" s="61" t="s">
        <v>2997</v>
      </c>
      <c r="L135" s="61" t="s">
        <v>2998</v>
      </c>
    </row>
    <row r="136" spans="1:12" x14ac:dyDescent="0.25">
      <c r="A136" s="64" t="s">
        <v>15</v>
      </c>
      <c r="B136" s="64" t="s">
        <v>199</v>
      </c>
      <c r="C136" s="61" t="s">
        <v>33</v>
      </c>
      <c r="D136" s="59" t="s">
        <v>1318</v>
      </c>
      <c r="E136" s="58" t="s">
        <v>1321</v>
      </c>
      <c r="F136" s="59" t="s">
        <v>1319</v>
      </c>
      <c r="G136" s="59" t="s">
        <v>1320</v>
      </c>
      <c r="H136" s="61" t="s">
        <v>2999</v>
      </c>
      <c r="I136" s="61" t="s">
        <v>3000</v>
      </c>
      <c r="J136" s="61" t="s">
        <v>2626</v>
      </c>
      <c r="K136" s="61" t="s">
        <v>3001</v>
      </c>
      <c r="L136" s="61" t="s">
        <v>3002</v>
      </c>
    </row>
    <row r="137" spans="1:12" x14ac:dyDescent="0.25">
      <c r="A137" s="64" t="s">
        <v>15</v>
      </c>
      <c r="B137" s="64" t="s">
        <v>201</v>
      </c>
      <c r="C137" s="61" t="s">
        <v>33</v>
      </c>
      <c r="D137" s="59" t="s">
        <v>301</v>
      </c>
      <c r="E137" s="58" t="s">
        <v>1324</v>
      </c>
      <c r="F137" s="59" t="s">
        <v>1322</v>
      </c>
      <c r="G137" s="59" t="s">
        <v>1323</v>
      </c>
      <c r="H137" s="61" t="s">
        <v>3003</v>
      </c>
      <c r="I137" s="61" t="s">
        <v>301</v>
      </c>
      <c r="J137" s="61" t="s">
        <v>2626</v>
      </c>
      <c r="K137" s="61" t="s">
        <v>3004</v>
      </c>
      <c r="L137" s="61" t="s">
        <v>3005</v>
      </c>
    </row>
    <row r="138" spans="1:12" x14ac:dyDescent="0.25">
      <c r="A138" s="61"/>
      <c r="B138" s="61"/>
      <c r="C138" s="61"/>
      <c r="D138" s="59"/>
      <c r="E138" s="58"/>
      <c r="F138" s="59"/>
      <c r="G138" s="59"/>
      <c r="H138" s="61"/>
      <c r="I138" s="61"/>
      <c r="J138" s="61"/>
      <c r="K138" s="61"/>
      <c r="L138" s="61"/>
    </row>
    <row r="139" spans="1:12" x14ac:dyDescent="0.25">
      <c r="A139" s="64" t="s">
        <v>16</v>
      </c>
      <c r="B139" s="64" t="s">
        <v>12</v>
      </c>
      <c r="C139" s="61" t="s">
        <v>34</v>
      </c>
      <c r="D139" s="59" t="s">
        <v>302</v>
      </c>
      <c r="E139" s="58" t="s">
        <v>1327</v>
      </c>
      <c r="F139" s="59" t="s">
        <v>1325</v>
      </c>
      <c r="G139" s="59" t="s">
        <v>1326</v>
      </c>
      <c r="H139" s="61" t="s">
        <v>3006</v>
      </c>
      <c r="I139" s="61" t="s">
        <v>302</v>
      </c>
      <c r="J139" s="61" t="s">
        <v>2626</v>
      </c>
      <c r="K139" s="61" t="s">
        <v>3007</v>
      </c>
      <c r="L139" s="61" t="s">
        <v>3008</v>
      </c>
    </row>
    <row r="140" spans="1:12" x14ac:dyDescent="0.25">
      <c r="A140" s="64" t="s">
        <v>16</v>
      </c>
      <c r="B140" s="64" t="s">
        <v>14</v>
      </c>
      <c r="C140" s="61" t="s">
        <v>34</v>
      </c>
      <c r="D140" s="59" t="s">
        <v>303</v>
      </c>
      <c r="E140" s="58" t="s">
        <v>1330</v>
      </c>
      <c r="F140" s="59" t="s">
        <v>1328</v>
      </c>
      <c r="G140" s="59" t="s">
        <v>1329</v>
      </c>
      <c r="H140" s="61" t="s">
        <v>746</v>
      </c>
      <c r="I140" s="61" t="s">
        <v>303</v>
      </c>
      <c r="J140" s="61" t="s">
        <v>2626</v>
      </c>
      <c r="K140" s="61" t="s">
        <v>3009</v>
      </c>
      <c r="L140" s="61" t="s">
        <v>3010</v>
      </c>
    </row>
    <row r="141" spans="1:12" x14ac:dyDescent="0.25">
      <c r="A141" s="64" t="s">
        <v>16</v>
      </c>
      <c r="B141" s="64" t="s">
        <v>15</v>
      </c>
      <c r="C141" s="61" t="s">
        <v>34</v>
      </c>
      <c r="D141" s="59" t="s">
        <v>304</v>
      </c>
      <c r="E141" s="58" t="s">
        <v>1333</v>
      </c>
      <c r="F141" s="59" t="s">
        <v>1331</v>
      </c>
      <c r="G141" s="59" t="s">
        <v>1332</v>
      </c>
      <c r="H141" s="61" t="s">
        <v>3011</v>
      </c>
      <c r="I141" s="61" t="s">
        <v>304</v>
      </c>
      <c r="J141" s="61" t="s">
        <v>2626</v>
      </c>
      <c r="K141" s="61" t="s">
        <v>3012</v>
      </c>
      <c r="L141" s="61" t="s">
        <v>3013</v>
      </c>
    </row>
    <row r="142" spans="1:12" x14ac:dyDescent="0.25">
      <c r="A142" s="64" t="s">
        <v>16</v>
      </c>
      <c r="B142" s="64" t="s">
        <v>16</v>
      </c>
      <c r="C142" s="61" t="s">
        <v>34</v>
      </c>
      <c r="D142" s="59" t="s">
        <v>305</v>
      </c>
      <c r="E142" s="58" t="s">
        <v>1336</v>
      </c>
      <c r="F142" s="59" t="s">
        <v>1334</v>
      </c>
      <c r="G142" s="59" t="s">
        <v>1335</v>
      </c>
      <c r="H142" s="61" t="s">
        <v>3014</v>
      </c>
      <c r="I142" s="61" t="s">
        <v>305</v>
      </c>
      <c r="J142" s="61" t="s">
        <v>2626</v>
      </c>
      <c r="K142" s="61" t="s">
        <v>3015</v>
      </c>
      <c r="L142" s="61" t="s">
        <v>3016</v>
      </c>
    </row>
    <row r="143" spans="1:12" x14ac:dyDescent="0.25">
      <c r="A143" s="64" t="s">
        <v>16</v>
      </c>
      <c r="B143" s="64" t="s">
        <v>17</v>
      </c>
      <c r="C143" s="61" t="s">
        <v>34</v>
      </c>
      <c r="D143" s="59" t="s">
        <v>747</v>
      </c>
      <c r="E143" s="58" t="s">
        <v>1339</v>
      </c>
      <c r="F143" s="59" t="s">
        <v>1337</v>
      </c>
      <c r="G143" s="59" t="s">
        <v>1338</v>
      </c>
      <c r="H143" s="61" t="s">
        <v>3017</v>
      </c>
      <c r="I143" s="61" t="s">
        <v>747</v>
      </c>
      <c r="J143" s="61" t="s">
        <v>2626</v>
      </c>
      <c r="K143" s="61" t="s">
        <v>3018</v>
      </c>
      <c r="L143" s="61" t="s">
        <v>3019</v>
      </c>
    </row>
    <row r="144" spans="1:12" x14ac:dyDescent="0.25">
      <c r="A144" s="64" t="s">
        <v>16</v>
      </c>
      <c r="B144" s="64" t="s">
        <v>18</v>
      </c>
      <c r="C144" s="61" t="s">
        <v>34</v>
      </c>
      <c r="D144" s="59" t="s">
        <v>1340</v>
      </c>
      <c r="E144" s="58" t="s">
        <v>1343</v>
      </c>
      <c r="F144" s="59" t="s">
        <v>1341</v>
      </c>
      <c r="G144" s="59" t="s">
        <v>1342</v>
      </c>
      <c r="H144" s="61" t="s">
        <v>3020</v>
      </c>
      <c r="I144" s="61" t="s">
        <v>3021</v>
      </c>
      <c r="J144" s="61" t="s">
        <v>2626</v>
      </c>
      <c r="K144" s="61" t="s">
        <v>3022</v>
      </c>
      <c r="L144" s="61" t="s">
        <v>3023</v>
      </c>
    </row>
    <row r="145" spans="1:12" x14ac:dyDescent="0.25">
      <c r="A145" s="64" t="s">
        <v>16</v>
      </c>
      <c r="B145" s="64" t="s">
        <v>19</v>
      </c>
      <c r="C145" s="61" t="s">
        <v>34</v>
      </c>
      <c r="D145" s="59" t="s">
        <v>308</v>
      </c>
      <c r="E145" s="58" t="s">
        <v>1346</v>
      </c>
      <c r="F145" s="59" t="s">
        <v>1344</v>
      </c>
      <c r="G145" s="59" t="s">
        <v>1345</v>
      </c>
      <c r="H145" s="61" t="s">
        <v>3024</v>
      </c>
      <c r="I145" s="61" t="s">
        <v>308</v>
      </c>
      <c r="J145" s="61" t="s">
        <v>2626</v>
      </c>
      <c r="K145" s="61" t="s">
        <v>3025</v>
      </c>
      <c r="L145" s="61" t="s">
        <v>3026</v>
      </c>
    </row>
    <row r="146" spans="1:12" x14ac:dyDescent="0.25">
      <c r="A146" s="64" t="s">
        <v>16</v>
      </c>
      <c r="B146" s="64" t="s">
        <v>20</v>
      </c>
      <c r="C146" s="61" t="s">
        <v>34</v>
      </c>
      <c r="D146" s="59" t="s">
        <v>748</v>
      </c>
      <c r="E146" s="58"/>
      <c r="F146" s="59" t="s">
        <v>1347</v>
      </c>
      <c r="G146" s="59" t="s">
        <v>988</v>
      </c>
      <c r="H146" s="61" t="s">
        <v>3027</v>
      </c>
      <c r="I146" s="61" t="s">
        <v>34</v>
      </c>
      <c r="J146" s="61" t="s">
        <v>2626</v>
      </c>
      <c r="K146" s="61" t="s">
        <v>3028</v>
      </c>
      <c r="L146" s="61" t="s">
        <v>3029</v>
      </c>
    </row>
    <row r="147" spans="1:12" x14ac:dyDescent="0.25">
      <c r="A147" s="64" t="s">
        <v>16</v>
      </c>
      <c r="B147" s="64" t="s">
        <v>21</v>
      </c>
      <c r="C147" s="61" t="s">
        <v>34</v>
      </c>
      <c r="D147" s="59" t="s">
        <v>309</v>
      </c>
      <c r="E147" s="58" t="s">
        <v>1350</v>
      </c>
      <c r="F147" s="59" t="s">
        <v>1348</v>
      </c>
      <c r="G147" s="59" t="s">
        <v>1349</v>
      </c>
      <c r="H147" s="61" t="s">
        <v>3030</v>
      </c>
      <c r="I147" s="61" t="s">
        <v>3031</v>
      </c>
      <c r="J147" s="61" t="s">
        <v>2626</v>
      </c>
      <c r="K147" s="61" t="s">
        <v>3032</v>
      </c>
      <c r="L147" s="61" t="s">
        <v>3033</v>
      </c>
    </row>
    <row r="148" spans="1:12" x14ac:dyDescent="0.25">
      <c r="A148" s="64" t="s">
        <v>16</v>
      </c>
      <c r="B148" s="64" t="s">
        <v>22</v>
      </c>
      <c r="C148" s="61" t="s">
        <v>34</v>
      </c>
      <c r="D148" s="59" t="s">
        <v>310</v>
      </c>
      <c r="E148" s="58" t="s">
        <v>1353</v>
      </c>
      <c r="F148" s="59" t="s">
        <v>1351</v>
      </c>
      <c r="G148" s="59" t="s">
        <v>1352</v>
      </c>
      <c r="H148" s="61" t="s">
        <v>3034</v>
      </c>
      <c r="I148" s="61" t="s">
        <v>310</v>
      </c>
      <c r="J148" s="61" t="s">
        <v>2626</v>
      </c>
      <c r="K148" s="61" t="s">
        <v>3035</v>
      </c>
      <c r="L148" s="61" t="s">
        <v>3036</v>
      </c>
    </row>
    <row r="149" spans="1:12" x14ac:dyDescent="0.25">
      <c r="A149" s="64" t="s">
        <v>16</v>
      </c>
      <c r="B149" s="64" t="s">
        <v>23</v>
      </c>
      <c r="C149" s="61" t="s">
        <v>34</v>
      </c>
      <c r="D149" s="59" t="s">
        <v>311</v>
      </c>
      <c r="E149" s="58" t="s">
        <v>1356</v>
      </c>
      <c r="F149" s="59" t="s">
        <v>1354</v>
      </c>
      <c r="G149" s="59" t="s">
        <v>1355</v>
      </c>
      <c r="H149" s="61" t="s">
        <v>749</v>
      </c>
      <c r="I149" s="61" t="s">
        <v>311</v>
      </c>
      <c r="J149" s="61" t="s">
        <v>2626</v>
      </c>
      <c r="K149" s="61" t="s">
        <v>3037</v>
      </c>
      <c r="L149" s="61" t="s">
        <v>3038</v>
      </c>
    </row>
    <row r="150" spans="1:12" x14ac:dyDescent="0.25">
      <c r="A150" s="64" t="s">
        <v>16</v>
      </c>
      <c r="B150" s="64" t="s">
        <v>24</v>
      </c>
      <c r="C150" s="61" t="s">
        <v>34</v>
      </c>
      <c r="D150" s="59" t="s">
        <v>312</v>
      </c>
      <c r="E150" s="58" t="s">
        <v>1359</v>
      </c>
      <c r="F150" s="59" t="s">
        <v>1357</v>
      </c>
      <c r="G150" s="59" t="s">
        <v>1358</v>
      </c>
      <c r="H150" s="61" t="s">
        <v>3039</v>
      </c>
      <c r="I150" s="61" t="s">
        <v>312</v>
      </c>
      <c r="J150" s="61" t="s">
        <v>2626</v>
      </c>
      <c r="K150" s="61" t="s">
        <v>3040</v>
      </c>
      <c r="L150" s="61" t="s">
        <v>3041</v>
      </c>
    </row>
    <row r="151" spans="1:12" x14ac:dyDescent="0.25">
      <c r="A151" s="64" t="s">
        <v>16</v>
      </c>
      <c r="B151" s="64" t="s">
        <v>25</v>
      </c>
      <c r="C151" s="61" t="s">
        <v>34</v>
      </c>
      <c r="D151" s="59" t="s">
        <v>313</v>
      </c>
      <c r="E151" s="58" t="s">
        <v>1362</v>
      </c>
      <c r="F151" s="59" t="s">
        <v>1360</v>
      </c>
      <c r="G151" s="59" t="s">
        <v>1361</v>
      </c>
      <c r="H151" s="61" t="s">
        <v>3042</v>
      </c>
      <c r="I151" s="61" t="s">
        <v>313</v>
      </c>
      <c r="J151" s="61" t="s">
        <v>2626</v>
      </c>
      <c r="K151" s="61" t="s">
        <v>3043</v>
      </c>
      <c r="L151" s="61" t="s">
        <v>3044</v>
      </c>
    </row>
    <row r="152" spans="1:12" x14ac:dyDescent="0.25">
      <c r="A152" s="64" t="s">
        <v>16</v>
      </c>
      <c r="B152" s="64" t="s">
        <v>26</v>
      </c>
      <c r="C152" s="61" t="s">
        <v>34</v>
      </c>
      <c r="D152" s="59" t="s">
        <v>1363</v>
      </c>
      <c r="E152" s="59" t="s">
        <v>988</v>
      </c>
      <c r="F152" s="59" t="s">
        <v>1364</v>
      </c>
      <c r="G152" s="59" t="s">
        <v>1365</v>
      </c>
      <c r="H152" s="61" t="s">
        <v>3045</v>
      </c>
      <c r="I152" s="61" t="s">
        <v>314</v>
      </c>
      <c r="J152" s="61" t="s">
        <v>2626</v>
      </c>
      <c r="K152" s="61" t="s">
        <v>3025</v>
      </c>
      <c r="L152" s="61" t="s">
        <v>3046</v>
      </c>
    </row>
    <row r="153" spans="1:12" x14ac:dyDescent="0.25">
      <c r="A153" s="64" t="s">
        <v>16</v>
      </c>
      <c r="B153" s="64" t="s">
        <v>3</v>
      </c>
      <c r="C153" s="61" t="s">
        <v>34</v>
      </c>
      <c r="D153" s="59" t="s">
        <v>314</v>
      </c>
      <c r="E153" s="59" t="s">
        <v>988</v>
      </c>
      <c r="F153" s="59" t="s">
        <v>1366</v>
      </c>
      <c r="G153" s="59" t="s">
        <v>1367</v>
      </c>
      <c r="H153" s="61" t="s">
        <v>750</v>
      </c>
      <c r="I153" s="61" t="s">
        <v>3047</v>
      </c>
      <c r="J153" s="61" t="s">
        <v>2626</v>
      </c>
      <c r="K153" s="61" t="s">
        <v>3048</v>
      </c>
      <c r="L153" s="61" t="s">
        <v>3049</v>
      </c>
    </row>
    <row r="154" spans="1:12" x14ac:dyDescent="0.25">
      <c r="A154" s="64" t="s">
        <v>16</v>
      </c>
      <c r="B154" s="64" t="s">
        <v>27</v>
      </c>
      <c r="C154" s="61" t="s">
        <v>34</v>
      </c>
      <c r="D154" s="59" t="s">
        <v>318</v>
      </c>
      <c r="E154" s="58" t="s">
        <v>1370</v>
      </c>
      <c r="F154" s="59" t="s">
        <v>1368</v>
      </c>
      <c r="G154" s="59" t="s">
        <v>1369</v>
      </c>
      <c r="H154" s="61" t="s">
        <v>3050</v>
      </c>
      <c r="I154" s="61" t="s">
        <v>3051</v>
      </c>
      <c r="J154" s="61" t="s">
        <v>2626</v>
      </c>
      <c r="K154" s="61" t="s">
        <v>3052</v>
      </c>
      <c r="L154" s="61" t="s">
        <v>3053</v>
      </c>
    </row>
    <row r="155" spans="1:12" x14ac:dyDescent="0.25">
      <c r="A155" s="64" t="s">
        <v>16</v>
      </c>
      <c r="B155" s="64" t="s">
        <v>4</v>
      </c>
      <c r="C155" s="61" t="s">
        <v>34</v>
      </c>
      <c r="D155" s="59" t="s">
        <v>1371</v>
      </c>
      <c r="E155" s="58" t="s">
        <v>1374</v>
      </c>
      <c r="F155" s="59" t="s">
        <v>1372</v>
      </c>
      <c r="G155" s="59" t="s">
        <v>1373</v>
      </c>
      <c r="H155" s="61" t="s">
        <v>3054</v>
      </c>
      <c r="I155" s="61" t="s">
        <v>317</v>
      </c>
      <c r="J155" s="61" t="s">
        <v>2626</v>
      </c>
      <c r="K155" s="61" t="s">
        <v>3055</v>
      </c>
      <c r="L155" s="61" t="s">
        <v>3056</v>
      </c>
    </row>
    <row r="156" spans="1:12" x14ac:dyDescent="0.25">
      <c r="A156" s="64" t="s">
        <v>16</v>
      </c>
      <c r="B156" s="64" t="s">
        <v>28</v>
      </c>
      <c r="C156" s="61" t="s">
        <v>34</v>
      </c>
      <c r="D156" s="59" t="s">
        <v>317</v>
      </c>
      <c r="E156" s="58" t="s">
        <v>1377</v>
      </c>
      <c r="F156" s="59" t="s">
        <v>1375</v>
      </c>
      <c r="G156" s="59" t="s">
        <v>1376</v>
      </c>
      <c r="H156" s="61" t="s">
        <v>3057</v>
      </c>
      <c r="I156" s="61" t="s">
        <v>318</v>
      </c>
      <c r="J156" s="61" t="s">
        <v>2626</v>
      </c>
      <c r="K156" s="61" t="s">
        <v>3058</v>
      </c>
      <c r="L156" s="61" t="s">
        <v>3059</v>
      </c>
    </row>
    <row r="157" spans="1:12" x14ac:dyDescent="0.25">
      <c r="A157" s="64" t="s">
        <v>16</v>
      </c>
      <c r="B157" s="64" t="s">
        <v>29</v>
      </c>
      <c r="C157" s="61" t="s">
        <v>34</v>
      </c>
      <c r="D157" s="59" t="s">
        <v>319</v>
      </c>
      <c r="E157" s="58" t="s">
        <v>1380</v>
      </c>
      <c r="F157" s="59" t="s">
        <v>1378</v>
      </c>
      <c r="G157" s="59" t="s">
        <v>1379</v>
      </c>
      <c r="H157" s="61" t="s">
        <v>3060</v>
      </c>
      <c r="I157" s="61" t="s">
        <v>319</v>
      </c>
      <c r="J157" s="61" t="s">
        <v>2626</v>
      </c>
      <c r="K157" s="61" t="s">
        <v>3061</v>
      </c>
      <c r="L157" s="61" t="s">
        <v>3062</v>
      </c>
    </row>
    <row r="158" spans="1:12" x14ac:dyDescent="0.25">
      <c r="A158" s="64" t="s">
        <v>16</v>
      </c>
      <c r="B158" s="64" t="s">
        <v>30</v>
      </c>
      <c r="C158" s="61" t="s">
        <v>34</v>
      </c>
      <c r="D158" s="59" t="s">
        <v>320</v>
      </c>
      <c r="E158" s="58" t="s">
        <v>1383</v>
      </c>
      <c r="F158" s="59" t="s">
        <v>1381</v>
      </c>
      <c r="G158" s="59" t="s">
        <v>1382</v>
      </c>
      <c r="H158" s="61" t="s">
        <v>751</v>
      </c>
      <c r="I158" s="61" t="s">
        <v>320</v>
      </c>
      <c r="J158" s="61" t="s">
        <v>2626</v>
      </c>
      <c r="K158" s="61" t="s">
        <v>3037</v>
      </c>
      <c r="L158" s="61" t="s">
        <v>3063</v>
      </c>
    </row>
    <row r="159" spans="1:12" x14ac:dyDescent="0.25">
      <c r="A159" s="64" t="s">
        <v>16</v>
      </c>
      <c r="B159" s="64" t="s">
        <v>31</v>
      </c>
      <c r="C159" s="61" t="s">
        <v>34</v>
      </c>
      <c r="D159" s="59" t="s">
        <v>321</v>
      </c>
      <c r="E159" s="58" t="s">
        <v>1386</v>
      </c>
      <c r="F159" s="59" t="s">
        <v>1384</v>
      </c>
      <c r="G159" s="59" t="s">
        <v>1385</v>
      </c>
      <c r="H159" s="61" t="s">
        <v>3064</v>
      </c>
      <c r="I159" s="61" t="s">
        <v>321</v>
      </c>
      <c r="J159" s="61" t="s">
        <v>2626</v>
      </c>
      <c r="K159" s="61" t="s">
        <v>3065</v>
      </c>
      <c r="L159" s="61" t="s">
        <v>3066</v>
      </c>
    </row>
    <row r="160" spans="1:12" x14ac:dyDescent="0.25">
      <c r="A160" s="64" t="s">
        <v>16</v>
      </c>
      <c r="B160" s="64" t="s">
        <v>144</v>
      </c>
      <c r="C160" s="61" t="s">
        <v>34</v>
      </c>
      <c r="D160" s="59" t="s">
        <v>322</v>
      </c>
      <c r="E160" s="58" t="s">
        <v>1389</v>
      </c>
      <c r="F160" s="59" t="s">
        <v>1387</v>
      </c>
      <c r="G160" s="59" t="s">
        <v>1388</v>
      </c>
      <c r="H160" s="61" t="s">
        <v>3067</v>
      </c>
      <c r="I160" s="61" t="s">
        <v>322</v>
      </c>
      <c r="J160" s="61" t="s">
        <v>2626</v>
      </c>
      <c r="K160" s="61" t="s">
        <v>3068</v>
      </c>
      <c r="L160" s="61" t="s">
        <v>3069</v>
      </c>
    </row>
    <row r="161" spans="1:12" x14ac:dyDescent="0.25">
      <c r="A161" s="64" t="s">
        <v>16</v>
      </c>
      <c r="B161" s="64" t="s">
        <v>55</v>
      </c>
      <c r="C161" s="61" t="s">
        <v>34</v>
      </c>
      <c r="D161" s="59" t="s">
        <v>323</v>
      </c>
      <c r="E161" s="59" t="s">
        <v>988</v>
      </c>
      <c r="F161" s="59" t="s">
        <v>1390</v>
      </c>
      <c r="G161" s="59" t="s">
        <v>1391</v>
      </c>
      <c r="H161" s="61" t="s">
        <v>3070</v>
      </c>
      <c r="I161" s="61" t="s">
        <v>323</v>
      </c>
      <c r="J161" s="61" t="s">
        <v>2626</v>
      </c>
      <c r="K161" s="61" t="s">
        <v>3071</v>
      </c>
      <c r="L161" s="61" t="s">
        <v>3072</v>
      </c>
    </row>
    <row r="162" spans="1:12" x14ac:dyDescent="0.25">
      <c r="A162" s="64" t="s">
        <v>16</v>
      </c>
      <c r="B162" s="64" t="s">
        <v>60</v>
      </c>
      <c r="C162" s="61" t="s">
        <v>34</v>
      </c>
      <c r="D162" s="59" t="s">
        <v>324</v>
      </c>
      <c r="E162" s="59" t="s">
        <v>988</v>
      </c>
      <c r="F162" s="59" t="s">
        <v>1392</v>
      </c>
      <c r="G162" s="59" t="s">
        <v>1393</v>
      </c>
      <c r="H162" s="61" t="s">
        <v>3073</v>
      </c>
      <c r="I162" s="61" t="s">
        <v>324</v>
      </c>
      <c r="J162" s="61" t="s">
        <v>2626</v>
      </c>
      <c r="K162" s="61" t="s">
        <v>3074</v>
      </c>
      <c r="L162" s="61" t="s">
        <v>3075</v>
      </c>
    </row>
    <row r="163" spans="1:12" x14ac:dyDescent="0.25">
      <c r="A163" s="64" t="s">
        <v>16</v>
      </c>
      <c r="B163" s="64" t="s">
        <v>171</v>
      </c>
      <c r="C163" s="61" t="s">
        <v>34</v>
      </c>
      <c r="D163" s="59" t="s">
        <v>752</v>
      </c>
      <c r="E163" s="58" t="s">
        <v>1396</v>
      </c>
      <c r="F163" s="59" t="s">
        <v>1394</v>
      </c>
      <c r="G163" s="59" t="s">
        <v>1395</v>
      </c>
      <c r="H163" s="61" t="s">
        <v>3076</v>
      </c>
      <c r="I163" s="61" t="s">
        <v>752</v>
      </c>
      <c r="J163" s="61" t="s">
        <v>2626</v>
      </c>
      <c r="K163" s="61" t="s">
        <v>3077</v>
      </c>
      <c r="L163" s="61" t="s">
        <v>3078</v>
      </c>
    </row>
    <row r="164" spans="1:12" x14ac:dyDescent="0.25">
      <c r="A164" s="64" t="s">
        <v>16</v>
      </c>
      <c r="B164" s="64" t="s">
        <v>173</v>
      </c>
      <c r="C164" s="61" t="s">
        <v>34</v>
      </c>
      <c r="D164" s="59" t="s">
        <v>326</v>
      </c>
      <c r="E164" s="58" t="s">
        <v>1399</v>
      </c>
      <c r="F164" s="59" t="s">
        <v>1397</v>
      </c>
      <c r="G164" s="59" t="s">
        <v>1398</v>
      </c>
      <c r="H164" s="61" t="s">
        <v>753</v>
      </c>
      <c r="I164" s="61" t="s">
        <v>326</v>
      </c>
      <c r="J164" s="61" t="s">
        <v>2626</v>
      </c>
      <c r="K164" s="61" t="s">
        <v>3079</v>
      </c>
      <c r="L164" s="61" t="s">
        <v>3080</v>
      </c>
    </row>
    <row r="165" spans="1:12" x14ac:dyDescent="0.25">
      <c r="A165" s="64" t="s">
        <v>16</v>
      </c>
      <c r="B165" s="64" t="s">
        <v>175</v>
      </c>
      <c r="C165" s="61" t="s">
        <v>34</v>
      </c>
      <c r="D165" s="59" t="s">
        <v>327</v>
      </c>
      <c r="E165" s="58" t="s">
        <v>1402</v>
      </c>
      <c r="F165" s="59" t="s">
        <v>1400</v>
      </c>
      <c r="G165" s="59" t="s">
        <v>1401</v>
      </c>
      <c r="H165" s="61" t="s">
        <v>3081</v>
      </c>
      <c r="I165" s="61" t="s">
        <v>327</v>
      </c>
      <c r="J165" s="61" t="s">
        <v>2626</v>
      </c>
      <c r="K165" s="61" t="s">
        <v>3082</v>
      </c>
      <c r="L165" s="61" t="s">
        <v>3083</v>
      </c>
    </row>
    <row r="166" spans="1:12" x14ac:dyDescent="0.25">
      <c r="A166" s="64" t="s">
        <v>16</v>
      </c>
      <c r="B166" s="64" t="s">
        <v>177</v>
      </c>
      <c r="C166" s="61" t="s">
        <v>34</v>
      </c>
      <c r="D166" s="59" t="s">
        <v>328</v>
      </c>
      <c r="E166" s="58" t="s">
        <v>1405</v>
      </c>
      <c r="F166" s="59" t="s">
        <v>1403</v>
      </c>
      <c r="G166" s="59" t="s">
        <v>1404</v>
      </c>
      <c r="H166" s="61" t="s">
        <v>3084</v>
      </c>
      <c r="I166" s="61" t="s">
        <v>328</v>
      </c>
      <c r="J166" s="61" t="s">
        <v>2626</v>
      </c>
      <c r="K166" s="61" t="s">
        <v>3085</v>
      </c>
      <c r="L166" s="61" t="s">
        <v>3086</v>
      </c>
    </row>
    <row r="167" spans="1:12" x14ac:dyDescent="0.25">
      <c r="A167" s="64" t="s">
        <v>16</v>
      </c>
      <c r="B167" s="64" t="s">
        <v>179</v>
      </c>
      <c r="C167" s="61" t="s">
        <v>34</v>
      </c>
      <c r="D167" s="59" t="s">
        <v>329</v>
      </c>
      <c r="E167" s="58" t="s">
        <v>1408</v>
      </c>
      <c r="F167" s="59" t="s">
        <v>1406</v>
      </c>
      <c r="G167" s="59" t="s">
        <v>1407</v>
      </c>
      <c r="H167" s="61" t="s">
        <v>3087</v>
      </c>
      <c r="I167" s="61" t="s">
        <v>329</v>
      </c>
      <c r="J167" s="61" t="s">
        <v>2626</v>
      </c>
      <c r="K167" s="61" t="s">
        <v>3037</v>
      </c>
      <c r="L167" s="61" t="s">
        <v>3088</v>
      </c>
    </row>
    <row r="168" spans="1:12" x14ac:dyDescent="0.25">
      <c r="A168" s="64" t="s">
        <v>16</v>
      </c>
      <c r="B168" s="64" t="s">
        <v>181</v>
      </c>
      <c r="C168" s="61" t="s">
        <v>34</v>
      </c>
      <c r="D168" s="59" t="s">
        <v>330</v>
      </c>
      <c r="E168" s="58" t="s">
        <v>1411</v>
      </c>
      <c r="F168" s="59" t="s">
        <v>1409</v>
      </c>
      <c r="G168" s="59" t="s">
        <v>1410</v>
      </c>
      <c r="H168" s="61" t="s">
        <v>3089</v>
      </c>
      <c r="I168" s="61" t="s">
        <v>330</v>
      </c>
      <c r="J168" s="61" t="s">
        <v>2626</v>
      </c>
      <c r="K168" s="61" t="s">
        <v>3090</v>
      </c>
      <c r="L168" s="61" t="s">
        <v>3091</v>
      </c>
    </row>
    <row r="169" spans="1:12" x14ac:dyDescent="0.25">
      <c r="A169" s="64" t="s">
        <v>16</v>
      </c>
      <c r="B169" s="64" t="s">
        <v>183</v>
      </c>
      <c r="C169" s="61" t="s">
        <v>34</v>
      </c>
      <c r="D169" s="59" t="s">
        <v>331</v>
      </c>
      <c r="E169" s="58" t="s">
        <v>1414</v>
      </c>
      <c r="F169" s="59" t="s">
        <v>1412</v>
      </c>
      <c r="G169" s="59" t="s">
        <v>1413</v>
      </c>
      <c r="H169" s="61" t="s">
        <v>3092</v>
      </c>
      <c r="I169" s="61" t="s">
        <v>331</v>
      </c>
      <c r="J169" s="61" t="s">
        <v>2626</v>
      </c>
      <c r="K169" s="61" t="s">
        <v>3093</v>
      </c>
      <c r="L169" s="61" t="s">
        <v>3094</v>
      </c>
    </row>
    <row r="170" spans="1:12" x14ac:dyDescent="0.25">
      <c r="A170" s="64" t="s">
        <v>16</v>
      </c>
      <c r="B170" s="64" t="s">
        <v>185</v>
      </c>
      <c r="C170" s="61" t="s">
        <v>34</v>
      </c>
      <c r="D170" s="59" t="s">
        <v>332</v>
      </c>
      <c r="E170" s="58" t="s">
        <v>1417</v>
      </c>
      <c r="F170" s="59" t="s">
        <v>1415</v>
      </c>
      <c r="G170" s="59" t="s">
        <v>1416</v>
      </c>
      <c r="H170" s="61" t="s">
        <v>754</v>
      </c>
      <c r="I170" s="61" t="s">
        <v>332</v>
      </c>
      <c r="J170" s="61" t="s">
        <v>2626</v>
      </c>
      <c r="K170" s="61" t="s">
        <v>3095</v>
      </c>
      <c r="L170" s="61" t="s">
        <v>3096</v>
      </c>
    </row>
    <row r="171" spans="1:12" x14ac:dyDescent="0.25">
      <c r="A171" s="64" t="s">
        <v>16</v>
      </c>
      <c r="B171" s="64" t="s">
        <v>187</v>
      </c>
      <c r="C171" s="61" t="s">
        <v>34</v>
      </c>
      <c r="D171" s="59"/>
      <c r="E171" s="58"/>
      <c r="F171" s="59"/>
      <c r="G171" s="59"/>
      <c r="H171" s="61" t="s">
        <v>3097</v>
      </c>
      <c r="I171" s="61" t="s">
        <v>3098</v>
      </c>
      <c r="J171" s="61" t="s">
        <v>2626</v>
      </c>
      <c r="K171" s="61" t="s">
        <v>3048</v>
      </c>
      <c r="L171" s="61" t="s">
        <v>3099</v>
      </c>
    </row>
    <row r="172" spans="1:12" x14ac:dyDescent="0.25">
      <c r="A172" s="64" t="s">
        <v>16</v>
      </c>
      <c r="B172" s="64" t="s">
        <v>189</v>
      </c>
      <c r="C172" s="61" t="s">
        <v>34</v>
      </c>
      <c r="D172" s="59" t="s">
        <v>1418</v>
      </c>
      <c r="E172" s="58" t="s">
        <v>1421</v>
      </c>
      <c r="F172" s="59" t="s">
        <v>1419</v>
      </c>
      <c r="G172" s="59" t="s">
        <v>1420</v>
      </c>
      <c r="H172" s="61" t="s">
        <v>3100</v>
      </c>
      <c r="I172" s="61" t="s">
        <v>334</v>
      </c>
      <c r="J172" s="61" t="s">
        <v>2626</v>
      </c>
      <c r="K172" s="61" t="s">
        <v>3101</v>
      </c>
      <c r="L172" s="61" t="s">
        <v>3102</v>
      </c>
    </row>
    <row r="173" spans="1:12" x14ac:dyDescent="0.25">
      <c r="A173" s="64" t="s">
        <v>16</v>
      </c>
      <c r="B173" s="64" t="s">
        <v>191</v>
      </c>
      <c r="C173" s="61" t="s">
        <v>34</v>
      </c>
      <c r="D173" s="59" t="s">
        <v>1422</v>
      </c>
      <c r="E173" s="58" t="s">
        <v>1425</v>
      </c>
      <c r="F173" s="59" t="s">
        <v>1423</v>
      </c>
      <c r="G173" s="59" t="s">
        <v>1424</v>
      </c>
      <c r="H173" s="61" t="s">
        <v>3103</v>
      </c>
      <c r="I173" s="61" t="s">
        <v>3104</v>
      </c>
      <c r="J173" s="61" t="s">
        <v>2626</v>
      </c>
      <c r="K173" s="61" t="s">
        <v>3105</v>
      </c>
      <c r="L173" s="61" t="s">
        <v>3106</v>
      </c>
    </row>
    <row r="174" spans="1:12" x14ac:dyDescent="0.25">
      <c r="A174" s="64" t="s">
        <v>16</v>
      </c>
      <c r="B174" s="64" t="s">
        <v>193</v>
      </c>
      <c r="C174" s="61" t="s">
        <v>34</v>
      </c>
      <c r="D174" s="59" t="s">
        <v>1426</v>
      </c>
      <c r="E174" s="58" t="s">
        <v>1429</v>
      </c>
      <c r="F174" s="59" t="s">
        <v>1427</v>
      </c>
      <c r="G174" s="59" t="s">
        <v>1428</v>
      </c>
      <c r="H174" s="61" t="s">
        <v>3107</v>
      </c>
      <c r="I174" s="61" t="s">
        <v>3108</v>
      </c>
      <c r="J174" s="61" t="s">
        <v>2626</v>
      </c>
      <c r="K174" s="61" t="s">
        <v>3109</v>
      </c>
      <c r="L174" s="61" t="s">
        <v>3110</v>
      </c>
    </row>
    <row r="175" spans="1:12" x14ac:dyDescent="0.25">
      <c r="A175" s="64" t="s">
        <v>16</v>
      </c>
      <c r="B175" s="64" t="s">
        <v>195</v>
      </c>
      <c r="C175" s="61" t="s">
        <v>34</v>
      </c>
      <c r="D175" s="59" t="s">
        <v>337</v>
      </c>
      <c r="E175" s="59" t="s">
        <v>988</v>
      </c>
      <c r="F175" s="59" t="s">
        <v>1430</v>
      </c>
      <c r="G175" s="59" t="s">
        <v>1431</v>
      </c>
      <c r="H175" s="61" t="s">
        <v>3111</v>
      </c>
      <c r="I175" s="61" t="s">
        <v>337</v>
      </c>
      <c r="J175" s="61" t="s">
        <v>2626</v>
      </c>
      <c r="K175" s="61" t="s">
        <v>3112</v>
      </c>
      <c r="L175" s="61" t="s">
        <v>3113</v>
      </c>
    </row>
    <row r="176" spans="1:12" x14ac:dyDescent="0.25">
      <c r="A176" s="61"/>
      <c r="B176" s="61"/>
      <c r="C176" s="61"/>
      <c r="D176" s="59"/>
      <c r="E176" s="59"/>
      <c r="F176" s="59"/>
      <c r="G176" s="59"/>
      <c r="H176" s="61"/>
      <c r="I176" s="61"/>
      <c r="J176" s="61"/>
      <c r="K176" s="61"/>
      <c r="L176" s="61"/>
    </row>
    <row r="177" spans="1:12" x14ac:dyDescent="0.25">
      <c r="A177" s="64" t="s">
        <v>17</v>
      </c>
      <c r="B177" s="64" t="s">
        <v>12</v>
      </c>
      <c r="C177" s="61" t="s">
        <v>35</v>
      </c>
      <c r="D177" s="59" t="s">
        <v>338</v>
      </c>
      <c r="E177" s="58" t="s">
        <v>1434</v>
      </c>
      <c r="F177" s="59" t="s">
        <v>1432</v>
      </c>
      <c r="G177" s="59" t="s">
        <v>1433</v>
      </c>
      <c r="H177" s="61" t="s">
        <v>755</v>
      </c>
      <c r="I177" s="61" t="s">
        <v>338</v>
      </c>
      <c r="J177" s="61" t="s">
        <v>2626</v>
      </c>
      <c r="K177" s="61" t="s">
        <v>3114</v>
      </c>
      <c r="L177" s="61" t="s">
        <v>3115</v>
      </c>
    </row>
    <row r="178" spans="1:12" x14ac:dyDescent="0.25">
      <c r="A178" s="64" t="s">
        <v>17</v>
      </c>
      <c r="B178" s="64" t="s">
        <v>14</v>
      </c>
      <c r="C178" s="61" t="s">
        <v>35</v>
      </c>
      <c r="D178" s="59" t="s">
        <v>756</v>
      </c>
      <c r="E178" s="58" t="s">
        <v>1437</v>
      </c>
      <c r="F178" s="59" t="s">
        <v>1435</v>
      </c>
      <c r="G178" s="59" t="s">
        <v>1436</v>
      </c>
      <c r="H178" s="61" t="s">
        <v>3116</v>
      </c>
      <c r="I178" s="61" t="s">
        <v>35</v>
      </c>
      <c r="J178" s="61" t="s">
        <v>2626</v>
      </c>
      <c r="K178" s="61" t="s">
        <v>3117</v>
      </c>
      <c r="L178" s="61" t="s">
        <v>3118</v>
      </c>
    </row>
    <row r="179" spans="1:12" x14ac:dyDescent="0.25">
      <c r="A179" s="64" t="s">
        <v>17</v>
      </c>
      <c r="B179" s="64" t="s">
        <v>15</v>
      </c>
      <c r="C179" s="61" t="s">
        <v>35</v>
      </c>
      <c r="D179" s="59" t="s">
        <v>339</v>
      </c>
      <c r="E179" s="58" t="s">
        <v>1440</v>
      </c>
      <c r="F179" s="59" t="s">
        <v>1438</v>
      </c>
      <c r="G179" s="59" t="s">
        <v>1439</v>
      </c>
      <c r="H179" s="61" t="s">
        <v>3119</v>
      </c>
      <c r="I179" s="61" t="s">
        <v>339</v>
      </c>
      <c r="J179" s="61" t="s">
        <v>2626</v>
      </c>
      <c r="K179" s="61" t="s">
        <v>3120</v>
      </c>
      <c r="L179" s="61" t="s">
        <v>3121</v>
      </c>
    </row>
    <row r="180" spans="1:12" x14ac:dyDescent="0.25">
      <c r="A180" s="64" t="s">
        <v>17</v>
      </c>
      <c r="B180" s="64" t="s">
        <v>16</v>
      </c>
      <c r="C180" s="61" t="s">
        <v>35</v>
      </c>
      <c r="D180" s="59" t="s">
        <v>757</v>
      </c>
      <c r="E180" s="58" t="s">
        <v>1443</v>
      </c>
      <c r="F180" s="59" t="s">
        <v>1441</v>
      </c>
      <c r="G180" s="59" t="s">
        <v>1442</v>
      </c>
      <c r="H180" s="61" t="s">
        <v>3122</v>
      </c>
      <c r="I180" s="61" t="s">
        <v>3123</v>
      </c>
      <c r="J180" s="61" t="s">
        <v>2626</v>
      </c>
      <c r="K180" s="61" t="s">
        <v>3124</v>
      </c>
      <c r="L180" s="61" t="s">
        <v>3125</v>
      </c>
    </row>
    <row r="181" spans="1:12" x14ac:dyDescent="0.25">
      <c r="A181" s="64" t="s">
        <v>17</v>
      </c>
      <c r="B181" s="64" t="s">
        <v>17</v>
      </c>
      <c r="C181" s="61" t="s">
        <v>35</v>
      </c>
      <c r="D181" s="59" t="s">
        <v>758</v>
      </c>
      <c r="E181" s="58" t="s">
        <v>1446</v>
      </c>
      <c r="F181" s="59" t="s">
        <v>1444</v>
      </c>
      <c r="G181" s="59" t="s">
        <v>1445</v>
      </c>
      <c r="H181" s="61" t="s">
        <v>3126</v>
      </c>
      <c r="I181" s="61" t="s">
        <v>3127</v>
      </c>
      <c r="J181" s="61" t="s">
        <v>2626</v>
      </c>
      <c r="K181" s="61" t="s">
        <v>3128</v>
      </c>
      <c r="L181" s="61" t="s">
        <v>3129</v>
      </c>
    </row>
    <row r="182" spans="1:12" x14ac:dyDescent="0.25">
      <c r="A182" s="64" t="s">
        <v>17</v>
      </c>
      <c r="B182" s="64" t="s">
        <v>18</v>
      </c>
      <c r="C182" s="61" t="s">
        <v>35</v>
      </c>
      <c r="D182" s="59" t="s">
        <v>1447</v>
      </c>
      <c r="E182" s="58" t="s">
        <v>1450</v>
      </c>
      <c r="F182" s="59" t="s">
        <v>1448</v>
      </c>
      <c r="G182" s="59" t="s">
        <v>1449</v>
      </c>
      <c r="H182" s="61" t="s">
        <v>3130</v>
      </c>
      <c r="I182" s="61" t="s">
        <v>3131</v>
      </c>
      <c r="J182" s="61" t="s">
        <v>2626</v>
      </c>
      <c r="K182" s="61" t="s">
        <v>3132</v>
      </c>
      <c r="L182" s="61" t="s">
        <v>3133</v>
      </c>
    </row>
    <row r="183" spans="1:12" x14ac:dyDescent="0.25">
      <c r="A183" s="64" t="s">
        <v>17</v>
      </c>
      <c r="B183" s="64" t="s">
        <v>19</v>
      </c>
      <c r="C183" s="61" t="s">
        <v>35</v>
      </c>
      <c r="D183" s="59" t="s">
        <v>343</v>
      </c>
      <c r="E183" s="58" t="s">
        <v>1453</v>
      </c>
      <c r="F183" s="59" t="s">
        <v>1451</v>
      </c>
      <c r="G183" s="59" t="s">
        <v>1452</v>
      </c>
      <c r="H183" s="61" t="s">
        <v>3134</v>
      </c>
      <c r="I183" s="61" t="s">
        <v>343</v>
      </c>
      <c r="J183" s="61" t="s">
        <v>2626</v>
      </c>
      <c r="K183" s="61" t="s">
        <v>3135</v>
      </c>
      <c r="L183" s="61" t="s">
        <v>3136</v>
      </c>
    </row>
    <row r="184" spans="1:12" x14ac:dyDescent="0.25">
      <c r="A184" s="64" t="s">
        <v>17</v>
      </c>
      <c r="B184" s="64" t="s">
        <v>20</v>
      </c>
      <c r="C184" s="61" t="s">
        <v>35</v>
      </c>
      <c r="D184" s="59" t="s">
        <v>344</v>
      </c>
      <c r="E184" s="58" t="s">
        <v>1456</v>
      </c>
      <c r="F184" s="59" t="s">
        <v>1454</v>
      </c>
      <c r="G184" s="59" t="s">
        <v>1455</v>
      </c>
      <c r="H184" s="61" t="s">
        <v>3137</v>
      </c>
      <c r="I184" s="61" t="s">
        <v>344</v>
      </c>
      <c r="J184" s="61" t="s">
        <v>2626</v>
      </c>
      <c r="K184" s="61" t="s">
        <v>3138</v>
      </c>
      <c r="L184" s="61" t="s">
        <v>3139</v>
      </c>
    </row>
    <row r="185" spans="1:12" x14ac:dyDescent="0.25">
      <c r="A185" s="64" t="s">
        <v>17</v>
      </c>
      <c r="B185" s="64" t="s">
        <v>21</v>
      </c>
      <c r="C185" s="61" t="s">
        <v>35</v>
      </c>
      <c r="D185" s="59" t="s">
        <v>345</v>
      </c>
      <c r="E185" s="58" t="s">
        <v>1459</v>
      </c>
      <c r="F185" s="59" t="s">
        <v>1457</v>
      </c>
      <c r="G185" s="59" t="s">
        <v>1458</v>
      </c>
      <c r="H185" s="61" t="s">
        <v>3140</v>
      </c>
      <c r="I185" s="61" t="s">
        <v>345</v>
      </c>
      <c r="J185" s="61" t="s">
        <v>2626</v>
      </c>
      <c r="K185" s="61" t="s">
        <v>3141</v>
      </c>
      <c r="L185" s="61" t="s">
        <v>3142</v>
      </c>
    </row>
    <row r="186" spans="1:12" x14ac:dyDescent="0.25">
      <c r="A186" s="64" t="s">
        <v>17</v>
      </c>
      <c r="B186" s="64" t="s">
        <v>22</v>
      </c>
      <c r="C186" s="61" t="s">
        <v>35</v>
      </c>
      <c r="D186" s="59" t="s">
        <v>346</v>
      </c>
      <c r="E186" s="58" t="s">
        <v>1462</v>
      </c>
      <c r="F186" s="59" t="s">
        <v>1460</v>
      </c>
      <c r="G186" s="59" t="s">
        <v>1461</v>
      </c>
      <c r="H186" s="61" t="s">
        <v>3143</v>
      </c>
      <c r="I186" s="61" t="s">
        <v>346</v>
      </c>
      <c r="J186" s="61" t="s">
        <v>2626</v>
      </c>
      <c r="K186" s="61" t="s">
        <v>3144</v>
      </c>
      <c r="L186" s="61" t="s">
        <v>3145</v>
      </c>
    </row>
    <row r="187" spans="1:12" x14ac:dyDescent="0.25">
      <c r="A187" s="64" t="s">
        <v>17</v>
      </c>
      <c r="B187" s="64" t="s">
        <v>23</v>
      </c>
      <c r="C187" s="61" t="s">
        <v>35</v>
      </c>
      <c r="D187" s="59" t="s">
        <v>759</v>
      </c>
      <c r="E187" s="58" t="s">
        <v>1465</v>
      </c>
      <c r="F187" s="59" t="s">
        <v>1463</v>
      </c>
      <c r="G187" s="59" t="s">
        <v>1464</v>
      </c>
      <c r="H187" s="61" t="s">
        <v>3146</v>
      </c>
      <c r="I187" s="61" t="s">
        <v>3147</v>
      </c>
      <c r="J187" s="61" t="s">
        <v>2626</v>
      </c>
      <c r="K187" s="61" t="s">
        <v>3148</v>
      </c>
      <c r="L187" s="61" t="s">
        <v>3149</v>
      </c>
    </row>
    <row r="188" spans="1:12" x14ac:dyDescent="0.25">
      <c r="A188" s="64" t="s">
        <v>17</v>
      </c>
      <c r="B188" s="64" t="s">
        <v>24</v>
      </c>
      <c r="C188" s="61" t="s">
        <v>35</v>
      </c>
      <c r="D188" s="59" t="s">
        <v>348</v>
      </c>
      <c r="E188" s="58" t="s">
        <v>1468</v>
      </c>
      <c r="F188" s="59" t="s">
        <v>1466</v>
      </c>
      <c r="G188" s="59" t="s">
        <v>1467</v>
      </c>
      <c r="H188" s="61" t="s">
        <v>3150</v>
      </c>
      <c r="I188" s="61" t="s">
        <v>348</v>
      </c>
      <c r="J188" s="61" t="s">
        <v>2626</v>
      </c>
      <c r="K188" s="61" t="s">
        <v>3151</v>
      </c>
      <c r="L188" s="61" t="s">
        <v>3152</v>
      </c>
    </row>
    <row r="189" spans="1:12" x14ac:dyDescent="0.25">
      <c r="A189" s="64" t="s">
        <v>17</v>
      </c>
      <c r="B189" s="64" t="s">
        <v>25</v>
      </c>
      <c r="C189" s="61" t="s">
        <v>35</v>
      </c>
      <c r="D189" s="59" t="s">
        <v>349</v>
      </c>
      <c r="E189" s="58" t="s">
        <v>1471</v>
      </c>
      <c r="F189" s="59" t="s">
        <v>1469</v>
      </c>
      <c r="G189" s="59" t="s">
        <v>1470</v>
      </c>
      <c r="H189" s="61" t="s">
        <v>3153</v>
      </c>
      <c r="I189" s="61" t="s">
        <v>349</v>
      </c>
      <c r="J189" s="61" t="s">
        <v>2626</v>
      </c>
      <c r="K189" s="61" t="s">
        <v>3154</v>
      </c>
      <c r="L189" s="61" t="s">
        <v>3155</v>
      </c>
    </row>
    <row r="190" spans="1:12" x14ac:dyDescent="0.25">
      <c r="A190" s="64" t="s">
        <v>17</v>
      </c>
      <c r="B190" s="64" t="s">
        <v>26</v>
      </c>
      <c r="C190" s="61" t="s">
        <v>35</v>
      </c>
      <c r="D190" s="59" t="s">
        <v>350</v>
      </c>
      <c r="E190" s="58" t="s">
        <v>1474</v>
      </c>
      <c r="F190" s="59" t="s">
        <v>1472</v>
      </c>
      <c r="G190" s="59" t="s">
        <v>1473</v>
      </c>
      <c r="H190" s="61" t="s">
        <v>3156</v>
      </c>
      <c r="I190" s="61" t="s">
        <v>350</v>
      </c>
      <c r="J190" s="61" t="s">
        <v>2626</v>
      </c>
      <c r="K190" s="61" t="s">
        <v>3157</v>
      </c>
      <c r="L190" s="61" t="s">
        <v>3158</v>
      </c>
    </row>
    <row r="191" spans="1:12" x14ac:dyDescent="0.25">
      <c r="A191" s="64" t="s">
        <v>17</v>
      </c>
      <c r="B191" s="64" t="s">
        <v>3</v>
      </c>
      <c r="C191" s="61" t="s">
        <v>35</v>
      </c>
      <c r="D191" s="59" t="s">
        <v>351</v>
      </c>
      <c r="E191" s="58" t="s">
        <v>1477</v>
      </c>
      <c r="F191" s="59" t="s">
        <v>1475</v>
      </c>
      <c r="G191" s="59" t="s">
        <v>1476</v>
      </c>
      <c r="H191" s="61" t="s">
        <v>3159</v>
      </c>
      <c r="I191" s="61" t="s">
        <v>351</v>
      </c>
      <c r="J191" s="61" t="s">
        <v>2626</v>
      </c>
      <c r="K191" s="61" t="s">
        <v>3160</v>
      </c>
      <c r="L191" s="61" t="s">
        <v>3161</v>
      </c>
    </row>
    <row r="192" spans="1:12" x14ac:dyDescent="0.25">
      <c r="A192" s="64" t="s">
        <v>17</v>
      </c>
      <c r="B192" s="64" t="s">
        <v>27</v>
      </c>
      <c r="C192" s="61" t="s">
        <v>35</v>
      </c>
      <c r="D192" s="59" t="s">
        <v>352</v>
      </c>
      <c r="E192" s="58" t="s">
        <v>1480</v>
      </c>
      <c r="F192" s="59" t="s">
        <v>1478</v>
      </c>
      <c r="G192" s="59" t="s">
        <v>1479</v>
      </c>
      <c r="H192" s="61" t="s">
        <v>3162</v>
      </c>
      <c r="I192" s="61" t="s">
        <v>352</v>
      </c>
      <c r="J192" s="61" t="s">
        <v>2626</v>
      </c>
      <c r="K192" s="61" t="s">
        <v>2642</v>
      </c>
      <c r="L192" s="61" t="s">
        <v>3163</v>
      </c>
    </row>
    <row r="193" spans="1:12" x14ac:dyDescent="0.25">
      <c r="A193" s="61"/>
      <c r="B193" s="61"/>
      <c r="C193" s="61"/>
      <c r="D193" s="59"/>
      <c r="E193" s="58"/>
      <c r="F193" s="59"/>
      <c r="G193" s="59"/>
      <c r="H193" s="61"/>
      <c r="I193" s="61"/>
      <c r="J193" s="61"/>
      <c r="K193" s="61"/>
      <c r="L193" s="61"/>
    </row>
    <row r="194" spans="1:12" x14ac:dyDescent="0.25">
      <c r="A194" s="64" t="s">
        <v>18</v>
      </c>
      <c r="B194" s="64" t="s">
        <v>12</v>
      </c>
      <c r="C194" s="61" t="s">
        <v>36</v>
      </c>
      <c r="D194" s="59" t="s">
        <v>353</v>
      </c>
      <c r="E194" s="58" t="s">
        <v>1483</v>
      </c>
      <c r="F194" s="59" t="s">
        <v>1481</v>
      </c>
      <c r="G194" s="59" t="s">
        <v>1482</v>
      </c>
      <c r="H194" s="61" t="s">
        <v>3164</v>
      </c>
      <c r="I194" s="61" t="s">
        <v>353</v>
      </c>
      <c r="J194" s="61" t="s">
        <v>2626</v>
      </c>
      <c r="K194" s="61" t="s">
        <v>3165</v>
      </c>
      <c r="L194" s="61" t="s">
        <v>3166</v>
      </c>
    </row>
    <row r="195" spans="1:12" x14ac:dyDescent="0.25">
      <c r="A195" s="64" t="s">
        <v>18</v>
      </c>
      <c r="B195" s="64" t="s">
        <v>14</v>
      </c>
      <c r="C195" s="61" t="s">
        <v>36</v>
      </c>
      <c r="D195" s="59" t="s">
        <v>1484</v>
      </c>
      <c r="E195" s="58" t="s">
        <v>1487</v>
      </c>
      <c r="F195" s="59" t="s">
        <v>1485</v>
      </c>
      <c r="G195" s="59" t="s">
        <v>1486</v>
      </c>
      <c r="H195" s="61" t="s">
        <v>3167</v>
      </c>
      <c r="I195" s="61" t="s">
        <v>3168</v>
      </c>
      <c r="J195" s="61" t="s">
        <v>2626</v>
      </c>
      <c r="K195" s="61" t="s">
        <v>3169</v>
      </c>
      <c r="L195" s="61" t="s">
        <v>3170</v>
      </c>
    </row>
    <row r="196" spans="1:12" x14ac:dyDescent="0.25">
      <c r="A196" s="64" t="s">
        <v>18</v>
      </c>
      <c r="B196" s="64" t="s">
        <v>15</v>
      </c>
      <c r="C196" s="61" t="s">
        <v>36</v>
      </c>
      <c r="D196" s="59" t="s">
        <v>355</v>
      </c>
      <c r="E196" s="58" t="s">
        <v>1490</v>
      </c>
      <c r="F196" s="59" t="s">
        <v>1488</v>
      </c>
      <c r="G196" s="59" t="s">
        <v>1489</v>
      </c>
      <c r="H196" s="61" t="s">
        <v>3171</v>
      </c>
      <c r="I196" s="61" t="s">
        <v>3172</v>
      </c>
      <c r="J196" s="61" t="s">
        <v>2626</v>
      </c>
      <c r="K196" s="61" t="s">
        <v>3173</v>
      </c>
      <c r="L196" s="61" t="s">
        <v>3174</v>
      </c>
    </row>
    <row r="197" spans="1:12" x14ac:dyDescent="0.25">
      <c r="A197" s="64" t="s">
        <v>18</v>
      </c>
      <c r="B197" s="64" t="s">
        <v>16</v>
      </c>
      <c r="C197" s="61" t="s">
        <v>36</v>
      </c>
      <c r="D197" s="59" t="s">
        <v>1491</v>
      </c>
      <c r="E197" s="58" t="s">
        <v>1494</v>
      </c>
      <c r="F197" s="59" t="s">
        <v>1492</v>
      </c>
      <c r="G197" s="59" t="s">
        <v>1493</v>
      </c>
      <c r="H197" s="61" t="s">
        <v>3175</v>
      </c>
      <c r="I197" s="61" t="s">
        <v>3176</v>
      </c>
      <c r="J197" s="61" t="s">
        <v>2626</v>
      </c>
      <c r="K197" s="61" t="s">
        <v>3177</v>
      </c>
      <c r="L197" s="61" t="s">
        <v>3178</v>
      </c>
    </row>
    <row r="198" spans="1:12" x14ac:dyDescent="0.25">
      <c r="A198" s="64" t="s">
        <v>18</v>
      </c>
      <c r="B198" s="64" t="s">
        <v>17</v>
      </c>
      <c r="C198" s="61" t="s">
        <v>36</v>
      </c>
      <c r="D198" s="59" t="s">
        <v>1495</v>
      </c>
      <c r="E198" s="58" t="s">
        <v>1498</v>
      </c>
      <c r="F198" s="59" t="s">
        <v>1497</v>
      </c>
      <c r="G198" s="59" t="s">
        <v>1496</v>
      </c>
      <c r="H198" s="61" t="s">
        <v>3179</v>
      </c>
      <c r="I198" s="61" t="s">
        <v>3180</v>
      </c>
      <c r="J198" s="61" t="s">
        <v>2626</v>
      </c>
      <c r="K198" s="61" t="s">
        <v>3181</v>
      </c>
      <c r="L198" s="61" t="s">
        <v>3182</v>
      </c>
    </row>
    <row r="199" spans="1:12" x14ac:dyDescent="0.25">
      <c r="A199" s="64" t="s">
        <v>18</v>
      </c>
      <c r="B199" s="64" t="s">
        <v>18</v>
      </c>
      <c r="C199" s="61" t="s">
        <v>36</v>
      </c>
      <c r="D199" s="59" t="s">
        <v>358</v>
      </c>
      <c r="E199" s="59" t="s">
        <v>988</v>
      </c>
      <c r="F199" s="59" t="s">
        <v>1499</v>
      </c>
      <c r="G199" s="59" t="s">
        <v>988</v>
      </c>
      <c r="H199" s="61" t="s">
        <v>3183</v>
      </c>
      <c r="I199" s="61" t="s">
        <v>358</v>
      </c>
      <c r="J199" s="61" t="s">
        <v>2626</v>
      </c>
      <c r="K199" s="61" t="s">
        <v>3184</v>
      </c>
      <c r="L199" s="61" t="s">
        <v>3185</v>
      </c>
    </row>
    <row r="200" spans="1:12" x14ac:dyDescent="0.25">
      <c r="A200" s="64" t="s">
        <v>18</v>
      </c>
      <c r="B200" s="64" t="s">
        <v>19</v>
      </c>
      <c r="C200" s="61" t="s">
        <v>36</v>
      </c>
      <c r="D200" s="59" t="s">
        <v>1500</v>
      </c>
      <c r="E200" s="58" t="s">
        <v>1503</v>
      </c>
      <c r="F200" s="59" t="s">
        <v>1501</v>
      </c>
      <c r="G200" s="59" t="s">
        <v>1502</v>
      </c>
      <c r="H200" s="61" t="s">
        <v>760</v>
      </c>
      <c r="I200" s="61" t="s">
        <v>353</v>
      </c>
      <c r="J200" s="61" t="s">
        <v>2626</v>
      </c>
      <c r="K200" s="61" t="s">
        <v>3186</v>
      </c>
      <c r="L200" s="61" t="s">
        <v>3187</v>
      </c>
    </row>
    <row r="201" spans="1:12" x14ac:dyDescent="0.25">
      <c r="A201" s="64" t="s">
        <v>18</v>
      </c>
      <c r="B201" s="64" t="s">
        <v>20</v>
      </c>
      <c r="C201" s="61" t="s">
        <v>36</v>
      </c>
      <c r="D201" s="59" t="s">
        <v>1504</v>
      </c>
      <c r="E201" s="58" t="s">
        <v>1507</v>
      </c>
      <c r="F201" s="59" t="s">
        <v>1505</v>
      </c>
      <c r="G201" s="59" t="s">
        <v>1506</v>
      </c>
      <c r="H201" s="61" t="s">
        <v>3188</v>
      </c>
      <c r="I201" s="61" t="s">
        <v>3189</v>
      </c>
      <c r="J201" s="61" t="s">
        <v>2626</v>
      </c>
      <c r="K201" s="61" t="s">
        <v>3190</v>
      </c>
      <c r="L201" s="61" t="s">
        <v>3191</v>
      </c>
    </row>
    <row r="202" spans="1:12" x14ac:dyDescent="0.25">
      <c r="A202" s="64" t="s">
        <v>18</v>
      </c>
      <c r="B202" s="64" t="s">
        <v>21</v>
      </c>
      <c r="C202" s="61" t="s">
        <v>36</v>
      </c>
      <c r="D202" s="59" t="s">
        <v>361</v>
      </c>
      <c r="E202" s="58" t="s">
        <v>1510</v>
      </c>
      <c r="F202" s="59" t="s">
        <v>1508</v>
      </c>
      <c r="G202" s="59" t="s">
        <v>1509</v>
      </c>
      <c r="H202" s="61" t="s">
        <v>3192</v>
      </c>
      <c r="I202" s="61" t="s">
        <v>3193</v>
      </c>
      <c r="J202" s="61" t="s">
        <v>2626</v>
      </c>
      <c r="K202" s="61" t="s">
        <v>3194</v>
      </c>
      <c r="L202" s="61" t="s">
        <v>3195</v>
      </c>
    </row>
    <row r="203" spans="1:12" x14ac:dyDescent="0.25">
      <c r="A203" s="64" t="s">
        <v>18</v>
      </c>
      <c r="B203" s="64" t="s">
        <v>22</v>
      </c>
      <c r="C203" s="61" t="s">
        <v>36</v>
      </c>
      <c r="D203" s="59" t="s">
        <v>362</v>
      </c>
      <c r="E203" s="58" t="s">
        <v>1513</v>
      </c>
      <c r="F203" s="59" t="s">
        <v>1511</v>
      </c>
      <c r="G203" s="59" t="s">
        <v>1512</v>
      </c>
      <c r="H203" s="61" t="s">
        <v>3196</v>
      </c>
      <c r="I203" s="61" t="s">
        <v>362</v>
      </c>
      <c r="J203" s="61" t="s">
        <v>2626</v>
      </c>
      <c r="K203" s="61" t="s">
        <v>3197</v>
      </c>
      <c r="L203" s="61" t="s">
        <v>3198</v>
      </c>
    </row>
    <row r="204" spans="1:12" x14ac:dyDescent="0.25">
      <c r="A204" s="64" t="s">
        <v>18</v>
      </c>
      <c r="B204" s="64" t="s">
        <v>23</v>
      </c>
      <c r="C204" s="61" t="s">
        <v>36</v>
      </c>
      <c r="D204" s="59" t="s">
        <v>363</v>
      </c>
      <c r="E204" s="58" t="s">
        <v>1516</v>
      </c>
      <c r="F204" s="59" t="s">
        <v>1514</v>
      </c>
      <c r="G204" s="59" t="s">
        <v>1515</v>
      </c>
      <c r="H204" s="61" t="s">
        <v>3199</v>
      </c>
      <c r="I204" s="61" t="s">
        <v>363</v>
      </c>
      <c r="J204" s="61" t="s">
        <v>2626</v>
      </c>
      <c r="K204" s="61" t="s">
        <v>3200</v>
      </c>
      <c r="L204" s="61" t="s">
        <v>3201</v>
      </c>
    </row>
    <row r="205" spans="1:12" x14ac:dyDescent="0.25">
      <c r="A205" s="64" t="s">
        <v>18</v>
      </c>
      <c r="B205" s="64" t="s">
        <v>24</v>
      </c>
      <c r="C205" s="61" t="s">
        <v>36</v>
      </c>
      <c r="D205" s="59" t="s">
        <v>1517</v>
      </c>
      <c r="E205" s="58" t="s">
        <v>1520</v>
      </c>
      <c r="F205" s="59" t="s">
        <v>1518</v>
      </c>
      <c r="G205" s="59" t="s">
        <v>1519</v>
      </c>
      <c r="H205" s="61" t="s">
        <v>3202</v>
      </c>
      <c r="I205" s="61" t="s">
        <v>353</v>
      </c>
      <c r="J205" s="61" t="s">
        <v>2626</v>
      </c>
      <c r="K205" s="61" t="s">
        <v>3165</v>
      </c>
      <c r="L205" s="61" t="s">
        <v>3203</v>
      </c>
    </row>
    <row r="206" spans="1:12" x14ac:dyDescent="0.25">
      <c r="A206" s="64" t="s">
        <v>18</v>
      </c>
      <c r="B206" s="64" t="s">
        <v>25</v>
      </c>
      <c r="C206" s="61" t="s">
        <v>36</v>
      </c>
      <c r="D206" s="59" t="s">
        <v>365</v>
      </c>
      <c r="E206" s="58" t="s">
        <v>1523</v>
      </c>
      <c r="F206" s="59" t="s">
        <v>1521</v>
      </c>
      <c r="G206" s="59" t="s">
        <v>1522</v>
      </c>
      <c r="H206" s="61" t="s">
        <v>761</v>
      </c>
      <c r="I206" s="61" t="s">
        <v>3204</v>
      </c>
      <c r="J206" s="61" t="s">
        <v>2626</v>
      </c>
      <c r="K206" s="61" t="s">
        <v>3205</v>
      </c>
      <c r="L206" s="61" t="s">
        <v>3206</v>
      </c>
    </row>
    <row r="207" spans="1:12" x14ac:dyDescent="0.25">
      <c r="A207" s="64" t="s">
        <v>18</v>
      </c>
      <c r="B207" s="64" t="s">
        <v>26</v>
      </c>
      <c r="C207" s="61" t="s">
        <v>36</v>
      </c>
      <c r="D207" s="59" t="s">
        <v>366</v>
      </c>
      <c r="E207" s="58" t="s">
        <v>1526</v>
      </c>
      <c r="F207" s="59" t="s">
        <v>1524</v>
      </c>
      <c r="G207" s="59" t="s">
        <v>1525</v>
      </c>
      <c r="H207" s="61" t="s">
        <v>3207</v>
      </c>
      <c r="I207" s="61" t="s">
        <v>366</v>
      </c>
      <c r="J207" s="61" t="s">
        <v>2626</v>
      </c>
      <c r="K207" s="61" t="s">
        <v>3208</v>
      </c>
      <c r="L207" s="61" t="s">
        <v>3209</v>
      </c>
    </row>
    <row r="208" spans="1:12" x14ac:dyDescent="0.25">
      <c r="A208" s="61"/>
      <c r="B208" s="61"/>
      <c r="C208" s="61"/>
      <c r="D208" s="59"/>
      <c r="E208" s="58"/>
      <c r="F208" s="59"/>
      <c r="G208" s="59"/>
      <c r="H208" s="61"/>
      <c r="I208" s="61"/>
      <c r="J208" s="61"/>
      <c r="K208" s="61"/>
      <c r="L208" s="61"/>
    </row>
    <row r="209" spans="1:12" x14ac:dyDescent="0.25">
      <c r="A209" s="64" t="s">
        <v>19</v>
      </c>
      <c r="B209" s="64" t="s">
        <v>12</v>
      </c>
      <c r="C209" s="61" t="s">
        <v>37</v>
      </c>
      <c r="D209" s="59" t="s">
        <v>367</v>
      </c>
      <c r="E209" s="58" t="s">
        <v>1529</v>
      </c>
      <c r="F209" s="59" t="s">
        <v>1527</v>
      </c>
      <c r="G209" s="59" t="s">
        <v>1528</v>
      </c>
      <c r="H209" s="61" t="s">
        <v>762</v>
      </c>
      <c r="I209" s="61" t="s">
        <v>367</v>
      </c>
      <c r="J209" s="61" t="s">
        <v>2626</v>
      </c>
      <c r="K209" s="61" t="s">
        <v>3210</v>
      </c>
      <c r="L209" s="61" t="s">
        <v>3211</v>
      </c>
    </row>
    <row r="210" spans="1:12" x14ac:dyDescent="0.25">
      <c r="A210" s="64" t="s">
        <v>19</v>
      </c>
      <c r="B210" s="64" t="s">
        <v>14</v>
      </c>
      <c r="C210" s="61" t="s">
        <v>37</v>
      </c>
      <c r="D210" s="59" t="s">
        <v>368</v>
      </c>
      <c r="E210" s="58" t="s">
        <v>1532</v>
      </c>
      <c r="F210" s="59" t="s">
        <v>1530</v>
      </c>
      <c r="G210" s="59" t="s">
        <v>1531</v>
      </c>
      <c r="H210" s="61" t="s">
        <v>728</v>
      </c>
      <c r="I210" s="61" t="s">
        <v>368</v>
      </c>
      <c r="J210" s="61" t="s">
        <v>2626</v>
      </c>
      <c r="K210" s="61" t="s">
        <v>3212</v>
      </c>
      <c r="L210" s="61" t="s">
        <v>3213</v>
      </c>
    </row>
    <row r="211" spans="1:12" x14ac:dyDescent="0.25">
      <c r="A211" s="64" t="s">
        <v>19</v>
      </c>
      <c r="B211" s="64" t="s">
        <v>15</v>
      </c>
      <c r="C211" s="61" t="s">
        <v>37</v>
      </c>
      <c r="D211" s="59" t="s">
        <v>369</v>
      </c>
      <c r="E211" s="58" t="s">
        <v>1535</v>
      </c>
      <c r="F211" s="59" t="s">
        <v>1533</v>
      </c>
      <c r="G211" s="59" t="s">
        <v>1534</v>
      </c>
      <c r="H211" s="61" t="s">
        <v>763</v>
      </c>
      <c r="I211" s="61" t="s">
        <v>369</v>
      </c>
      <c r="J211" s="61" t="s">
        <v>2626</v>
      </c>
      <c r="K211" s="61" t="s">
        <v>3214</v>
      </c>
      <c r="L211" s="61" t="s">
        <v>3215</v>
      </c>
    </row>
    <row r="212" spans="1:12" x14ac:dyDescent="0.25">
      <c r="A212" s="64" t="s">
        <v>19</v>
      </c>
      <c r="B212" s="64" t="s">
        <v>16</v>
      </c>
      <c r="C212" s="61" t="s">
        <v>37</v>
      </c>
      <c r="D212" s="59" t="s">
        <v>370</v>
      </c>
      <c r="E212" s="58" t="s">
        <v>1538</v>
      </c>
      <c r="F212" s="59" t="s">
        <v>1536</v>
      </c>
      <c r="G212" s="59" t="s">
        <v>1537</v>
      </c>
      <c r="H212" s="61" t="s">
        <v>3216</v>
      </c>
      <c r="I212" s="61" t="s">
        <v>370</v>
      </c>
      <c r="J212" s="61" t="s">
        <v>2626</v>
      </c>
      <c r="K212" s="61" t="s">
        <v>3217</v>
      </c>
      <c r="L212" s="61" t="s">
        <v>3218</v>
      </c>
    </row>
    <row r="213" spans="1:12" x14ac:dyDescent="0.25">
      <c r="A213" s="64" t="s">
        <v>19</v>
      </c>
      <c r="B213" s="64" t="s">
        <v>17</v>
      </c>
      <c r="C213" s="61" t="s">
        <v>37</v>
      </c>
      <c r="D213" s="59" t="s">
        <v>371</v>
      </c>
      <c r="E213" s="58" t="s">
        <v>1541</v>
      </c>
      <c r="F213" s="59" t="s">
        <v>1539</v>
      </c>
      <c r="G213" s="59" t="s">
        <v>1540</v>
      </c>
      <c r="H213" s="61" t="s">
        <v>764</v>
      </c>
      <c r="I213" s="61" t="s">
        <v>371</v>
      </c>
      <c r="J213" s="61" t="s">
        <v>2626</v>
      </c>
      <c r="K213" s="61" t="s">
        <v>3219</v>
      </c>
      <c r="L213" s="61" t="s">
        <v>3220</v>
      </c>
    </row>
    <row r="214" spans="1:12" x14ac:dyDescent="0.25">
      <c r="A214" s="64" t="s">
        <v>19</v>
      </c>
      <c r="B214" s="64" t="s">
        <v>18</v>
      </c>
      <c r="C214" s="61" t="s">
        <v>37</v>
      </c>
      <c r="D214" s="59" t="s">
        <v>372</v>
      </c>
      <c r="E214" s="58" t="s">
        <v>1544</v>
      </c>
      <c r="F214" s="59" t="s">
        <v>1542</v>
      </c>
      <c r="G214" s="59" t="s">
        <v>1543</v>
      </c>
      <c r="H214" s="61" t="s">
        <v>3221</v>
      </c>
      <c r="I214" s="61" t="s">
        <v>372</v>
      </c>
      <c r="J214" s="61" t="s">
        <v>2626</v>
      </c>
      <c r="K214" s="61" t="s">
        <v>3222</v>
      </c>
      <c r="L214" s="61" t="s">
        <v>3223</v>
      </c>
    </row>
    <row r="215" spans="1:12" x14ac:dyDescent="0.25">
      <c r="A215" s="64" t="s">
        <v>19</v>
      </c>
      <c r="B215" s="64" t="s">
        <v>19</v>
      </c>
      <c r="C215" s="61" t="s">
        <v>37</v>
      </c>
      <c r="D215" s="59" t="s">
        <v>357</v>
      </c>
      <c r="E215" s="58" t="s">
        <v>1547</v>
      </c>
      <c r="F215" s="59" t="s">
        <v>1545</v>
      </c>
      <c r="G215" s="59" t="s">
        <v>1546</v>
      </c>
      <c r="H215" s="61" t="s">
        <v>3224</v>
      </c>
      <c r="I215" s="61" t="s">
        <v>357</v>
      </c>
      <c r="J215" s="61" t="s">
        <v>2626</v>
      </c>
      <c r="K215" s="61" t="s">
        <v>3225</v>
      </c>
      <c r="L215" s="61" t="s">
        <v>3226</v>
      </c>
    </row>
    <row r="216" spans="1:12" x14ac:dyDescent="0.25">
      <c r="A216" s="64" t="s">
        <v>19</v>
      </c>
      <c r="B216" s="64" t="s">
        <v>20</v>
      </c>
      <c r="C216" s="61" t="s">
        <v>37</v>
      </c>
      <c r="D216" s="59" t="s">
        <v>373</v>
      </c>
      <c r="E216" s="58"/>
      <c r="F216" s="59" t="s">
        <v>1548</v>
      </c>
      <c r="G216" s="59" t="s">
        <v>1549</v>
      </c>
      <c r="H216" s="61" t="s">
        <v>3227</v>
      </c>
      <c r="I216" s="61" t="s">
        <v>373</v>
      </c>
      <c r="J216" s="61" t="s">
        <v>2626</v>
      </c>
      <c r="K216" s="61" t="s">
        <v>3228</v>
      </c>
      <c r="L216" s="61" t="s">
        <v>3229</v>
      </c>
    </row>
    <row r="217" spans="1:12" x14ac:dyDescent="0.25">
      <c r="A217" s="64" t="s">
        <v>19</v>
      </c>
      <c r="B217" s="64" t="s">
        <v>21</v>
      </c>
      <c r="C217" s="61" t="s">
        <v>37</v>
      </c>
      <c r="D217" s="59" t="s">
        <v>374</v>
      </c>
      <c r="E217" s="58" t="s">
        <v>1552</v>
      </c>
      <c r="F217" s="59" t="s">
        <v>1550</v>
      </c>
      <c r="G217" s="59" t="s">
        <v>1551</v>
      </c>
      <c r="H217" s="61" t="s">
        <v>3230</v>
      </c>
      <c r="I217" s="61" t="s">
        <v>374</v>
      </c>
      <c r="J217" s="61" t="s">
        <v>2626</v>
      </c>
      <c r="K217" s="61" t="s">
        <v>3231</v>
      </c>
      <c r="L217" s="61" t="s">
        <v>3232</v>
      </c>
    </row>
    <row r="218" spans="1:12" x14ac:dyDescent="0.25">
      <c r="A218" s="64" t="s">
        <v>19</v>
      </c>
      <c r="B218" s="64" t="s">
        <v>22</v>
      </c>
      <c r="C218" s="61" t="s">
        <v>37</v>
      </c>
      <c r="D218" s="59" t="s">
        <v>375</v>
      </c>
      <c r="E218" s="58" t="s">
        <v>1555</v>
      </c>
      <c r="F218" s="59" t="s">
        <v>1553</v>
      </c>
      <c r="G218" s="59" t="s">
        <v>1554</v>
      </c>
      <c r="H218" s="61" t="s">
        <v>3233</v>
      </c>
      <c r="I218" s="61" t="s">
        <v>375</v>
      </c>
      <c r="J218" s="61" t="s">
        <v>2626</v>
      </c>
      <c r="K218" s="61" t="s">
        <v>3234</v>
      </c>
      <c r="L218" s="61" t="s">
        <v>3235</v>
      </c>
    </row>
    <row r="219" spans="1:12" x14ac:dyDescent="0.25">
      <c r="A219" s="64" t="s">
        <v>19</v>
      </c>
      <c r="B219" s="64" t="s">
        <v>23</v>
      </c>
      <c r="C219" s="61" t="s">
        <v>37</v>
      </c>
      <c r="D219" s="59" t="s">
        <v>376</v>
      </c>
      <c r="E219" s="58" t="s">
        <v>1558</v>
      </c>
      <c r="F219" s="59" t="s">
        <v>1556</v>
      </c>
      <c r="G219" s="59" t="s">
        <v>1557</v>
      </c>
      <c r="H219" s="61" t="s">
        <v>3236</v>
      </c>
      <c r="I219" s="61" t="s">
        <v>376</v>
      </c>
      <c r="J219" s="61" t="s">
        <v>2626</v>
      </c>
      <c r="K219" s="61" t="s">
        <v>3237</v>
      </c>
      <c r="L219" s="61" t="s">
        <v>3238</v>
      </c>
    </row>
    <row r="220" spans="1:12" x14ac:dyDescent="0.25">
      <c r="A220" s="64" t="s">
        <v>19</v>
      </c>
      <c r="B220" s="64" t="s">
        <v>24</v>
      </c>
      <c r="C220" s="61" t="s">
        <v>37</v>
      </c>
      <c r="D220" s="59" t="s">
        <v>377</v>
      </c>
      <c r="E220" s="58" t="s">
        <v>1561</v>
      </c>
      <c r="F220" s="59" t="s">
        <v>1559</v>
      </c>
      <c r="G220" s="59" t="s">
        <v>1560</v>
      </c>
      <c r="H220" s="61" t="s">
        <v>3239</v>
      </c>
      <c r="I220" s="61" t="s">
        <v>377</v>
      </c>
      <c r="J220" s="61" t="s">
        <v>2626</v>
      </c>
      <c r="K220" s="61" t="s">
        <v>3240</v>
      </c>
      <c r="L220" s="61" t="s">
        <v>3241</v>
      </c>
    </row>
    <row r="221" spans="1:12" x14ac:dyDescent="0.25">
      <c r="A221" s="64" t="s">
        <v>19</v>
      </c>
      <c r="B221" s="64" t="s">
        <v>25</v>
      </c>
      <c r="C221" s="61" t="s">
        <v>37</v>
      </c>
      <c r="D221" s="59" t="s">
        <v>378</v>
      </c>
      <c r="E221" s="58" t="s">
        <v>1564</v>
      </c>
      <c r="F221" s="59" t="s">
        <v>1562</v>
      </c>
      <c r="G221" s="59" t="s">
        <v>1563</v>
      </c>
      <c r="H221" s="61" t="s">
        <v>3242</v>
      </c>
      <c r="I221" s="61" t="s">
        <v>378</v>
      </c>
      <c r="J221" s="61" t="s">
        <v>2626</v>
      </c>
      <c r="K221" s="61" t="s">
        <v>3243</v>
      </c>
      <c r="L221" s="61" t="s">
        <v>3244</v>
      </c>
    </row>
    <row r="222" spans="1:12" x14ac:dyDescent="0.25">
      <c r="A222" s="64" t="s">
        <v>19</v>
      </c>
      <c r="B222" s="64" t="s">
        <v>26</v>
      </c>
      <c r="C222" s="61" t="s">
        <v>37</v>
      </c>
      <c r="D222" s="59" t="s">
        <v>379</v>
      </c>
      <c r="E222" s="58" t="s">
        <v>1567</v>
      </c>
      <c r="F222" s="59" t="s">
        <v>1565</v>
      </c>
      <c r="G222" s="59" t="s">
        <v>1566</v>
      </c>
      <c r="H222" s="61" t="s">
        <v>3245</v>
      </c>
      <c r="I222" s="61" t="s">
        <v>379</v>
      </c>
      <c r="J222" s="61" t="s">
        <v>2626</v>
      </c>
      <c r="K222" s="61" t="s">
        <v>3246</v>
      </c>
      <c r="L222" s="61" t="s">
        <v>3247</v>
      </c>
    </row>
    <row r="223" spans="1:12" x14ac:dyDescent="0.25">
      <c r="A223" s="64" t="s">
        <v>19</v>
      </c>
      <c r="B223" s="64" t="s">
        <v>3</v>
      </c>
      <c r="C223" s="61" t="s">
        <v>37</v>
      </c>
      <c r="D223" s="59" t="s">
        <v>380</v>
      </c>
      <c r="E223" s="58" t="s">
        <v>1570</v>
      </c>
      <c r="F223" s="59" t="s">
        <v>1568</v>
      </c>
      <c r="G223" s="59" t="s">
        <v>1569</v>
      </c>
      <c r="H223" s="61" t="s">
        <v>3248</v>
      </c>
      <c r="I223" s="61" t="s">
        <v>380</v>
      </c>
      <c r="J223" s="61" t="s">
        <v>2626</v>
      </c>
      <c r="K223" s="61" t="s">
        <v>3214</v>
      </c>
      <c r="L223" s="61" t="s">
        <v>3249</v>
      </c>
    </row>
    <row r="224" spans="1:12" x14ac:dyDescent="0.25">
      <c r="A224" s="64" t="s">
        <v>19</v>
      </c>
      <c r="B224" s="64" t="s">
        <v>27</v>
      </c>
      <c r="C224" s="61" t="s">
        <v>37</v>
      </c>
      <c r="D224" s="59" t="s">
        <v>381</v>
      </c>
      <c r="E224" s="58" t="s">
        <v>1573</v>
      </c>
      <c r="F224" s="59" t="s">
        <v>1571</v>
      </c>
      <c r="G224" s="59" t="s">
        <v>1572</v>
      </c>
      <c r="H224" s="61" t="s">
        <v>3250</v>
      </c>
      <c r="I224" s="61" t="s">
        <v>381</v>
      </c>
      <c r="J224" s="61" t="s">
        <v>2626</v>
      </c>
      <c r="K224" s="61" t="s">
        <v>3251</v>
      </c>
      <c r="L224" s="61" t="s">
        <v>3252</v>
      </c>
    </row>
    <row r="225" spans="1:12" x14ac:dyDescent="0.25">
      <c r="A225" s="64" t="s">
        <v>19</v>
      </c>
      <c r="B225" s="64" t="s">
        <v>4</v>
      </c>
      <c r="C225" s="61" t="s">
        <v>37</v>
      </c>
      <c r="D225" s="59" t="s">
        <v>382</v>
      </c>
      <c r="E225" s="58" t="s">
        <v>1576</v>
      </c>
      <c r="F225" s="59" t="s">
        <v>1574</v>
      </c>
      <c r="G225" s="59" t="s">
        <v>1575</v>
      </c>
      <c r="H225" s="61" t="s">
        <v>3253</v>
      </c>
      <c r="I225" s="61" t="s">
        <v>382</v>
      </c>
      <c r="J225" s="61" t="s">
        <v>2626</v>
      </c>
      <c r="K225" s="61" t="s">
        <v>3254</v>
      </c>
      <c r="L225" s="61" t="s">
        <v>3255</v>
      </c>
    </row>
    <row r="226" spans="1:12" x14ac:dyDescent="0.25">
      <c r="A226" s="64" t="s">
        <v>19</v>
      </c>
      <c r="B226" s="64" t="s">
        <v>28</v>
      </c>
      <c r="C226" s="61" t="s">
        <v>37</v>
      </c>
      <c r="D226" s="59" t="s">
        <v>383</v>
      </c>
      <c r="E226" s="58" t="s">
        <v>1579</v>
      </c>
      <c r="F226" s="59" t="s">
        <v>1577</v>
      </c>
      <c r="G226" s="59" t="s">
        <v>1578</v>
      </c>
      <c r="H226" s="61" t="s">
        <v>3256</v>
      </c>
      <c r="I226" s="61" t="s">
        <v>383</v>
      </c>
      <c r="J226" s="61" t="s">
        <v>2626</v>
      </c>
      <c r="K226" s="61" t="s">
        <v>3257</v>
      </c>
      <c r="L226" s="61" t="s">
        <v>3258</v>
      </c>
    </row>
    <row r="227" spans="1:12" x14ac:dyDescent="0.25">
      <c r="A227" s="64" t="s">
        <v>19</v>
      </c>
      <c r="B227" s="64" t="s">
        <v>29</v>
      </c>
      <c r="C227" s="61" t="s">
        <v>37</v>
      </c>
      <c r="D227" s="59" t="s">
        <v>384</v>
      </c>
      <c r="E227" s="58"/>
      <c r="F227" s="59" t="s">
        <v>1580</v>
      </c>
      <c r="G227" s="59" t="s">
        <v>1581</v>
      </c>
      <c r="H227" s="61" t="s">
        <v>3259</v>
      </c>
      <c r="I227" s="61" t="s">
        <v>384</v>
      </c>
      <c r="J227" s="61" t="s">
        <v>2626</v>
      </c>
      <c r="K227" s="61" t="s">
        <v>3260</v>
      </c>
      <c r="L227" s="61" t="s">
        <v>3261</v>
      </c>
    </row>
    <row r="228" spans="1:12" x14ac:dyDescent="0.25">
      <c r="A228" s="64" t="s">
        <v>19</v>
      </c>
      <c r="B228" s="64" t="s">
        <v>30</v>
      </c>
      <c r="C228" s="61" t="s">
        <v>37</v>
      </c>
      <c r="D228" s="59" t="s">
        <v>385</v>
      </c>
      <c r="E228" s="58" t="s">
        <v>1584</v>
      </c>
      <c r="F228" s="59" t="s">
        <v>1582</v>
      </c>
      <c r="G228" s="59" t="s">
        <v>1583</v>
      </c>
      <c r="H228" s="61" t="s">
        <v>3262</v>
      </c>
      <c r="I228" s="61" t="s">
        <v>385</v>
      </c>
      <c r="J228" s="61" t="s">
        <v>2626</v>
      </c>
      <c r="K228" s="61" t="s">
        <v>3263</v>
      </c>
      <c r="L228" s="61" t="s">
        <v>3264</v>
      </c>
    </row>
    <row r="229" spans="1:12" x14ac:dyDescent="0.25">
      <c r="A229" s="64" t="s">
        <v>19</v>
      </c>
      <c r="B229" s="64" t="s">
        <v>31</v>
      </c>
      <c r="C229" s="61" t="s">
        <v>37</v>
      </c>
      <c r="D229" s="59" t="s">
        <v>386</v>
      </c>
      <c r="E229" s="58" t="s">
        <v>1587</v>
      </c>
      <c r="F229" s="59" t="s">
        <v>1585</v>
      </c>
      <c r="G229" s="59" t="s">
        <v>1586</v>
      </c>
      <c r="H229" s="61" t="s">
        <v>3265</v>
      </c>
      <c r="I229" s="61" t="s">
        <v>386</v>
      </c>
      <c r="J229" s="61" t="s">
        <v>2626</v>
      </c>
      <c r="K229" s="61" t="s">
        <v>3266</v>
      </c>
      <c r="L229" s="61" t="s">
        <v>3267</v>
      </c>
    </row>
    <row r="230" spans="1:12" x14ac:dyDescent="0.25">
      <c r="A230" s="64" t="s">
        <v>19</v>
      </c>
      <c r="B230" s="64" t="s">
        <v>144</v>
      </c>
      <c r="C230" s="61" t="s">
        <v>37</v>
      </c>
      <c r="D230" s="59" t="s">
        <v>387</v>
      </c>
      <c r="E230" s="58" t="s">
        <v>1590</v>
      </c>
      <c r="F230" s="59" t="s">
        <v>1588</v>
      </c>
      <c r="G230" s="59" t="s">
        <v>1589</v>
      </c>
      <c r="H230" s="61" t="s">
        <v>3268</v>
      </c>
      <c r="I230" s="61" t="s">
        <v>387</v>
      </c>
      <c r="J230" s="61" t="s">
        <v>2626</v>
      </c>
      <c r="K230" s="61" t="s">
        <v>3269</v>
      </c>
      <c r="L230" s="61" t="s">
        <v>3270</v>
      </c>
    </row>
    <row r="231" spans="1:12" x14ac:dyDescent="0.25">
      <c r="A231" s="61"/>
      <c r="B231" s="61"/>
      <c r="C231" s="61"/>
      <c r="D231" s="59"/>
      <c r="E231" s="58"/>
      <c r="F231" s="59"/>
      <c r="G231" s="59"/>
      <c r="H231" s="61"/>
      <c r="I231" s="61"/>
      <c r="J231" s="61"/>
      <c r="K231" s="61"/>
      <c r="L231" s="61"/>
    </row>
    <row r="232" spans="1:12" x14ac:dyDescent="0.25">
      <c r="A232" s="64" t="s">
        <v>20</v>
      </c>
      <c r="B232" s="64" t="s">
        <v>12</v>
      </c>
      <c r="C232" s="61" t="s">
        <v>38</v>
      </c>
      <c r="D232" s="59" t="s">
        <v>388</v>
      </c>
      <c r="E232" s="58" t="s">
        <v>1593</v>
      </c>
      <c r="F232" s="59" t="s">
        <v>1591</v>
      </c>
      <c r="G232" s="59" t="s">
        <v>1592</v>
      </c>
      <c r="H232" s="61" t="s">
        <v>3271</v>
      </c>
      <c r="I232" s="61" t="s">
        <v>388</v>
      </c>
      <c r="J232" s="61" t="s">
        <v>2626</v>
      </c>
      <c r="K232" s="61" t="s">
        <v>3272</v>
      </c>
      <c r="L232" s="61" t="s">
        <v>3273</v>
      </c>
    </row>
    <row r="233" spans="1:12" x14ac:dyDescent="0.25">
      <c r="A233" s="64" t="s">
        <v>20</v>
      </c>
      <c r="B233" s="64" t="s">
        <v>14</v>
      </c>
      <c r="C233" s="61" t="s">
        <v>38</v>
      </c>
      <c r="D233" s="59" t="s">
        <v>389</v>
      </c>
      <c r="E233" s="58" t="s">
        <v>1596</v>
      </c>
      <c r="F233" s="59" t="s">
        <v>1594</v>
      </c>
      <c r="G233" s="59" t="s">
        <v>1595</v>
      </c>
      <c r="H233" s="61" t="s">
        <v>3274</v>
      </c>
      <c r="I233" s="61" t="s">
        <v>389</v>
      </c>
      <c r="J233" s="61" t="s">
        <v>2626</v>
      </c>
      <c r="K233" s="61" t="s">
        <v>3275</v>
      </c>
      <c r="L233" s="61" t="s">
        <v>3276</v>
      </c>
    </row>
    <row r="234" spans="1:12" x14ac:dyDescent="0.25">
      <c r="A234" s="64" t="s">
        <v>20</v>
      </c>
      <c r="B234" s="64" t="s">
        <v>15</v>
      </c>
      <c r="C234" s="61" t="s">
        <v>38</v>
      </c>
      <c r="D234" s="59" t="s">
        <v>1597</v>
      </c>
      <c r="E234" s="58" t="s">
        <v>1600</v>
      </c>
      <c r="F234" s="59" t="s">
        <v>1598</v>
      </c>
      <c r="G234" s="59" t="s">
        <v>1599</v>
      </c>
      <c r="H234" s="61" t="s">
        <v>3277</v>
      </c>
      <c r="I234" s="61" t="s">
        <v>3278</v>
      </c>
      <c r="J234" s="61" t="s">
        <v>2626</v>
      </c>
      <c r="K234" s="61" t="s">
        <v>3279</v>
      </c>
      <c r="L234" s="61" t="s">
        <v>3280</v>
      </c>
    </row>
    <row r="235" spans="1:12" x14ac:dyDescent="0.25">
      <c r="A235" s="64" t="s">
        <v>20</v>
      </c>
      <c r="B235" s="64" t="s">
        <v>16</v>
      </c>
      <c r="C235" s="61" t="s">
        <v>38</v>
      </c>
      <c r="D235" s="59" t="s">
        <v>1601</v>
      </c>
      <c r="E235" s="58" t="s">
        <v>1604</v>
      </c>
      <c r="F235" s="59" t="s">
        <v>1602</v>
      </c>
      <c r="G235" s="59" t="s">
        <v>1603</v>
      </c>
      <c r="H235" s="61" t="s">
        <v>3281</v>
      </c>
      <c r="I235" s="61" t="s">
        <v>3282</v>
      </c>
      <c r="J235" s="61" t="s">
        <v>2626</v>
      </c>
      <c r="K235" s="61" t="s">
        <v>3283</v>
      </c>
      <c r="L235" s="61" t="s">
        <v>3284</v>
      </c>
    </row>
    <row r="236" spans="1:12" x14ac:dyDescent="0.25">
      <c r="A236" s="64" t="s">
        <v>20</v>
      </c>
      <c r="B236" s="64" t="s">
        <v>17</v>
      </c>
      <c r="C236" s="61" t="s">
        <v>38</v>
      </c>
      <c r="D236" s="59" t="s">
        <v>1605</v>
      </c>
      <c r="E236" s="58" t="s">
        <v>1608</v>
      </c>
      <c r="F236" s="59" t="s">
        <v>1606</v>
      </c>
      <c r="G236" s="59" t="s">
        <v>1607</v>
      </c>
      <c r="H236" s="61" t="s">
        <v>3285</v>
      </c>
      <c r="I236" s="61" t="s">
        <v>3286</v>
      </c>
      <c r="J236" s="61" t="s">
        <v>2626</v>
      </c>
      <c r="K236" s="61" t="s">
        <v>3287</v>
      </c>
      <c r="L236" s="61" t="s">
        <v>3288</v>
      </c>
    </row>
    <row r="237" spans="1:12" x14ac:dyDescent="0.25">
      <c r="A237" s="64" t="s">
        <v>20</v>
      </c>
      <c r="B237" s="64" t="s">
        <v>18</v>
      </c>
      <c r="C237" s="61" t="s">
        <v>38</v>
      </c>
      <c r="D237" s="59" t="s">
        <v>1609</v>
      </c>
      <c r="E237" s="58" t="s">
        <v>1612</v>
      </c>
      <c r="F237" s="59" t="s">
        <v>1610</v>
      </c>
      <c r="G237" s="59" t="s">
        <v>1611</v>
      </c>
      <c r="H237" s="61" t="s">
        <v>3289</v>
      </c>
      <c r="I237" s="61" t="s">
        <v>393</v>
      </c>
      <c r="J237" s="61" t="s">
        <v>2626</v>
      </c>
      <c r="K237" s="61" t="s">
        <v>3290</v>
      </c>
      <c r="L237" s="61" t="s">
        <v>3291</v>
      </c>
    </row>
    <row r="238" spans="1:12" x14ac:dyDescent="0.25">
      <c r="A238" s="64" t="s">
        <v>20</v>
      </c>
      <c r="B238" s="64" t="s">
        <v>19</v>
      </c>
      <c r="C238" s="61" t="s">
        <v>38</v>
      </c>
      <c r="D238" s="59" t="s">
        <v>1613</v>
      </c>
      <c r="E238" s="58" t="s">
        <v>1616</v>
      </c>
      <c r="F238" s="59" t="s">
        <v>1614</v>
      </c>
      <c r="G238" s="59" t="s">
        <v>1615</v>
      </c>
      <c r="H238" s="61" t="s">
        <v>3292</v>
      </c>
      <c r="I238" s="61" t="s">
        <v>3293</v>
      </c>
      <c r="J238" s="61" t="s">
        <v>2626</v>
      </c>
      <c r="K238" s="61" t="s">
        <v>3294</v>
      </c>
      <c r="L238" s="61" t="s">
        <v>3295</v>
      </c>
    </row>
    <row r="239" spans="1:12" x14ac:dyDescent="0.25">
      <c r="A239" s="64" t="s">
        <v>20</v>
      </c>
      <c r="B239" s="64" t="s">
        <v>20</v>
      </c>
      <c r="C239" s="61" t="s">
        <v>38</v>
      </c>
      <c r="D239" s="59" t="s">
        <v>1617</v>
      </c>
      <c r="E239" s="58" t="s">
        <v>1620</v>
      </c>
      <c r="F239" s="59" t="s">
        <v>1618</v>
      </c>
      <c r="G239" s="59" t="s">
        <v>1619</v>
      </c>
      <c r="H239" s="61" t="s">
        <v>765</v>
      </c>
      <c r="I239" s="61" t="s">
        <v>3296</v>
      </c>
      <c r="J239" s="61" t="s">
        <v>2626</v>
      </c>
      <c r="K239" s="61" t="s">
        <v>3297</v>
      </c>
      <c r="L239" s="61" t="s">
        <v>3298</v>
      </c>
    </row>
    <row r="240" spans="1:12" x14ac:dyDescent="0.25">
      <c r="A240" s="64" t="s">
        <v>20</v>
      </c>
      <c r="B240" s="64" t="s">
        <v>21</v>
      </c>
      <c r="C240" s="61" t="s">
        <v>38</v>
      </c>
      <c r="D240" s="59" t="s">
        <v>1621</v>
      </c>
      <c r="E240" s="58" t="s">
        <v>1624</v>
      </c>
      <c r="F240" s="59" t="s">
        <v>1622</v>
      </c>
      <c r="G240" s="59" t="s">
        <v>1623</v>
      </c>
      <c r="H240" s="61" t="s">
        <v>766</v>
      </c>
      <c r="I240" s="61" t="s">
        <v>3299</v>
      </c>
      <c r="J240" s="61" t="s">
        <v>2626</v>
      </c>
      <c r="K240" s="61" t="s">
        <v>3300</v>
      </c>
      <c r="L240" s="61" t="s">
        <v>3301</v>
      </c>
    </row>
    <row r="241" spans="1:12" x14ac:dyDescent="0.25">
      <c r="A241" s="64" t="s">
        <v>20</v>
      </c>
      <c r="B241" s="64" t="s">
        <v>22</v>
      </c>
      <c r="C241" s="61" t="s">
        <v>38</v>
      </c>
      <c r="D241" s="59" t="s">
        <v>396</v>
      </c>
      <c r="E241" s="58" t="s">
        <v>1627</v>
      </c>
      <c r="F241" s="59" t="s">
        <v>1625</v>
      </c>
      <c r="G241" s="59" t="s">
        <v>1626</v>
      </c>
      <c r="H241" s="61" t="s">
        <v>3302</v>
      </c>
      <c r="I241" s="61" t="s">
        <v>396</v>
      </c>
      <c r="J241" s="61" t="s">
        <v>2626</v>
      </c>
      <c r="K241" s="61" t="s">
        <v>3303</v>
      </c>
      <c r="L241" s="61" t="s">
        <v>3304</v>
      </c>
    </row>
    <row r="242" spans="1:12" x14ac:dyDescent="0.25">
      <c r="A242" s="64" t="s">
        <v>20</v>
      </c>
      <c r="B242" s="64" t="s">
        <v>23</v>
      </c>
      <c r="C242" s="61" t="s">
        <v>38</v>
      </c>
      <c r="D242" s="59" t="s">
        <v>1628</v>
      </c>
      <c r="E242" s="58" t="s">
        <v>1631</v>
      </c>
      <c r="F242" s="59" t="s">
        <v>1629</v>
      </c>
      <c r="G242" s="59" t="s">
        <v>1630</v>
      </c>
      <c r="H242" s="61" t="s">
        <v>3305</v>
      </c>
      <c r="I242" s="61" t="s">
        <v>3306</v>
      </c>
      <c r="J242" s="61" t="s">
        <v>2626</v>
      </c>
      <c r="K242" s="61" t="s">
        <v>3307</v>
      </c>
      <c r="L242" s="61" t="s">
        <v>3308</v>
      </c>
    </row>
    <row r="243" spans="1:12" x14ac:dyDescent="0.25">
      <c r="A243" s="64" t="s">
        <v>20</v>
      </c>
      <c r="B243" s="64" t="s">
        <v>24</v>
      </c>
      <c r="C243" s="61" t="s">
        <v>38</v>
      </c>
      <c r="D243" s="59" t="s">
        <v>1632</v>
      </c>
      <c r="E243" s="58" t="s">
        <v>1635</v>
      </c>
      <c r="F243" s="59" t="s">
        <v>1633</v>
      </c>
      <c r="G243" s="59" t="s">
        <v>1634</v>
      </c>
      <c r="H243" s="61" t="s">
        <v>3309</v>
      </c>
      <c r="I243" s="61" t="s">
        <v>398</v>
      </c>
      <c r="J243" s="61" t="s">
        <v>2626</v>
      </c>
      <c r="K243" s="61" t="s">
        <v>3310</v>
      </c>
      <c r="L243" s="61" t="s">
        <v>3311</v>
      </c>
    </row>
    <row r="244" spans="1:12" x14ac:dyDescent="0.25">
      <c r="A244" s="64" t="s">
        <v>20</v>
      </c>
      <c r="B244" s="64" t="s">
        <v>25</v>
      </c>
      <c r="C244" s="61" t="s">
        <v>38</v>
      </c>
      <c r="D244" s="59" t="s">
        <v>399</v>
      </c>
      <c r="E244" s="58" t="s">
        <v>1638</v>
      </c>
      <c r="F244" s="59" t="s">
        <v>1636</v>
      </c>
      <c r="G244" s="59" t="s">
        <v>1637</v>
      </c>
      <c r="H244" s="61" t="s">
        <v>767</v>
      </c>
      <c r="I244" s="61" t="s">
        <v>399</v>
      </c>
      <c r="J244" s="61" t="s">
        <v>2626</v>
      </c>
      <c r="K244" s="61" t="s">
        <v>3312</v>
      </c>
      <c r="L244" s="61" t="s">
        <v>3313</v>
      </c>
    </row>
    <row r="245" spans="1:12" x14ac:dyDescent="0.25">
      <c r="A245" s="64" t="s">
        <v>20</v>
      </c>
      <c r="B245" s="64" t="s">
        <v>26</v>
      </c>
      <c r="C245" s="61" t="s">
        <v>38</v>
      </c>
      <c r="D245" s="59" t="s">
        <v>400</v>
      </c>
      <c r="E245" s="58" t="s">
        <v>1641</v>
      </c>
      <c r="F245" s="59" t="s">
        <v>1639</v>
      </c>
      <c r="G245" s="59" t="s">
        <v>1640</v>
      </c>
      <c r="H245" s="61" t="s">
        <v>3314</v>
      </c>
      <c r="I245" s="61" t="s">
        <v>400</v>
      </c>
      <c r="J245" s="61" t="s">
        <v>2626</v>
      </c>
      <c r="K245" s="61" t="s">
        <v>3315</v>
      </c>
      <c r="L245" s="61" t="s">
        <v>3316</v>
      </c>
    </row>
    <row r="246" spans="1:12" x14ac:dyDescent="0.25">
      <c r="A246" s="64" t="s">
        <v>20</v>
      </c>
      <c r="B246" s="64" t="s">
        <v>3</v>
      </c>
      <c r="C246" s="61" t="s">
        <v>38</v>
      </c>
      <c r="D246" s="59" t="s">
        <v>401</v>
      </c>
      <c r="E246" s="58" t="s">
        <v>1644</v>
      </c>
      <c r="F246" s="59" t="s">
        <v>1642</v>
      </c>
      <c r="G246" s="59" t="s">
        <v>1643</v>
      </c>
      <c r="H246" s="61" t="s">
        <v>3317</v>
      </c>
      <c r="I246" s="61" t="s">
        <v>401</v>
      </c>
      <c r="J246" s="61" t="s">
        <v>2626</v>
      </c>
      <c r="K246" s="61" t="s">
        <v>3318</v>
      </c>
      <c r="L246" s="61" t="s">
        <v>3319</v>
      </c>
    </row>
    <row r="247" spans="1:12" x14ac:dyDescent="0.25">
      <c r="A247" s="64" t="s">
        <v>20</v>
      </c>
      <c r="B247" s="64" t="s">
        <v>27</v>
      </c>
      <c r="C247" s="61" t="s">
        <v>38</v>
      </c>
      <c r="D247" s="59" t="s">
        <v>1645</v>
      </c>
      <c r="E247" s="58" t="s">
        <v>1648</v>
      </c>
      <c r="F247" s="59" t="s">
        <v>1646</v>
      </c>
      <c r="G247" s="59" t="s">
        <v>1647</v>
      </c>
      <c r="H247" s="61" t="s">
        <v>768</v>
      </c>
      <c r="I247" s="61" t="s">
        <v>3320</v>
      </c>
      <c r="J247" s="61" t="s">
        <v>2626</v>
      </c>
      <c r="K247" s="61" t="s">
        <v>3321</v>
      </c>
      <c r="L247" s="61" t="s">
        <v>3322</v>
      </c>
    </row>
    <row r="248" spans="1:12" x14ac:dyDescent="0.25">
      <c r="A248" s="64" t="s">
        <v>20</v>
      </c>
      <c r="B248" s="64" t="s">
        <v>4</v>
      </c>
      <c r="C248" s="61" t="s">
        <v>38</v>
      </c>
      <c r="D248" s="59" t="s">
        <v>403</v>
      </c>
      <c r="E248" s="59" t="s">
        <v>988</v>
      </c>
      <c r="F248" s="59" t="s">
        <v>1649</v>
      </c>
      <c r="G248" s="59" t="s">
        <v>1650</v>
      </c>
      <c r="H248" s="61" t="s">
        <v>769</v>
      </c>
      <c r="I248" s="61" t="s">
        <v>403</v>
      </c>
      <c r="J248" s="61" t="s">
        <v>2626</v>
      </c>
      <c r="K248" s="61" t="s">
        <v>3323</v>
      </c>
      <c r="L248" s="61" t="s">
        <v>3324</v>
      </c>
    </row>
    <row r="249" spans="1:12" x14ac:dyDescent="0.25">
      <c r="A249" s="64" t="s">
        <v>20</v>
      </c>
      <c r="B249" s="64" t="s">
        <v>28</v>
      </c>
      <c r="C249" s="61" t="s">
        <v>38</v>
      </c>
      <c r="D249" s="59" t="s">
        <v>254</v>
      </c>
      <c r="E249" s="58" t="s">
        <v>1653</v>
      </c>
      <c r="F249" s="59" t="s">
        <v>1651</v>
      </c>
      <c r="G249" s="59" t="s">
        <v>1652</v>
      </c>
      <c r="H249" s="61" t="s">
        <v>770</v>
      </c>
      <c r="I249" s="61" t="s">
        <v>3098</v>
      </c>
      <c r="J249" s="61" t="s">
        <v>2626</v>
      </c>
      <c r="K249" s="61" t="s">
        <v>3325</v>
      </c>
      <c r="L249" s="61" t="s">
        <v>3326</v>
      </c>
    </row>
    <row r="250" spans="1:12" x14ac:dyDescent="0.25">
      <c r="A250" s="64" t="s">
        <v>20</v>
      </c>
      <c r="B250" s="64" t="s">
        <v>29</v>
      </c>
      <c r="C250" s="61" t="s">
        <v>38</v>
      </c>
      <c r="D250" s="59" t="s">
        <v>404</v>
      </c>
      <c r="E250" s="58" t="s">
        <v>1656</v>
      </c>
      <c r="F250" s="59" t="s">
        <v>1654</v>
      </c>
      <c r="G250" s="59" t="s">
        <v>1655</v>
      </c>
      <c r="H250" s="61" t="s">
        <v>3327</v>
      </c>
      <c r="I250" s="61" t="s">
        <v>404</v>
      </c>
      <c r="J250" s="61" t="s">
        <v>2626</v>
      </c>
      <c r="K250" s="61" t="s">
        <v>3328</v>
      </c>
      <c r="L250" s="61" t="s">
        <v>3329</v>
      </c>
    </row>
    <row r="251" spans="1:12" x14ac:dyDescent="0.25">
      <c r="A251" s="64" t="s">
        <v>20</v>
      </c>
      <c r="B251" s="64" t="s">
        <v>30</v>
      </c>
      <c r="C251" s="61" t="s">
        <v>38</v>
      </c>
      <c r="D251" s="59" t="s">
        <v>1657</v>
      </c>
      <c r="E251" s="58" t="s">
        <v>1660</v>
      </c>
      <c r="F251" s="59" t="s">
        <v>1658</v>
      </c>
      <c r="G251" s="59" t="s">
        <v>1659</v>
      </c>
      <c r="H251" s="61" t="s">
        <v>3330</v>
      </c>
      <c r="I251" s="61" t="s">
        <v>3331</v>
      </c>
      <c r="J251" s="61" t="s">
        <v>2626</v>
      </c>
      <c r="K251" s="61" t="s">
        <v>3332</v>
      </c>
      <c r="L251" s="61" t="s">
        <v>3333</v>
      </c>
    </row>
    <row r="252" spans="1:12" x14ac:dyDescent="0.25">
      <c r="A252" s="64" t="s">
        <v>20</v>
      </c>
      <c r="B252" s="64" t="s">
        <v>31</v>
      </c>
      <c r="C252" s="61" t="s">
        <v>38</v>
      </c>
      <c r="D252" s="59" t="s">
        <v>406</v>
      </c>
      <c r="E252" s="58" t="s">
        <v>1662</v>
      </c>
      <c r="F252" s="59" t="s">
        <v>1344</v>
      </c>
      <c r="G252" s="59" t="s">
        <v>1661</v>
      </c>
      <c r="H252" s="61" t="s">
        <v>771</v>
      </c>
      <c r="I252" s="61" t="s">
        <v>406</v>
      </c>
      <c r="J252" s="61" t="s">
        <v>2626</v>
      </c>
      <c r="K252" s="61" t="s">
        <v>3334</v>
      </c>
      <c r="L252" s="61" t="s">
        <v>3335</v>
      </c>
    </row>
    <row r="253" spans="1:12" x14ac:dyDescent="0.25">
      <c r="A253" s="64" t="s">
        <v>20</v>
      </c>
      <c r="B253" s="64" t="s">
        <v>144</v>
      </c>
      <c r="C253" s="61" t="s">
        <v>38</v>
      </c>
      <c r="D253" s="59" t="s">
        <v>407</v>
      </c>
      <c r="E253" s="58" t="s">
        <v>1665</v>
      </c>
      <c r="F253" s="59" t="s">
        <v>1663</v>
      </c>
      <c r="G253" s="59" t="s">
        <v>1664</v>
      </c>
      <c r="H253" s="61" t="s">
        <v>3336</v>
      </c>
      <c r="I253" s="61" t="s">
        <v>407</v>
      </c>
      <c r="J253" s="61" t="s">
        <v>2626</v>
      </c>
      <c r="K253" s="61" t="s">
        <v>3337</v>
      </c>
      <c r="L253" s="61" t="s">
        <v>3338</v>
      </c>
    </row>
    <row r="254" spans="1:12" x14ac:dyDescent="0.25">
      <c r="A254" s="64" t="s">
        <v>20</v>
      </c>
      <c r="B254" s="64" t="s">
        <v>55</v>
      </c>
      <c r="C254" s="61" t="s">
        <v>38</v>
      </c>
      <c r="D254" s="59" t="s">
        <v>408</v>
      </c>
      <c r="E254" s="58" t="s">
        <v>1668</v>
      </c>
      <c r="F254" s="59" t="s">
        <v>1666</v>
      </c>
      <c r="G254" s="59" t="s">
        <v>1667</v>
      </c>
      <c r="H254" s="61" t="s">
        <v>3339</v>
      </c>
      <c r="I254" s="61" t="s">
        <v>408</v>
      </c>
      <c r="J254" s="61" t="s">
        <v>2626</v>
      </c>
      <c r="K254" s="61" t="s">
        <v>3340</v>
      </c>
      <c r="L254" s="61" t="s">
        <v>3341</v>
      </c>
    </row>
    <row r="255" spans="1:12" x14ac:dyDescent="0.25">
      <c r="A255" s="64" t="s">
        <v>20</v>
      </c>
      <c r="B255" s="64" t="s">
        <v>60</v>
      </c>
      <c r="C255" s="61" t="s">
        <v>38</v>
      </c>
      <c r="D255" s="59" t="s">
        <v>1669</v>
      </c>
      <c r="E255" s="58" t="s">
        <v>1672</v>
      </c>
      <c r="F255" s="59" t="s">
        <v>1670</v>
      </c>
      <c r="G255" s="59" t="s">
        <v>1671</v>
      </c>
      <c r="H255" s="61" t="s">
        <v>3342</v>
      </c>
      <c r="I255" s="61" t="s">
        <v>403</v>
      </c>
      <c r="J255" s="61" t="s">
        <v>2626</v>
      </c>
      <c r="K255" s="61" t="s">
        <v>3343</v>
      </c>
      <c r="L255" s="61" t="s">
        <v>3344</v>
      </c>
    </row>
    <row r="256" spans="1:12" x14ac:dyDescent="0.25">
      <c r="A256" s="61"/>
      <c r="B256" s="61"/>
      <c r="C256" s="61"/>
      <c r="D256" s="59"/>
      <c r="E256" s="58"/>
      <c r="F256" s="59"/>
      <c r="G256" s="59"/>
      <c r="H256" s="61"/>
      <c r="I256" s="61"/>
      <c r="J256" s="61"/>
      <c r="K256" s="61"/>
      <c r="L256" s="61"/>
    </row>
    <row r="257" spans="1:12" x14ac:dyDescent="0.25">
      <c r="A257" s="64" t="s">
        <v>21</v>
      </c>
      <c r="B257" s="64" t="s">
        <v>12</v>
      </c>
      <c r="C257" s="61" t="s">
        <v>39</v>
      </c>
      <c r="D257" s="59" t="s">
        <v>772</v>
      </c>
      <c r="E257" s="58" t="s">
        <v>1675</v>
      </c>
      <c r="F257" s="59" t="s">
        <v>1673</v>
      </c>
      <c r="G257" s="59" t="s">
        <v>1674</v>
      </c>
      <c r="H257" s="61" t="s">
        <v>773</v>
      </c>
      <c r="I257" s="61" t="s">
        <v>410</v>
      </c>
      <c r="J257" s="61" t="s">
        <v>2626</v>
      </c>
      <c r="K257" s="61" t="s">
        <v>3345</v>
      </c>
      <c r="L257" s="61" t="s">
        <v>3346</v>
      </c>
    </row>
    <row r="258" spans="1:12" x14ac:dyDescent="0.25">
      <c r="A258" s="64" t="s">
        <v>21</v>
      </c>
      <c r="B258" s="64" t="s">
        <v>14</v>
      </c>
      <c r="C258" s="61" t="s">
        <v>39</v>
      </c>
      <c r="D258" s="59" t="s">
        <v>411</v>
      </c>
      <c r="E258" s="58" t="s">
        <v>1678</v>
      </c>
      <c r="F258" s="59" t="s">
        <v>1676</v>
      </c>
      <c r="G258" s="59" t="s">
        <v>1677</v>
      </c>
      <c r="H258" s="61" t="s">
        <v>774</v>
      </c>
      <c r="I258" s="61" t="s">
        <v>411</v>
      </c>
      <c r="J258" s="61" t="s">
        <v>2626</v>
      </c>
      <c r="K258" s="61" t="s">
        <v>3347</v>
      </c>
      <c r="L258" s="61" t="s">
        <v>3348</v>
      </c>
    </row>
    <row r="259" spans="1:12" x14ac:dyDescent="0.25">
      <c r="A259" s="64" t="s">
        <v>21</v>
      </c>
      <c r="B259" s="64" t="s">
        <v>15</v>
      </c>
      <c r="C259" s="61" t="s">
        <v>39</v>
      </c>
      <c r="D259" s="59" t="s">
        <v>412</v>
      </c>
      <c r="E259" s="58" t="s">
        <v>1681</v>
      </c>
      <c r="F259" s="59" t="s">
        <v>1679</v>
      </c>
      <c r="G259" s="59" t="s">
        <v>1680</v>
      </c>
      <c r="H259" s="61" t="s">
        <v>775</v>
      </c>
      <c r="I259" s="61" t="s">
        <v>412</v>
      </c>
      <c r="J259" s="61" t="s">
        <v>2626</v>
      </c>
      <c r="K259" s="61" t="s">
        <v>3349</v>
      </c>
      <c r="L259" s="61" t="s">
        <v>3350</v>
      </c>
    </row>
    <row r="260" spans="1:12" x14ac:dyDescent="0.25">
      <c r="A260" s="64" t="s">
        <v>21</v>
      </c>
      <c r="B260" s="64" t="s">
        <v>16</v>
      </c>
      <c r="C260" s="61" t="s">
        <v>39</v>
      </c>
      <c r="D260" s="59" t="s">
        <v>394</v>
      </c>
      <c r="E260" s="59" t="s">
        <v>988</v>
      </c>
      <c r="F260" s="59" t="s">
        <v>1682</v>
      </c>
      <c r="G260" s="59" t="s">
        <v>1683</v>
      </c>
      <c r="H260" s="61" t="s">
        <v>3351</v>
      </c>
      <c r="I260" s="61" t="s">
        <v>394</v>
      </c>
      <c r="J260" s="61" t="s">
        <v>2626</v>
      </c>
      <c r="K260" s="61" t="s">
        <v>3352</v>
      </c>
      <c r="L260" s="61" t="s">
        <v>3353</v>
      </c>
    </row>
    <row r="261" spans="1:12" x14ac:dyDescent="0.25">
      <c r="A261" s="64" t="s">
        <v>21</v>
      </c>
      <c r="B261" s="64" t="s">
        <v>17</v>
      </c>
      <c r="C261" s="61" t="s">
        <v>39</v>
      </c>
      <c r="D261" s="59" t="s">
        <v>413</v>
      </c>
      <c r="E261" s="58" t="s">
        <v>1686</v>
      </c>
      <c r="F261" s="59" t="s">
        <v>1684</v>
      </c>
      <c r="G261" s="59" t="s">
        <v>1685</v>
      </c>
      <c r="H261" s="61" t="s">
        <v>3354</v>
      </c>
      <c r="I261" s="61" t="s">
        <v>413</v>
      </c>
      <c r="J261" s="61" t="s">
        <v>2626</v>
      </c>
      <c r="K261" s="61" t="s">
        <v>3355</v>
      </c>
      <c r="L261" s="61" t="s">
        <v>3356</v>
      </c>
    </row>
    <row r="262" spans="1:12" x14ac:dyDescent="0.25">
      <c r="A262" s="64" t="s">
        <v>21</v>
      </c>
      <c r="B262" s="64" t="s">
        <v>18</v>
      </c>
      <c r="C262" s="61" t="s">
        <v>39</v>
      </c>
      <c r="D262" s="59" t="s">
        <v>414</v>
      </c>
      <c r="E262" s="58" t="s">
        <v>1689</v>
      </c>
      <c r="F262" s="59" t="s">
        <v>1687</v>
      </c>
      <c r="G262" s="59" t="s">
        <v>1688</v>
      </c>
      <c r="H262" s="61" t="s">
        <v>3357</v>
      </c>
      <c r="I262" s="61" t="s">
        <v>414</v>
      </c>
      <c r="J262" s="61" t="s">
        <v>2626</v>
      </c>
      <c r="K262" s="61" t="s">
        <v>3358</v>
      </c>
      <c r="L262" s="61" t="s">
        <v>3359</v>
      </c>
    </row>
    <row r="263" spans="1:12" x14ac:dyDescent="0.25">
      <c r="A263" s="64" t="s">
        <v>21</v>
      </c>
      <c r="B263" s="64" t="s">
        <v>19</v>
      </c>
      <c r="C263" s="61" t="s">
        <v>39</v>
      </c>
      <c r="D263" s="59" t="s">
        <v>415</v>
      </c>
      <c r="E263" s="58" t="s">
        <v>1692</v>
      </c>
      <c r="F263" s="59" t="s">
        <v>1690</v>
      </c>
      <c r="G263" s="59" t="s">
        <v>1691</v>
      </c>
      <c r="H263" s="61" t="s">
        <v>3360</v>
      </c>
      <c r="I263" s="61" t="s">
        <v>415</v>
      </c>
      <c r="J263" s="61" t="s">
        <v>2626</v>
      </c>
      <c r="K263" s="61" t="s">
        <v>3361</v>
      </c>
      <c r="L263" s="61" t="s">
        <v>3362</v>
      </c>
    </row>
    <row r="264" spans="1:12" x14ac:dyDescent="0.25">
      <c r="A264" s="64" t="s">
        <v>21</v>
      </c>
      <c r="B264" s="64" t="s">
        <v>20</v>
      </c>
      <c r="C264" s="61" t="s">
        <v>39</v>
      </c>
      <c r="D264" s="59" t="s">
        <v>1693</v>
      </c>
      <c r="E264" s="58" t="s">
        <v>1696</v>
      </c>
      <c r="F264" s="59" t="s">
        <v>1694</v>
      </c>
      <c r="G264" s="59" t="s">
        <v>1695</v>
      </c>
      <c r="H264" s="61" t="s">
        <v>3363</v>
      </c>
      <c r="I264" s="61" t="s">
        <v>416</v>
      </c>
      <c r="J264" s="61" t="s">
        <v>2626</v>
      </c>
      <c r="K264" s="61" t="s">
        <v>3364</v>
      </c>
      <c r="L264" s="61" t="s">
        <v>3365</v>
      </c>
    </row>
    <row r="265" spans="1:12" x14ac:dyDescent="0.25">
      <c r="A265" s="64" t="s">
        <v>21</v>
      </c>
      <c r="B265" s="64" t="s">
        <v>21</v>
      </c>
      <c r="C265" s="61" t="s">
        <v>39</v>
      </c>
      <c r="D265" s="59" t="s">
        <v>417</v>
      </c>
      <c r="E265" s="58" t="s">
        <v>1699</v>
      </c>
      <c r="F265" s="59" t="s">
        <v>1697</v>
      </c>
      <c r="G265" s="59" t="s">
        <v>1698</v>
      </c>
      <c r="H265" s="61" t="s">
        <v>3366</v>
      </c>
      <c r="I265" s="61" t="s">
        <v>417</v>
      </c>
      <c r="J265" s="61" t="s">
        <v>2626</v>
      </c>
      <c r="K265" s="61" t="s">
        <v>3367</v>
      </c>
      <c r="L265" s="61" t="s">
        <v>3368</v>
      </c>
    </row>
    <row r="266" spans="1:12" x14ac:dyDescent="0.25">
      <c r="A266" s="64" t="s">
        <v>21</v>
      </c>
      <c r="B266" s="64" t="s">
        <v>22</v>
      </c>
      <c r="C266" s="61" t="s">
        <v>39</v>
      </c>
      <c r="D266" s="59" t="s">
        <v>418</v>
      </c>
      <c r="E266" s="58" t="s">
        <v>1702</v>
      </c>
      <c r="F266" s="59" t="s">
        <v>1700</v>
      </c>
      <c r="G266" s="59" t="s">
        <v>1701</v>
      </c>
      <c r="H266" s="61" t="s">
        <v>3369</v>
      </c>
      <c r="I266" s="61" t="s">
        <v>418</v>
      </c>
      <c r="J266" s="61" t="s">
        <v>2626</v>
      </c>
      <c r="K266" s="61" t="s">
        <v>3370</v>
      </c>
      <c r="L266" s="61" t="s">
        <v>3371</v>
      </c>
    </row>
    <row r="267" spans="1:12" x14ac:dyDescent="0.25">
      <c r="A267" s="64" t="s">
        <v>21</v>
      </c>
      <c r="B267" s="64" t="s">
        <v>23</v>
      </c>
      <c r="C267" s="61" t="s">
        <v>39</v>
      </c>
      <c r="D267" s="59" t="s">
        <v>1703</v>
      </c>
      <c r="E267" s="58" t="s">
        <v>1706</v>
      </c>
      <c r="F267" s="59" t="s">
        <v>1704</v>
      </c>
      <c r="G267" s="59" t="s">
        <v>1705</v>
      </c>
      <c r="H267" s="61" t="s">
        <v>3372</v>
      </c>
      <c r="I267" s="61" t="s">
        <v>419</v>
      </c>
      <c r="J267" s="61" t="s">
        <v>2626</v>
      </c>
      <c r="K267" s="61" t="s">
        <v>3370</v>
      </c>
      <c r="L267" s="61" t="s">
        <v>3373</v>
      </c>
    </row>
    <row r="268" spans="1:12" x14ac:dyDescent="0.25">
      <c r="A268" s="64" t="s">
        <v>21</v>
      </c>
      <c r="B268" s="64" t="s">
        <v>24</v>
      </c>
      <c r="C268" s="61" t="s">
        <v>39</v>
      </c>
      <c r="D268" s="59" t="s">
        <v>420</v>
      </c>
      <c r="E268" s="58" t="s">
        <v>1709</v>
      </c>
      <c r="F268" s="59" t="s">
        <v>1707</v>
      </c>
      <c r="G268" s="59" t="s">
        <v>1708</v>
      </c>
      <c r="H268" s="61" t="s">
        <v>3374</v>
      </c>
      <c r="I268" s="61" t="s">
        <v>420</v>
      </c>
      <c r="J268" s="61" t="s">
        <v>2626</v>
      </c>
      <c r="K268" s="61" t="s">
        <v>3375</v>
      </c>
      <c r="L268" s="61" t="s">
        <v>3376</v>
      </c>
    </row>
    <row r="269" spans="1:12" x14ac:dyDescent="0.25">
      <c r="A269" s="61"/>
      <c r="B269" s="61"/>
      <c r="C269" s="61"/>
      <c r="D269" s="59"/>
      <c r="E269" s="58"/>
      <c r="F269" s="59"/>
      <c r="G269" s="59"/>
      <c r="H269" s="61"/>
      <c r="I269" s="61"/>
      <c r="J269" s="61"/>
      <c r="K269" s="61"/>
      <c r="L269" s="61"/>
    </row>
    <row r="270" spans="1:12" x14ac:dyDescent="0.25">
      <c r="A270" s="64" t="s">
        <v>22</v>
      </c>
      <c r="B270" s="64" t="s">
        <v>12</v>
      </c>
      <c r="C270" s="61" t="s">
        <v>40</v>
      </c>
      <c r="D270" s="59" t="s">
        <v>1710</v>
      </c>
      <c r="E270" s="59" t="s">
        <v>988</v>
      </c>
      <c r="F270" s="59" t="s">
        <v>1711</v>
      </c>
      <c r="G270" s="59" t="s">
        <v>1712</v>
      </c>
      <c r="H270" s="61" t="s">
        <v>3377</v>
      </c>
      <c r="I270" s="61" t="s">
        <v>439</v>
      </c>
      <c r="J270" s="61" t="s">
        <v>2626</v>
      </c>
      <c r="K270" s="61" t="s">
        <v>3378</v>
      </c>
      <c r="L270" s="61" t="s">
        <v>3379</v>
      </c>
    </row>
    <row r="271" spans="1:12" x14ac:dyDescent="0.25">
      <c r="A271" s="64" t="s">
        <v>22</v>
      </c>
      <c r="B271" s="64" t="s">
        <v>14</v>
      </c>
      <c r="C271" s="61" t="s">
        <v>40</v>
      </c>
      <c r="D271" s="59" t="s">
        <v>1713</v>
      </c>
      <c r="E271" s="59" t="s">
        <v>988</v>
      </c>
      <c r="F271" s="59" t="s">
        <v>1714</v>
      </c>
      <c r="G271" s="59" t="s">
        <v>988</v>
      </c>
      <c r="H271" s="61" t="s">
        <v>3380</v>
      </c>
      <c r="I271" s="61" t="s">
        <v>3381</v>
      </c>
      <c r="J271" s="61" t="s">
        <v>2626</v>
      </c>
      <c r="K271" s="61" t="s">
        <v>3382</v>
      </c>
      <c r="L271" s="61" t="s">
        <v>3383</v>
      </c>
    </row>
    <row r="272" spans="1:12" x14ac:dyDescent="0.25">
      <c r="A272" s="64" t="s">
        <v>22</v>
      </c>
      <c r="B272" s="64" t="s">
        <v>15</v>
      </c>
      <c r="C272" s="61" t="s">
        <v>40</v>
      </c>
      <c r="D272" s="59" t="s">
        <v>423</v>
      </c>
      <c r="E272" s="59" t="s">
        <v>988</v>
      </c>
      <c r="F272" s="59" t="s">
        <v>1715</v>
      </c>
      <c r="G272" s="59" t="s">
        <v>988</v>
      </c>
      <c r="H272" s="61" t="s">
        <v>3384</v>
      </c>
      <c r="I272" s="61" t="s">
        <v>423</v>
      </c>
      <c r="J272" s="61" t="s">
        <v>2626</v>
      </c>
      <c r="K272" s="61" t="s">
        <v>3385</v>
      </c>
      <c r="L272" s="61" t="s">
        <v>3386</v>
      </c>
    </row>
    <row r="273" spans="1:12" x14ac:dyDescent="0.25">
      <c r="A273" s="64" t="s">
        <v>22</v>
      </c>
      <c r="B273" s="64" t="s">
        <v>16</v>
      </c>
      <c r="C273" s="61" t="s">
        <v>40</v>
      </c>
      <c r="D273" s="59" t="s">
        <v>424</v>
      </c>
      <c r="E273" s="58" t="s">
        <v>1718</v>
      </c>
      <c r="F273" s="59" t="s">
        <v>1716</v>
      </c>
      <c r="G273" s="59" t="s">
        <v>1717</v>
      </c>
      <c r="H273" s="61" t="s">
        <v>740</v>
      </c>
      <c r="I273" s="61" t="s">
        <v>424</v>
      </c>
      <c r="J273" s="61" t="s">
        <v>2626</v>
      </c>
      <c r="K273" s="61" t="s">
        <v>3387</v>
      </c>
      <c r="L273" s="61" t="s">
        <v>3388</v>
      </c>
    </row>
    <row r="274" spans="1:12" x14ac:dyDescent="0.25">
      <c r="A274" s="64" t="s">
        <v>22</v>
      </c>
      <c r="B274" s="64" t="s">
        <v>17</v>
      </c>
      <c r="C274" s="61" t="s">
        <v>40</v>
      </c>
      <c r="D274" s="59" t="s">
        <v>425</v>
      </c>
      <c r="E274" s="58" t="s">
        <v>1720</v>
      </c>
      <c r="F274" s="59" t="s">
        <v>1719</v>
      </c>
      <c r="G274" s="59" t="s">
        <v>988</v>
      </c>
      <c r="H274" s="61" t="s">
        <v>3389</v>
      </c>
      <c r="I274" s="61" t="s">
        <v>3390</v>
      </c>
      <c r="J274" s="61" t="s">
        <v>2626</v>
      </c>
      <c r="K274" s="61" t="s">
        <v>3391</v>
      </c>
      <c r="L274" s="61" t="s">
        <v>3392</v>
      </c>
    </row>
    <row r="275" spans="1:12" x14ac:dyDescent="0.25">
      <c r="A275" s="64" t="s">
        <v>22</v>
      </c>
      <c r="B275" s="64" t="s">
        <v>18</v>
      </c>
      <c r="C275" s="61" t="s">
        <v>40</v>
      </c>
      <c r="D275" s="59" t="s">
        <v>1721</v>
      </c>
      <c r="E275" s="59" t="s">
        <v>988</v>
      </c>
      <c r="F275" s="59" t="s">
        <v>1722</v>
      </c>
      <c r="G275" s="59" t="s">
        <v>988</v>
      </c>
      <c r="H275" s="61" t="s">
        <v>3393</v>
      </c>
      <c r="I275" s="61" t="s">
        <v>3394</v>
      </c>
      <c r="J275" s="61" t="s">
        <v>2626</v>
      </c>
      <c r="K275" s="61" t="s">
        <v>3395</v>
      </c>
      <c r="L275" s="61" t="s">
        <v>3396</v>
      </c>
    </row>
    <row r="276" spans="1:12" x14ac:dyDescent="0.25">
      <c r="A276" s="64" t="s">
        <v>22</v>
      </c>
      <c r="B276" s="64" t="s">
        <v>19</v>
      </c>
      <c r="C276" s="61" t="s">
        <v>40</v>
      </c>
      <c r="D276" s="59" t="s">
        <v>1723</v>
      </c>
      <c r="E276" s="59" t="s">
        <v>988</v>
      </c>
      <c r="F276" s="59" t="s">
        <v>1724</v>
      </c>
      <c r="G276" s="59" t="s">
        <v>988</v>
      </c>
      <c r="H276" s="61" t="s">
        <v>3397</v>
      </c>
      <c r="I276" s="61" t="s">
        <v>3398</v>
      </c>
      <c r="J276" s="61" t="s">
        <v>2626</v>
      </c>
      <c r="K276" s="61" t="s">
        <v>3399</v>
      </c>
      <c r="L276" s="61" t="s">
        <v>3400</v>
      </c>
    </row>
    <row r="277" spans="1:12" x14ac:dyDescent="0.25">
      <c r="A277" s="64" t="s">
        <v>22</v>
      </c>
      <c r="B277" s="64" t="s">
        <v>20</v>
      </c>
      <c r="C277" s="61" t="s">
        <v>40</v>
      </c>
      <c r="D277" s="59" t="s">
        <v>1725</v>
      </c>
      <c r="E277" s="59" t="s">
        <v>988</v>
      </c>
      <c r="F277" s="59" t="s">
        <v>1726</v>
      </c>
      <c r="G277" s="59" t="s">
        <v>988</v>
      </c>
      <c r="H277" s="61" t="s">
        <v>3401</v>
      </c>
      <c r="I277" s="61" t="s">
        <v>3402</v>
      </c>
      <c r="J277" s="61" t="s">
        <v>2626</v>
      </c>
      <c r="K277" s="61" t="s">
        <v>3403</v>
      </c>
      <c r="L277" s="61" t="s">
        <v>3404</v>
      </c>
    </row>
    <row r="278" spans="1:12" x14ac:dyDescent="0.25">
      <c r="A278" s="64" t="s">
        <v>22</v>
      </c>
      <c r="B278" s="64" t="s">
        <v>21</v>
      </c>
      <c r="C278" s="61" t="s">
        <v>40</v>
      </c>
      <c r="D278" s="59" t="s">
        <v>429</v>
      </c>
      <c r="E278" s="59" t="s">
        <v>988</v>
      </c>
      <c r="F278" s="59" t="s">
        <v>1727</v>
      </c>
      <c r="G278" s="59" t="s">
        <v>1728</v>
      </c>
      <c r="H278" s="61" t="s">
        <v>3405</v>
      </c>
      <c r="I278" s="61" t="s">
        <v>429</v>
      </c>
      <c r="J278" s="61" t="s">
        <v>2626</v>
      </c>
      <c r="K278" s="61" t="s">
        <v>3406</v>
      </c>
      <c r="L278" s="61" t="s">
        <v>3407</v>
      </c>
    </row>
    <row r="279" spans="1:12" x14ac:dyDescent="0.25">
      <c r="A279" s="64" t="s">
        <v>22</v>
      </c>
      <c r="B279" s="64" t="s">
        <v>22</v>
      </c>
      <c r="C279" s="61" t="s">
        <v>40</v>
      </c>
      <c r="D279" s="59" t="s">
        <v>1605</v>
      </c>
      <c r="E279" s="59" t="s">
        <v>988</v>
      </c>
      <c r="F279" s="59" t="s">
        <v>1729</v>
      </c>
      <c r="G279" s="59" t="s">
        <v>988</v>
      </c>
      <c r="H279" s="61" t="s">
        <v>3408</v>
      </c>
      <c r="I279" s="61" t="s">
        <v>3409</v>
      </c>
      <c r="J279" s="61" t="s">
        <v>2626</v>
      </c>
      <c r="K279" s="61" t="s">
        <v>3410</v>
      </c>
      <c r="L279" s="61" t="s">
        <v>3411</v>
      </c>
    </row>
    <row r="280" spans="1:12" x14ac:dyDescent="0.25">
      <c r="A280" s="64" t="s">
        <v>22</v>
      </c>
      <c r="B280" s="64" t="s">
        <v>23</v>
      </c>
      <c r="C280" s="61" t="s">
        <v>40</v>
      </c>
      <c r="D280" s="59" t="s">
        <v>430</v>
      </c>
      <c r="E280" s="59" t="s">
        <v>988</v>
      </c>
      <c r="F280" s="59" t="s">
        <v>1730</v>
      </c>
      <c r="G280" s="59" t="s">
        <v>988</v>
      </c>
      <c r="H280" s="61" t="s">
        <v>3412</v>
      </c>
      <c r="I280" s="61" t="s">
        <v>430</v>
      </c>
      <c r="J280" s="61" t="s">
        <v>2626</v>
      </c>
      <c r="K280" s="61" t="s">
        <v>3413</v>
      </c>
      <c r="L280" s="61" t="s">
        <v>3414</v>
      </c>
    </row>
    <row r="281" spans="1:12" x14ac:dyDescent="0.25">
      <c r="A281" s="64" t="s">
        <v>22</v>
      </c>
      <c r="B281" s="64" t="s">
        <v>24</v>
      </c>
      <c r="C281" s="61" t="s">
        <v>40</v>
      </c>
      <c r="D281" s="59" t="s">
        <v>431</v>
      </c>
      <c r="E281" s="59" t="s">
        <v>988</v>
      </c>
      <c r="F281" s="59" t="s">
        <v>1731</v>
      </c>
      <c r="G281" s="59" t="s">
        <v>988</v>
      </c>
      <c r="H281" s="61" t="s">
        <v>734</v>
      </c>
      <c r="I281" s="61" t="s">
        <v>431</v>
      </c>
      <c r="J281" s="61" t="s">
        <v>2626</v>
      </c>
      <c r="K281" s="61" t="s">
        <v>3415</v>
      </c>
      <c r="L281" s="61" t="s">
        <v>3416</v>
      </c>
    </row>
    <row r="282" spans="1:12" x14ac:dyDescent="0.25">
      <c r="A282" s="64" t="s">
        <v>22</v>
      </c>
      <c r="B282" s="64" t="s">
        <v>25</v>
      </c>
      <c r="C282" s="61" t="s">
        <v>40</v>
      </c>
      <c r="D282" s="59" t="s">
        <v>432</v>
      </c>
      <c r="E282" s="59" t="s">
        <v>988</v>
      </c>
      <c r="F282" s="59" t="s">
        <v>1732</v>
      </c>
      <c r="G282" s="59" t="s">
        <v>988</v>
      </c>
      <c r="H282" s="61" t="s">
        <v>776</v>
      </c>
      <c r="I282" s="61" t="s">
        <v>432</v>
      </c>
      <c r="J282" s="61" t="s">
        <v>2626</v>
      </c>
      <c r="K282" s="61" t="s">
        <v>3417</v>
      </c>
      <c r="L282" s="61" t="s">
        <v>3418</v>
      </c>
    </row>
    <row r="283" spans="1:12" x14ac:dyDescent="0.25">
      <c r="A283" s="64" t="s">
        <v>22</v>
      </c>
      <c r="B283" s="64" t="s">
        <v>26</v>
      </c>
      <c r="C283" s="61" t="s">
        <v>40</v>
      </c>
      <c r="D283" s="59" t="s">
        <v>433</v>
      </c>
      <c r="E283" s="59" t="s">
        <v>988</v>
      </c>
      <c r="F283" s="59" t="s">
        <v>1733</v>
      </c>
      <c r="G283" s="59" t="s">
        <v>988</v>
      </c>
      <c r="H283" s="61" t="s">
        <v>3419</v>
      </c>
      <c r="I283" s="61" t="s">
        <v>433</v>
      </c>
      <c r="J283" s="61" t="s">
        <v>2626</v>
      </c>
      <c r="K283" s="61" t="s">
        <v>3420</v>
      </c>
      <c r="L283" s="61" t="s">
        <v>3421</v>
      </c>
    </row>
    <row r="284" spans="1:12" x14ac:dyDescent="0.25">
      <c r="A284" s="64" t="s">
        <v>22</v>
      </c>
      <c r="B284" s="64" t="s">
        <v>3</v>
      </c>
      <c r="C284" s="61" t="s">
        <v>40</v>
      </c>
      <c r="D284" s="59" t="s">
        <v>434</v>
      </c>
      <c r="E284" s="59" t="s">
        <v>988</v>
      </c>
      <c r="F284" s="59" t="s">
        <v>1734</v>
      </c>
      <c r="G284" s="59" t="s">
        <v>988</v>
      </c>
      <c r="H284" s="61" t="s">
        <v>3422</v>
      </c>
      <c r="I284" s="61" t="s">
        <v>439</v>
      </c>
      <c r="J284" s="61" t="s">
        <v>2626</v>
      </c>
      <c r="K284" s="61" t="s">
        <v>3378</v>
      </c>
      <c r="L284" s="61" t="s">
        <v>3423</v>
      </c>
    </row>
    <row r="285" spans="1:12" x14ac:dyDescent="0.25">
      <c r="A285" s="64" t="s">
        <v>22</v>
      </c>
      <c r="B285" s="64" t="s">
        <v>27</v>
      </c>
      <c r="C285" s="61" t="s">
        <v>40</v>
      </c>
      <c r="D285" s="59" t="s">
        <v>1735</v>
      </c>
      <c r="E285" s="58" t="s">
        <v>1737</v>
      </c>
      <c r="F285" s="59" t="s">
        <v>1736</v>
      </c>
      <c r="H285" s="61" t="s">
        <v>3424</v>
      </c>
      <c r="I285" s="61" t="s">
        <v>3425</v>
      </c>
      <c r="J285" s="61" t="s">
        <v>2626</v>
      </c>
      <c r="K285" s="61" t="s">
        <v>3426</v>
      </c>
      <c r="L285" s="61" t="s">
        <v>3427</v>
      </c>
    </row>
    <row r="286" spans="1:12" x14ac:dyDescent="0.25">
      <c r="A286" s="64" t="s">
        <v>22</v>
      </c>
      <c r="B286" s="64" t="s">
        <v>4</v>
      </c>
      <c r="C286" s="61" t="s">
        <v>40</v>
      </c>
      <c r="D286" s="59" t="s">
        <v>436</v>
      </c>
      <c r="E286" s="58" t="s">
        <v>1739</v>
      </c>
      <c r="F286" s="59" t="s">
        <v>1738</v>
      </c>
      <c r="H286" s="61" t="s">
        <v>3428</v>
      </c>
      <c r="I286" s="61" t="s">
        <v>436</v>
      </c>
      <c r="J286" s="61" t="s">
        <v>2626</v>
      </c>
      <c r="K286" s="61" t="s">
        <v>3429</v>
      </c>
      <c r="L286" s="61" t="s">
        <v>3430</v>
      </c>
    </row>
    <row r="287" spans="1:12" x14ac:dyDescent="0.25">
      <c r="A287" s="64" t="s">
        <v>22</v>
      </c>
      <c r="B287" s="64" t="s">
        <v>28</v>
      </c>
      <c r="C287" s="61" t="s">
        <v>40</v>
      </c>
      <c r="D287" s="59" t="s">
        <v>437</v>
      </c>
      <c r="E287" s="59" t="s">
        <v>988</v>
      </c>
      <c r="F287" s="59" t="s">
        <v>1740</v>
      </c>
      <c r="G287" s="59" t="s">
        <v>988</v>
      </c>
      <c r="H287" s="61" t="s">
        <v>777</v>
      </c>
      <c r="I287" s="61" t="s">
        <v>3431</v>
      </c>
      <c r="J287" s="61" t="s">
        <v>2626</v>
      </c>
      <c r="K287" s="61" t="s">
        <v>3432</v>
      </c>
      <c r="L287" s="61" t="s">
        <v>3433</v>
      </c>
    </row>
    <row r="288" spans="1:12" x14ac:dyDescent="0.25">
      <c r="A288" s="64" t="s">
        <v>22</v>
      </c>
      <c r="B288" s="64" t="s">
        <v>29</v>
      </c>
      <c r="C288" s="61" t="s">
        <v>40</v>
      </c>
      <c r="D288" s="59" t="s">
        <v>1741</v>
      </c>
      <c r="E288" s="59" t="s">
        <v>988</v>
      </c>
      <c r="F288" s="59" t="s">
        <v>1742</v>
      </c>
      <c r="G288" s="59" t="s">
        <v>988</v>
      </c>
      <c r="H288" s="61" t="s">
        <v>3434</v>
      </c>
      <c r="I288" s="61" t="s">
        <v>431</v>
      </c>
      <c r="J288" s="61" t="s">
        <v>2626</v>
      </c>
      <c r="K288" s="61" t="s">
        <v>3435</v>
      </c>
      <c r="L288" s="61" t="s">
        <v>3436</v>
      </c>
    </row>
    <row r="289" spans="1:12" x14ac:dyDescent="0.25">
      <c r="A289" s="64" t="s">
        <v>22</v>
      </c>
      <c r="B289" s="64" t="s">
        <v>30</v>
      </c>
      <c r="C289" s="61" t="s">
        <v>40</v>
      </c>
      <c r="D289" s="59" t="s">
        <v>439</v>
      </c>
      <c r="E289" s="59" t="s">
        <v>988</v>
      </c>
      <c r="F289" s="59" t="s">
        <v>1743</v>
      </c>
      <c r="G289" s="59" t="s">
        <v>988</v>
      </c>
      <c r="H289" s="61" t="s">
        <v>778</v>
      </c>
      <c r="I289" s="61" t="s">
        <v>439</v>
      </c>
      <c r="J289" s="61" t="s">
        <v>2626</v>
      </c>
      <c r="K289" s="61" t="s">
        <v>3437</v>
      </c>
      <c r="L289" s="61" t="s">
        <v>3438</v>
      </c>
    </row>
    <row r="290" spans="1:12" x14ac:dyDescent="0.25">
      <c r="A290" s="64" t="s">
        <v>22</v>
      </c>
      <c r="B290" s="64" t="s">
        <v>31</v>
      </c>
      <c r="C290" s="61" t="s">
        <v>40</v>
      </c>
      <c r="D290" s="59" t="s">
        <v>1744</v>
      </c>
      <c r="E290" s="59" t="s">
        <v>988</v>
      </c>
      <c r="F290" s="59" t="s">
        <v>1745</v>
      </c>
      <c r="G290" s="59" t="s">
        <v>988</v>
      </c>
      <c r="H290" s="61" t="s">
        <v>3439</v>
      </c>
      <c r="I290" s="61" t="s">
        <v>429</v>
      </c>
      <c r="J290" s="61" t="s">
        <v>2626</v>
      </c>
      <c r="K290" s="61" t="s">
        <v>3440</v>
      </c>
      <c r="L290" s="61" t="s">
        <v>3441</v>
      </c>
    </row>
    <row r="291" spans="1:12" x14ac:dyDescent="0.25">
      <c r="A291" s="64" t="s">
        <v>22</v>
      </c>
      <c r="B291" s="64" t="s">
        <v>144</v>
      </c>
      <c r="C291" s="61" t="s">
        <v>40</v>
      </c>
      <c r="D291" s="59" t="s">
        <v>441</v>
      </c>
      <c r="E291" s="59" t="s">
        <v>988</v>
      </c>
      <c r="F291" s="59" t="s">
        <v>1746</v>
      </c>
      <c r="G291" s="59" t="s">
        <v>988</v>
      </c>
      <c r="H291" s="61" t="s">
        <v>3442</v>
      </c>
      <c r="I291" s="61" t="s">
        <v>3443</v>
      </c>
      <c r="J291" s="61" t="s">
        <v>2626</v>
      </c>
      <c r="K291" s="61" t="s">
        <v>3444</v>
      </c>
      <c r="L291" s="61" t="s">
        <v>3445</v>
      </c>
    </row>
    <row r="292" spans="1:12" x14ac:dyDescent="0.25">
      <c r="A292" s="64" t="s">
        <v>22</v>
      </c>
      <c r="B292" s="64" t="s">
        <v>55</v>
      </c>
      <c r="C292" s="61" t="s">
        <v>40</v>
      </c>
      <c r="D292" s="59" t="s">
        <v>442</v>
      </c>
      <c r="E292" s="59" t="s">
        <v>988</v>
      </c>
      <c r="F292" s="59" t="s">
        <v>1747</v>
      </c>
      <c r="G292" s="59" t="s">
        <v>988</v>
      </c>
      <c r="H292" s="61" t="s">
        <v>3446</v>
      </c>
      <c r="I292" s="61" t="s">
        <v>442</v>
      </c>
      <c r="J292" s="61" t="s">
        <v>2626</v>
      </c>
      <c r="K292" s="61" t="s">
        <v>3447</v>
      </c>
      <c r="L292" s="61" t="s">
        <v>3448</v>
      </c>
    </row>
    <row r="293" spans="1:12" x14ac:dyDescent="0.25">
      <c r="A293" s="64" t="s">
        <v>22</v>
      </c>
      <c r="B293" s="64" t="s">
        <v>60</v>
      </c>
      <c r="C293" s="61" t="s">
        <v>40</v>
      </c>
      <c r="D293" s="59" t="s">
        <v>1748</v>
      </c>
      <c r="E293" s="59" t="s">
        <v>988</v>
      </c>
      <c r="F293" s="59" t="s">
        <v>1749</v>
      </c>
      <c r="G293" s="59" t="s">
        <v>988</v>
      </c>
      <c r="H293" s="61" t="s">
        <v>3449</v>
      </c>
      <c r="I293" s="61" t="s">
        <v>424</v>
      </c>
      <c r="J293" s="61" t="s">
        <v>2626</v>
      </c>
      <c r="K293" s="61" t="s">
        <v>3450</v>
      </c>
      <c r="L293" s="61" t="s">
        <v>3451</v>
      </c>
    </row>
    <row r="294" spans="1:12" x14ac:dyDescent="0.25">
      <c r="A294" s="64" t="s">
        <v>22</v>
      </c>
      <c r="B294" s="64" t="s">
        <v>171</v>
      </c>
      <c r="C294" s="61" t="s">
        <v>40</v>
      </c>
      <c r="D294" s="59" t="s">
        <v>1750</v>
      </c>
      <c r="E294" s="59" t="s">
        <v>988</v>
      </c>
      <c r="F294" s="59" t="s">
        <v>1751</v>
      </c>
      <c r="G294" s="59" t="s">
        <v>988</v>
      </c>
      <c r="H294" s="61" t="s">
        <v>3452</v>
      </c>
      <c r="I294" s="61" t="s">
        <v>432</v>
      </c>
      <c r="J294" s="61" t="s">
        <v>2626</v>
      </c>
      <c r="K294" s="61" t="s">
        <v>3453</v>
      </c>
      <c r="L294" s="61" t="s">
        <v>3454</v>
      </c>
    </row>
    <row r="295" spans="1:12" x14ac:dyDescent="0.25">
      <c r="A295" s="64" t="s">
        <v>22</v>
      </c>
      <c r="B295" s="64" t="s">
        <v>173</v>
      </c>
      <c r="C295" s="61" t="s">
        <v>40</v>
      </c>
      <c r="D295" s="59" t="s">
        <v>444</v>
      </c>
      <c r="E295" s="59" t="s">
        <v>988</v>
      </c>
      <c r="F295" s="59" t="s">
        <v>1752</v>
      </c>
      <c r="G295" s="59" t="s">
        <v>988</v>
      </c>
      <c r="H295" s="61" t="s">
        <v>3455</v>
      </c>
      <c r="I295" s="61" t="s">
        <v>436</v>
      </c>
      <c r="J295" s="61" t="s">
        <v>2626</v>
      </c>
      <c r="K295" s="61" t="s">
        <v>3429</v>
      </c>
      <c r="L295" s="61" t="s">
        <v>3456</v>
      </c>
    </row>
    <row r="296" spans="1:12" x14ac:dyDescent="0.25">
      <c r="A296" s="61"/>
      <c r="B296" s="61"/>
      <c r="C296" s="61"/>
      <c r="D296" s="59"/>
      <c r="E296" s="59"/>
      <c r="F296" s="59"/>
      <c r="G296" s="59"/>
      <c r="H296" s="61"/>
      <c r="I296" s="61"/>
      <c r="J296" s="61"/>
      <c r="K296" s="61"/>
      <c r="L296" s="61"/>
    </row>
    <row r="297" spans="1:12" x14ac:dyDescent="0.25">
      <c r="A297" s="64" t="s">
        <v>23</v>
      </c>
      <c r="B297" s="64" t="s">
        <v>12</v>
      </c>
      <c r="C297" s="61" t="s">
        <v>42</v>
      </c>
      <c r="D297" s="59" t="s">
        <v>1753</v>
      </c>
      <c r="E297" s="58" t="s">
        <v>1756</v>
      </c>
      <c r="F297" s="59" t="s">
        <v>1754</v>
      </c>
      <c r="G297" s="59" t="s">
        <v>1755</v>
      </c>
      <c r="H297" s="61" t="s">
        <v>3457</v>
      </c>
      <c r="I297" s="61" t="s">
        <v>445</v>
      </c>
      <c r="J297" s="61" t="s">
        <v>2626</v>
      </c>
      <c r="K297" s="61" t="s">
        <v>3458</v>
      </c>
      <c r="L297" s="61" t="s">
        <v>3459</v>
      </c>
    </row>
    <row r="298" spans="1:12" x14ac:dyDescent="0.25">
      <c r="A298" s="64" t="s">
        <v>23</v>
      </c>
      <c r="B298" s="64" t="s">
        <v>14</v>
      </c>
      <c r="C298" s="61" t="s">
        <v>42</v>
      </c>
      <c r="D298" s="59" t="s">
        <v>446</v>
      </c>
      <c r="E298" s="58" t="s">
        <v>1759</v>
      </c>
      <c r="F298" s="59" t="s">
        <v>1757</v>
      </c>
      <c r="G298" s="59" t="s">
        <v>1758</v>
      </c>
      <c r="H298" s="61" t="s">
        <v>3460</v>
      </c>
      <c r="I298" s="61" t="s">
        <v>446</v>
      </c>
      <c r="J298" s="61" t="s">
        <v>2626</v>
      </c>
      <c r="K298" s="61" t="s">
        <v>3461</v>
      </c>
      <c r="L298" s="61" t="s">
        <v>3462</v>
      </c>
    </row>
    <row r="299" spans="1:12" x14ac:dyDescent="0.25">
      <c r="A299" s="64" t="s">
        <v>23</v>
      </c>
      <c r="B299" s="64" t="s">
        <v>15</v>
      </c>
      <c r="C299" s="61" t="s">
        <v>42</v>
      </c>
      <c r="D299" s="59" t="s">
        <v>949</v>
      </c>
      <c r="E299" s="58" t="s">
        <v>1762</v>
      </c>
      <c r="F299" s="59" t="s">
        <v>1760</v>
      </c>
      <c r="G299" s="59" t="s">
        <v>1761</v>
      </c>
      <c r="H299" s="61" t="s">
        <v>3463</v>
      </c>
      <c r="I299" s="61" t="s">
        <v>134</v>
      </c>
      <c r="J299" s="61" t="s">
        <v>2626</v>
      </c>
      <c r="K299" s="61" t="s">
        <v>3464</v>
      </c>
      <c r="L299" s="61" t="s">
        <v>3465</v>
      </c>
    </row>
    <row r="300" spans="1:12" x14ac:dyDescent="0.25">
      <c r="A300" s="64" t="s">
        <v>23</v>
      </c>
      <c r="B300" s="64" t="s">
        <v>16</v>
      </c>
      <c r="C300" s="61" t="s">
        <v>42</v>
      </c>
      <c r="D300" s="59" t="s">
        <v>447</v>
      </c>
      <c r="E300" s="58" t="s">
        <v>1765</v>
      </c>
      <c r="F300" s="59" t="s">
        <v>1763</v>
      </c>
      <c r="G300" s="59" t="s">
        <v>1764</v>
      </c>
      <c r="H300" s="61" t="s">
        <v>3466</v>
      </c>
      <c r="I300" s="61" t="s">
        <v>447</v>
      </c>
      <c r="J300" s="61" t="s">
        <v>2626</v>
      </c>
      <c r="K300" s="61" t="s">
        <v>3467</v>
      </c>
      <c r="L300" s="61" t="s">
        <v>3468</v>
      </c>
    </row>
    <row r="301" spans="1:12" x14ac:dyDescent="0.25">
      <c r="A301" s="64" t="s">
        <v>23</v>
      </c>
      <c r="B301" s="64" t="s">
        <v>17</v>
      </c>
      <c r="C301" s="61" t="s">
        <v>42</v>
      </c>
      <c r="D301" s="59" t="s">
        <v>779</v>
      </c>
      <c r="E301" s="58" t="s">
        <v>1768</v>
      </c>
      <c r="F301" s="59" t="s">
        <v>1766</v>
      </c>
      <c r="G301" s="59" t="s">
        <v>1767</v>
      </c>
      <c r="H301" s="61" t="s">
        <v>3469</v>
      </c>
      <c r="I301" s="61" t="s">
        <v>359</v>
      </c>
      <c r="J301" s="61" t="s">
        <v>2626</v>
      </c>
      <c r="K301" s="61" t="s">
        <v>3470</v>
      </c>
      <c r="L301" s="61" t="s">
        <v>3471</v>
      </c>
    </row>
    <row r="302" spans="1:12" x14ac:dyDescent="0.25">
      <c r="A302" s="64" t="s">
        <v>23</v>
      </c>
      <c r="B302" s="64" t="s">
        <v>18</v>
      </c>
      <c r="C302" s="61" t="s">
        <v>42</v>
      </c>
      <c r="D302" s="59" t="s">
        <v>1500</v>
      </c>
      <c r="E302" s="58" t="s">
        <v>1771</v>
      </c>
      <c r="F302" s="59" t="s">
        <v>1769</v>
      </c>
      <c r="G302" s="59" t="s">
        <v>1770</v>
      </c>
      <c r="H302" s="61" t="s">
        <v>3472</v>
      </c>
      <c r="I302" s="61" t="s">
        <v>3473</v>
      </c>
      <c r="J302" s="61" t="s">
        <v>2626</v>
      </c>
      <c r="K302" s="61" t="s">
        <v>3474</v>
      </c>
      <c r="L302" s="61" t="s">
        <v>3475</v>
      </c>
    </row>
    <row r="303" spans="1:12" x14ac:dyDescent="0.25">
      <c r="A303" s="64" t="s">
        <v>23</v>
      </c>
      <c r="B303" s="64" t="s">
        <v>19</v>
      </c>
      <c r="C303" s="61" t="s">
        <v>42</v>
      </c>
      <c r="D303" s="59" t="s">
        <v>360</v>
      </c>
      <c r="E303" s="58" t="s">
        <v>1774</v>
      </c>
      <c r="F303" s="59" t="s">
        <v>1772</v>
      </c>
      <c r="G303" s="59" t="s">
        <v>1773</v>
      </c>
      <c r="H303" s="61" t="s">
        <v>3476</v>
      </c>
      <c r="I303" s="61" t="s">
        <v>3477</v>
      </c>
      <c r="J303" s="61" t="s">
        <v>2626</v>
      </c>
      <c r="K303" s="61" t="s">
        <v>3478</v>
      </c>
      <c r="L303" s="61" t="s">
        <v>3479</v>
      </c>
    </row>
    <row r="304" spans="1:12" x14ac:dyDescent="0.25">
      <c r="A304" s="64" t="s">
        <v>23</v>
      </c>
      <c r="B304" s="64" t="s">
        <v>20</v>
      </c>
      <c r="C304" s="61" t="s">
        <v>42</v>
      </c>
      <c r="D304" s="59" t="s">
        <v>450</v>
      </c>
      <c r="E304" s="58" t="s">
        <v>1777</v>
      </c>
      <c r="F304" s="59" t="s">
        <v>1775</v>
      </c>
      <c r="G304" s="59" t="s">
        <v>1776</v>
      </c>
      <c r="H304" s="61" t="s">
        <v>3480</v>
      </c>
      <c r="I304" s="61" t="s">
        <v>450</v>
      </c>
      <c r="J304" s="61" t="s">
        <v>2626</v>
      </c>
      <c r="K304" s="61" t="s">
        <v>3481</v>
      </c>
      <c r="L304" s="61" t="s">
        <v>3482</v>
      </c>
    </row>
    <row r="305" spans="1:12" x14ac:dyDescent="0.25">
      <c r="A305" s="64" t="s">
        <v>23</v>
      </c>
      <c r="B305" s="64" t="s">
        <v>23</v>
      </c>
      <c r="C305" s="61" t="s">
        <v>42</v>
      </c>
      <c r="D305" s="59" t="s">
        <v>451</v>
      </c>
      <c r="E305" s="58" t="s">
        <v>1787</v>
      </c>
      <c r="F305" s="59" t="s">
        <v>1785</v>
      </c>
      <c r="G305" s="59" t="s">
        <v>1786</v>
      </c>
      <c r="H305" s="61" t="s">
        <v>3483</v>
      </c>
      <c r="I305" s="61" t="s">
        <v>451</v>
      </c>
      <c r="J305" s="61" t="s">
        <v>2626</v>
      </c>
      <c r="K305" s="61" t="s">
        <v>3484</v>
      </c>
      <c r="L305" s="61" t="s">
        <v>3485</v>
      </c>
    </row>
    <row r="306" spans="1:12" x14ac:dyDescent="0.25">
      <c r="A306" s="64" t="s">
        <v>23</v>
      </c>
      <c r="B306" s="64" t="s">
        <v>24</v>
      </c>
      <c r="C306" s="61" t="s">
        <v>42</v>
      </c>
      <c r="D306" s="59" t="s">
        <v>1781</v>
      </c>
      <c r="E306" s="58" t="s">
        <v>1784</v>
      </c>
      <c r="F306" s="59" t="s">
        <v>1782</v>
      </c>
      <c r="G306" s="59" t="s">
        <v>1783</v>
      </c>
      <c r="H306" s="61" t="s">
        <v>3486</v>
      </c>
      <c r="I306" s="61" t="s">
        <v>452</v>
      </c>
      <c r="J306" s="61" t="s">
        <v>2626</v>
      </c>
      <c r="K306" s="61" t="s">
        <v>3487</v>
      </c>
      <c r="L306" s="61" t="s">
        <v>3488</v>
      </c>
    </row>
    <row r="307" spans="1:12" x14ac:dyDescent="0.25">
      <c r="A307" s="64" t="s">
        <v>23</v>
      </c>
      <c r="B307" s="64" t="s">
        <v>25</v>
      </c>
      <c r="C307" s="61" t="s">
        <v>42</v>
      </c>
      <c r="D307" s="59" t="s">
        <v>1788</v>
      </c>
      <c r="E307" s="58" t="s">
        <v>1791</v>
      </c>
      <c r="F307" s="59" t="s">
        <v>1789</v>
      </c>
      <c r="G307" s="59" t="s">
        <v>1790</v>
      </c>
      <c r="H307" s="61" t="s">
        <v>3489</v>
      </c>
      <c r="I307" s="61" t="s">
        <v>3490</v>
      </c>
      <c r="J307" s="61" t="s">
        <v>2626</v>
      </c>
      <c r="K307" s="61" t="s">
        <v>3491</v>
      </c>
      <c r="L307" s="61" t="s">
        <v>3492</v>
      </c>
    </row>
    <row r="308" spans="1:12" x14ac:dyDescent="0.25">
      <c r="A308" s="64" t="s">
        <v>23</v>
      </c>
      <c r="B308" s="64" t="s">
        <v>26</v>
      </c>
      <c r="C308" s="61" t="s">
        <v>42</v>
      </c>
      <c r="D308" s="66" t="s">
        <v>454</v>
      </c>
      <c r="E308" s="58" t="s">
        <v>1780</v>
      </c>
      <c r="F308" s="59" t="s">
        <v>1778</v>
      </c>
      <c r="G308" s="59" t="s">
        <v>1779</v>
      </c>
      <c r="H308" s="61" t="s">
        <v>3493</v>
      </c>
      <c r="I308" s="61" t="s">
        <v>454</v>
      </c>
      <c r="J308" s="61" t="s">
        <v>2626</v>
      </c>
      <c r="K308" s="61" t="s">
        <v>3494</v>
      </c>
      <c r="L308" s="61" t="s">
        <v>3495</v>
      </c>
    </row>
    <row r="309" spans="1:12" x14ac:dyDescent="0.25">
      <c r="A309" s="61"/>
      <c r="B309" s="61"/>
      <c r="C309" s="61"/>
      <c r="D309" s="66"/>
      <c r="E309" s="58"/>
      <c r="F309" s="59"/>
      <c r="G309" s="59"/>
      <c r="H309" s="61"/>
      <c r="I309" s="61"/>
      <c r="J309" s="61"/>
      <c r="K309" s="61"/>
      <c r="L309" s="61"/>
    </row>
    <row r="310" spans="1:12" x14ac:dyDescent="0.25">
      <c r="A310" s="64" t="s">
        <v>24</v>
      </c>
      <c r="B310" s="64" t="s">
        <v>12</v>
      </c>
      <c r="C310" s="61" t="s">
        <v>43</v>
      </c>
      <c r="D310" s="59" t="s">
        <v>455</v>
      </c>
      <c r="E310" s="58" t="s">
        <v>1794</v>
      </c>
      <c r="F310" s="59" t="s">
        <v>1792</v>
      </c>
      <c r="G310" s="59" t="s">
        <v>1793</v>
      </c>
      <c r="H310" s="61" t="s">
        <v>3496</v>
      </c>
      <c r="I310" s="61" t="s">
        <v>455</v>
      </c>
      <c r="J310" s="61" t="s">
        <v>2626</v>
      </c>
      <c r="K310" s="61" t="s">
        <v>3497</v>
      </c>
      <c r="L310" s="61" t="s">
        <v>3498</v>
      </c>
    </row>
    <row r="311" spans="1:12" x14ac:dyDescent="0.25">
      <c r="A311" s="64" t="s">
        <v>24</v>
      </c>
      <c r="B311" s="64" t="s">
        <v>14</v>
      </c>
      <c r="C311" s="61" t="s">
        <v>43</v>
      </c>
      <c r="D311" s="59" t="s">
        <v>456</v>
      </c>
      <c r="E311" s="58" t="s">
        <v>1797</v>
      </c>
      <c r="F311" s="59" t="s">
        <v>1795</v>
      </c>
      <c r="G311" s="59" t="s">
        <v>1796</v>
      </c>
      <c r="H311" s="61" t="s">
        <v>3499</v>
      </c>
      <c r="I311" s="61" t="s">
        <v>456</v>
      </c>
      <c r="J311" s="61" t="s">
        <v>2626</v>
      </c>
      <c r="K311" s="61" t="s">
        <v>3500</v>
      </c>
      <c r="L311" s="61" t="s">
        <v>3501</v>
      </c>
    </row>
    <row r="312" spans="1:12" x14ac:dyDescent="0.25">
      <c r="A312" s="64" t="s">
        <v>24</v>
      </c>
      <c r="B312" s="64" t="s">
        <v>15</v>
      </c>
      <c r="C312" s="61" t="s">
        <v>43</v>
      </c>
      <c r="D312" s="59" t="s">
        <v>457</v>
      </c>
      <c r="E312" s="58" t="s">
        <v>1800</v>
      </c>
      <c r="F312" s="59" t="s">
        <v>1798</v>
      </c>
      <c r="G312" s="59" t="s">
        <v>1799</v>
      </c>
      <c r="H312" s="61" t="s">
        <v>3502</v>
      </c>
      <c r="I312" s="61" t="s">
        <v>457</v>
      </c>
      <c r="J312" s="61" t="s">
        <v>2626</v>
      </c>
      <c r="K312" s="61" t="s">
        <v>3503</v>
      </c>
      <c r="L312" s="61" t="s">
        <v>3504</v>
      </c>
    </row>
    <row r="313" spans="1:12" x14ac:dyDescent="0.25">
      <c r="A313" s="64" t="s">
        <v>24</v>
      </c>
      <c r="B313" s="64" t="s">
        <v>16</v>
      </c>
      <c r="C313" s="61" t="s">
        <v>43</v>
      </c>
      <c r="D313" s="59" t="s">
        <v>458</v>
      </c>
      <c r="E313" s="58" t="s">
        <v>1803</v>
      </c>
      <c r="F313" s="59" t="s">
        <v>1801</v>
      </c>
      <c r="G313" s="59" t="s">
        <v>1802</v>
      </c>
      <c r="H313" s="61" t="s">
        <v>780</v>
      </c>
      <c r="I313" s="61" t="s">
        <v>458</v>
      </c>
      <c r="J313" s="61" t="s">
        <v>2626</v>
      </c>
      <c r="K313" s="61" t="s">
        <v>3505</v>
      </c>
      <c r="L313" s="61" t="s">
        <v>3506</v>
      </c>
    </row>
    <row r="314" spans="1:12" x14ac:dyDescent="0.25">
      <c r="A314" s="64" t="s">
        <v>24</v>
      </c>
      <c r="B314" s="64" t="s">
        <v>17</v>
      </c>
      <c r="C314" s="61" t="s">
        <v>43</v>
      </c>
      <c r="D314" s="59" t="s">
        <v>459</v>
      </c>
      <c r="E314" s="58" t="s">
        <v>1806</v>
      </c>
      <c r="F314" s="59" t="s">
        <v>1804</v>
      </c>
      <c r="G314" s="59" t="s">
        <v>1805</v>
      </c>
      <c r="H314" s="61" t="s">
        <v>3507</v>
      </c>
      <c r="I314" s="61" t="s">
        <v>459</v>
      </c>
      <c r="J314" s="61" t="s">
        <v>2626</v>
      </c>
      <c r="K314" s="61" t="s">
        <v>3508</v>
      </c>
      <c r="L314" s="61" t="s">
        <v>3509</v>
      </c>
    </row>
    <row r="315" spans="1:12" x14ac:dyDescent="0.25">
      <c r="A315" s="64" t="s">
        <v>24</v>
      </c>
      <c r="B315" s="64" t="s">
        <v>18</v>
      </c>
      <c r="C315" s="61" t="s">
        <v>43</v>
      </c>
      <c r="D315" s="59" t="s">
        <v>460</v>
      </c>
      <c r="E315" s="58" t="s">
        <v>1809</v>
      </c>
      <c r="F315" s="59" t="s">
        <v>1807</v>
      </c>
      <c r="G315" s="59" t="s">
        <v>1808</v>
      </c>
      <c r="H315" s="61" t="s">
        <v>3510</v>
      </c>
      <c r="I315" s="61" t="s">
        <v>460</v>
      </c>
      <c r="J315" s="61" t="s">
        <v>2626</v>
      </c>
      <c r="K315" s="61" t="s">
        <v>3511</v>
      </c>
      <c r="L315" s="61" t="s">
        <v>3512</v>
      </c>
    </row>
    <row r="316" spans="1:12" x14ac:dyDescent="0.25">
      <c r="A316" s="64" t="s">
        <v>24</v>
      </c>
      <c r="B316" s="64" t="s">
        <v>19</v>
      </c>
      <c r="C316" s="61" t="s">
        <v>43</v>
      </c>
      <c r="D316" s="59" t="s">
        <v>461</v>
      </c>
      <c r="E316" s="58" t="s">
        <v>1812</v>
      </c>
      <c r="F316" s="59" t="s">
        <v>1810</v>
      </c>
      <c r="G316" s="59" t="s">
        <v>1811</v>
      </c>
      <c r="H316" s="61" t="s">
        <v>3513</v>
      </c>
      <c r="I316" s="61" t="s">
        <v>461</v>
      </c>
      <c r="J316" s="61" t="s">
        <v>2626</v>
      </c>
      <c r="K316" s="61" t="s">
        <v>3514</v>
      </c>
      <c r="L316" s="61" t="s">
        <v>3515</v>
      </c>
    </row>
    <row r="317" spans="1:12" x14ac:dyDescent="0.25">
      <c r="A317" s="64" t="s">
        <v>24</v>
      </c>
      <c r="B317" s="64" t="s">
        <v>20</v>
      </c>
      <c r="C317" s="61" t="s">
        <v>43</v>
      </c>
      <c r="D317" s="59" t="s">
        <v>462</v>
      </c>
      <c r="E317" s="58" t="s">
        <v>1815</v>
      </c>
      <c r="F317" s="59" t="s">
        <v>1813</v>
      </c>
      <c r="G317" s="59" t="s">
        <v>1814</v>
      </c>
      <c r="H317" s="61" t="s">
        <v>3516</v>
      </c>
      <c r="I317" s="61" t="s">
        <v>462</v>
      </c>
      <c r="J317" s="61" t="s">
        <v>2626</v>
      </c>
      <c r="K317" s="61" t="s">
        <v>3517</v>
      </c>
      <c r="L317" s="61" t="s">
        <v>3518</v>
      </c>
    </row>
    <row r="318" spans="1:12" x14ac:dyDescent="0.25">
      <c r="A318" s="64" t="s">
        <v>24</v>
      </c>
      <c r="B318" s="64" t="s">
        <v>21</v>
      </c>
      <c r="C318" s="61" t="s">
        <v>43</v>
      </c>
      <c r="D318" s="59" t="s">
        <v>463</v>
      </c>
      <c r="E318" s="58" t="s">
        <v>1818</v>
      </c>
      <c r="F318" s="59" t="s">
        <v>1816</v>
      </c>
      <c r="G318" s="59" t="s">
        <v>1817</v>
      </c>
      <c r="H318" s="61" t="s">
        <v>781</v>
      </c>
      <c r="I318" s="61" t="s">
        <v>463</v>
      </c>
      <c r="J318" s="61" t="s">
        <v>2626</v>
      </c>
      <c r="K318" s="61" t="s">
        <v>3519</v>
      </c>
      <c r="L318" s="61" t="s">
        <v>3520</v>
      </c>
    </row>
    <row r="319" spans="1:12" x14ac:dyDescent="0.25">
      <c r="A319" s="64" t="s">
        <v>24</v>
      </c>
      <c r="B319" s="64" t="s">
        <v>22</v>
      </c>
      <c r="C319" s="61" t="s">
        <v>43</v>
      </c>
      <c r="D319" s="59" t="s">
        <v>43</v>
      </c>
      <c r="E319" s="58" t="s">
        <v>1821</v>
      </c>
      <c r="F319" s="59" t="s">
        <v>1819</v>
      </c>
      <c r="G319" s="59" t="s">
        <v>1820</v>
      </c>
      <c r="H319" s="61" t="s">
        <v>3521</v>
      </c>
      <c r="I319" s="61" t="s">
        <v>43</v>
      </c>
      <c r="J319" s="61" t="s">
        <v>2626</v>
      </c>
      <c r="K319" s="61" t="s">
        <v>3522</v>
      </c>
      <c r="L319" s="61" t="s">
        <v>3523</v>
      </c>
    </row>
    <row r="320" spans="1:12" x14ac:dyDescent="0.25">
      <c r="A320" s="64" t="s">
        <v>24</v>
      </c>
      <c r="B320" s="64" t="s">
        <v>23</v>
      </c>
      <c r="C320" s="61" t="s">
        <v>43</v>
      </c>
      <c r="D320" s="59" t="s">
        <v>464</v>
      </c>
      <c r="E320" s="58" t="s">
        <v>1824</v>
      </c>
      <c r="F320" s="59" t="s">
        <v>1822</v>
      </c>
      <c r="G320" s="59" t="s">
        <v>1823</v>
      </c>
      <c r="H320" s="61" t="s">
        <v>3524</v>
      </c>
      <c r="I320" s="61" t="s">
        <v>464</v>
      </c>
      <c r="J320" s="61" t="s">
        <v>2626</v>
      </c>
      <c r="K320" s="61" t="s">
        <v>3525</v>
      </c>
      <c r="L320" s="61" t="s">
        <v>3526</v>
      </c>
    </row>
    <row r="321" spans="1:12" x14ac:dyDescent="0.25">
      <c r="A321" s="64" t="s">
        <v>24</v>
      </c>
      <c r="B321" s="64" t="s">
        <v>24</v>
      </c>
      <c r="C321" s="61" t="s">
        <v>43</v>
      </c>
      <c r="D321" s="59" t="s">
        <v>1628</v>
      </c>
      <c r="E321" s="58" t="s">
        <v>1827</v>
      </c>
      <c r="F321" s="59" t="s">
        <v>1825</v>
      </c>
      <c r="G321" s="59" t="s">
        <v>1826</v>
      </c>
      <c r="H321" s="61" t="s">
        <v>782</v>
      </c>
      <c r="I321" s="61" t="s">
        <v>3527</v>
      </c>
      <c r="J321" s="61" t="s">
        <v>2626</v>
      </c>
      <c r="K321" s="61" t="s">
        <v>3528</v>
      </c>
      <c r="L321" s="61" t="s">
        <v>3529</v>
      </c>
    </row>
    <row r="322" spans="1:12" x14ac:dyDescent="0.25">
      <c r="A322" s="64" t="s">
        <v>24</v>
      </c>
      <c r="B322" s="64" t="s">
        <v>25</v>
      </c>
      <c r="C322" s="61" t="s">
        <v>43</v>
      </c>
      <c r="D322" s="59" t="s">
        <v>465</v>
      </c>
      <c r="E322" s="58" t="s">
        <v>1830</v>
      </c>
      <c r="F322" s="59" t="s">
        <v>1828</v>
      </c>
      <c r="G322" s="59" t="s">
        <v>1829</v>
      </c>
      <c r="H322" s="61" t="s">
        <v>3530</v>
      </c>
      <c r="I322" s="61" t="s">
        <v>465</v>
      </c>
      <c r="J322" s="61" t="s">
        <v>2626</v>
      </c>
      <c r="K322" s="61" t="s">
        <v>3531</v>
      </c>
      <c r="L322" s="61" t="s">
        <v>3532</v>
      </c>
    </row>
    <row r="323" spans="1:12" x14ac:dyDescent="0.25">
      <c r="A323" s="64" t="s">
        <v>24</v>
      </c>
      <c r="B323" s="64" t="s">
        <v>26</v>
      </c>
      <c r="C323" s="61" t="s">
        <v>43</v>
      </c>
      <c r="D323" s="59" t="s">
        <v>466</v>
      </c>
      <c r="E323" s="58" t="s">
        <v>1833</v>
      </c>
      <c r="F323" s="59" t="s">
        <v>1831</v>
      </c>
      <c r="G323" s="59" t="s">
        <v>1832</v>
      </c>
      <c r="H323" s="61" t="s">
        <v>3533</v>
      </c>
      <c r="I323" s="61" t="s">
        <v>3534</v>
      </c>
      <c r="J323" s="61" t="s">
        <v>2626</v>
      </c>
      <c r="K323" s="61" t="s">
        <v>3535</v>
      </c>
      <c r="L323" s="61" t="s">
        <v>3536</v>
      </c>
    </row>
    <row r="324" spans="1:12" x14ac:dyDescent="0.25">
      <c r="A324" s="64" t="s">
        <v>24</v>
      </c>
      <c r="B324" s="64" t="s">
        <v>3</v>
      </c>
      <c r="C324" s="61" t="s">
        <v>43</v>
      </c>
      <c r="D324" s="59" t="s">
        <v>467</v>
      </c>
      <c r="E324" s="58" t="s">
        <v>1836</v>
      </c>
      <c r="F324" s="59" t="s">
        <v>1834</v>
      </c>
      <c r="G324" s="59" t="s">
        <v>1835</v>
      </c>
      <c r="H324" s="61" t="s">
        <v>783</v>
      </c>
      <c r="I324" s="61" t="s">
        <v>467</v>
      </c>
      <c r="J324" s="61" t="s">
        <v>2626</v>
      </c>
      <c r="K324" s="61" t="s">
        <v>3537</v>
      </c>
      <c r="L324" s="61" t="s">
        <v>3538</v>
      </c>
    </row>
    <row r="325" spans="1:12" x14ac:dyDescent="0.25">
      <c r="A325" s="64" t="s">
        <v>24</v>
      </c>
      <c r="B325" s="64" t="s">
        <v>27</v>
      </c>
      <c r="C325" s="61" t="s">
        <v>43</v>
      </c>
      <c r="D325" s="59" t="s">
        <v>784</v>
      </c>
      <c r="E325" s="58" t="s">
        <v>1839</v>
      </c>
      <c r="F325" s="59" t="s">
        <v>1837</v>
      </c>
      <c r="G325" s="59" t="s">
        <v>1838</v>
      </c>
      <c r="H325" s="61" t="s">
        <v>3539</v>
      </c>
      <c r="I325" s="61" t="s">
        <v>468</v>
      </c>
      <c r="J325" s="61" t="s">
        <v>2626</v>
      </c>
      <c r="K325" s="61" t="s">
        <v>3540</v>
      </c>
      <c r="L325" s="61" t="s">
        <v>3541</v>
      </c>
    </row>
    <row r="326" spans="1:12" x14ac:dyDescent="0.25">
      <c r="A326" s="64" t="s">
        <v>24</v>
      </c>
      <c r="B326" s="64" t="s">
        <v>4</v>
      </c>
      <c r="C326" s="61" t="s">
        <v>43</v>
      </c>
      <c r="D326" s="59" t="s">
        <v>469</v>
      </c>
      <c r="E326" s="58" t="s">
        <v>1842</v>
      </c>
      <c r="F326" s="59" t="s">
        <v>1840</v>
      </c>
      <c r="G326" s="59" t="s">
        <v>1841</v>
      </c>
      <c r="H326" s="61" t="s">
        <v>785</v>
      </c>
      <c r="I326" s="61" t="s">
        <v>469</v>
      </c>
      <c r="J326" s="61" t="s">
        <v>2626</v>
      </c>
      <c r="K326" s="61" t="s">
        <v>3542</v>
      </c>
      <c r="L326" s="61" t="s">
        <v>3543</v>
      </c>
    </row>
    <row r="327" spans="1:12" x14ac:dyDescent="0.25">
      <c r="A327" s="64" t="s">
        <v>24</v>
      </c>
      <c r="B327" s="64" t="s">
        <v>28</v>
      </c>
      <c r="C327" s="61" t="s">
        <v>43</v>
      </c>
      <c r="D327" s="59" t="s">
        <v>470</v>
      </c>
      <c r="E327" s="58" t="s">
        <v>1845</v>
      </c>
      <c r="F327" s="59" t="s">
        <v>1843</v>
      </c>
      <c r="G327" s="59" t="s">
        <v>1844</v>
      </c>
      <c r="H327" s="61" t="s">
        <v>786</v>
      </c>
      <c r="I327" s="61" t="s">
        <v>470</v>
      </c>
      <c r="J327" s="61" t="s">
        <v>2626</v>
      </c>
      <c r="K327" s="61" t="s">
        <v>3544</v>
      </c>
      <c r="L327" s="61" t="s">
        <v>3545</v>
      </c>
    </row>
    <row r="328" spans="1:12" x14ac:dyDescent="0.25">
      <c r="A328" s="64" t="s">
        <v>24</v>
      </c>
      <c r="B328" s="64" t="s">
        <v>29</v>
      </c>
      <c r="C328" s="61" t="s">
        <v>43</v>
      </c>
      <c r="D328" s="59" t="s">
        <v>471</v>
      </c>
      <c r="E328" s="58" t="s">
        <v>1848</v>
      </c>
      <c r="F328" s="59" t="s">
        <v>1846</v>
      </c>
      <c r="G328" s="59" t="s">
        <v>1847</v>
      </c>
      <c r="H328" s="61" t="s">
        <v>3546</v>
      </c>
      <c r="I328" s="61" t="s">
        <v>471</v>
      </c>
      <c r="J328" s="61" t="s">
        <v>2626</v>
      </c>
      <c r="K328" s="61" t="s">
        <v>3547</v>
      </c>
      <c r="L328" s="61" t="s">
        <v>3548</v>
      </c>
    </row>
    <row r="329" spans="1:12" x14ac:dyDescent="0.25">
      <c r="A329" s="64" t="s">
        <v>24</v>
      </c>
      <c r="B329" s="64" t="s">
        <v>30</v>
      </c>
      <c r="C329" s="61" t="s">
        <v>43</v>
      </c>
      <c r="D329" s="59" t="s">
        <v>472</v>
      </c>
      <c r="E329" s="59"/>
      <c r="F329" s="59" t="s">
        <v>1849</v>
      </c>
      <c r="G329" s="59" t="s">
        <v>1850</v>
      </c>
      <c r="H329" s="61" t="s">
        <v>3549</v>
      </c>
      <c r="I329" s="61" t="s">
        <v>472</v>
      </c>
      <c r="J329" s="61" t="s">
        <v>2626</v>
      </c>
      <c r="K329" s="61" t="s">
        <v>3550</v>
      </c>
      <c r="L329" s="61" t="s">
        <v>3551</v>
      </c>
    </row>
    <row r="330" spans="1:12" x14ac:dyDescent="0.25">
      <c r="A330" s="64" t="s">
        <v>24</v>
      </c>
      <c r="B330" s="64" t="s">
        <v>31</v>
      </c>
      <c r="C330" s="61" t="s">
        <v>43</v>
      </c>
      <c r="D330" s="59" t="s">
        <v>1851</v>
      </c>
      <c r="E330" s="58" t="s">
        <v>1854</v>
      </c>
      <c r="F330" s="59" t="s">
        <v>1852</v>
      </c>
      <c r="G330" s="59" t="s">
        <v>1853</v>
      </c>
      <c r="H330" s="61" t="s">
        <v>787</v>
      </c>
      <c r="I330" s="61" t="s">
        <v>3552</v>
      </c>
      <c r="J330" s="61" t="s">
        <v>2626</v>
      </c>
      <c r="K330" s="61" t="s">
        <v>3553</v>
      </c>
      <c r="L330" s="61" t="s">
        <v>3554</v>
      </c>
    </row>
    <row r="331" spans="1:12" x14ac:dyDescent="0.25">
      <c r="A331" s="64" t="s">
        <v>24</v>
      </c>
      <c r="B331" s="64" t="s">
        <v>144</v>
      </c>
      <c r="C331" s="61" t="s">
        <v>43</v>
      </c>
      <c r="D331" s="59" t="s">
        <v>474</v>
      </c>
      <c r="E331" s="58" t="s">
        <v>1857</v>
      </c>
      <c r="F331" s="59" t="s">
        <v>1855</v>
      </c>
      <c r="G331" s="59" t="s">
        <v>1856</v>
      </c>
      <c r="H331" s="61" t="s">
        <v>3555</v>
      </c>
      <c r="I331" s="61" t="s">
        <v>474</v>
      </c>
      <c r="J331" s="61" t="s">
        <v>2626</v>
      </c>
      <c r="K331" s="61" t="s">
        <v>3556</v>
      </c>
      <c r="L331" s="61" t="s">
        <v>3557</v>
      </c>
    </row>
    <row r="332" spans="1:12" x14ac:dyDescent="0.25">
      <c r="A332" s="64" t="s">
        <v>24</v>
      </c>
      <c r="B332" s="64" t="s">
        <v>55</v>
      </c>
      <c r="C332" s="61" t="s">
        <v>43</v>
      </c>
      <c r="D332" s="59" t="s">
        <v>475</v>
      </c>
      <c r="E332" s="58" t="s">
        <v>1860</v>
      </c>
      <c r="F332" s="59" t="s">
        <v>1858</v>
      </c>
      <c r="G332" s="59" t="s">
        <v>1859</v>
      </c>
      <c r="H332" s="61" t="s">
        <v>3558</v>
      </c>
      <c r="I332" s="61" t="s">
        <v>475</v>
      </c>
      <c r="J332" s="61" t="s">
        <v>2626</v>
      </c>
      <c r="K332" s="61" t="s">
        <v>3559</v>
      </c>
      <c r="L332" s="61" t="s">
        <v>3560</v>
      </c>
    </row>
    <row r="333" spans="1:12" x14ac:dyDescent="0.25">
      <c r="A333" s="64" t="s">
        <v>24</v>
      </c>
      <c r="B333" s="64" t="s">
        <v>60</v>
      </c>
      <c r="C333" s="61" t="s">
        <v>43</v>
      </c>
      <c r="D333" s="59" t="s">
        <v>476</v>
      </c>
      <c r="E333" s="58" t="s">
        <v>1863</v>
      </c>
      <c r="F333" s="59" t="s">
        <v>1861</v>
      </c>
      <c r="G333" s="59" t="s">
        <v>1862</v>
      </c>
      <c r="H333" s="61" t="s">
        <v>3561</v>
      </c>
      <c r="I333" s="61" t="s">
        <v>476</v>
      </c>
      <c r="J333" s="61" t="s">
        <v>2626</v>
      </c>
      <c r="K333" s="61" t="s">
        <v>3562</v>
      </c>
      <c r="L333" s="61" t="s">
        <v>3563</v>
      </c>
    </row>
    <row r="334" spans="1:12" x14ac:dyDescent="0.25">
      <c r="A334" s="64" t="s">
        <v>24</v>
      </c>
      <c r="B334" s="64" t="s">
        <v>171</v>
      </c>
      <c r="C334" s="61" t="s">
        <v>43</v>
      </c>
      <c r="D334" s="59" t="s">
        <v>477</v>
      </c>
      <c r="E334" s="58" t="s">
        <v>1866</v>
      </c>
      <c r="F334" s="59" t="s">
        <v>1864</v>
      </c>
      <c r="G334" s="59" t="s">
        <v>1865</v>
      </c>
      <c r="H334" s="61" t="s">
        <v>3564</v>
      </c>
      <c r="I334" s="61" t="s">
        <v>477</v>
      </c>
      <c r="J334" s="61" t="s">
        <v>2626</v>
      </c>
      <c r="K334" s="61" t="s">
        <v>3565</v>
      </c>
      <c r="L334" s="61" t="s">
        <v>3566</v>
      </c>
    </row>
    <row r="335" spans="1:12" x14ac:dyDescent="0.25">
      <c r="A335" s="61"/>
      <c r="B335" s="61"/>
      <c r="C335" s="61"/>
      <c r="D335" s="59"/>
      <c r="E335" s="58"/>
      <c r="F335" s="59"/>
      <c r="G335" s="59"/>
      <c r="H335" s="61"/>
      <c r="I335" s="61"/>
      <c r="J335" s="61"/>
      <c r="K335" s="61"/>
      <c r="L335" s="61"/>
    </row>
    <row r="336" spans="1:12" x14ac:dyDescent="0.25">
      <c r="A336" s="64" t="s">
        <v>25</v>
      </c>
      <c r="B336" s="64" t="s">
        <v>12</v>
      </c>
      <c r="C336" s="61" t="s">
        <v>44</v>
      </c>
      <c r="D336" s="59" t="s">
        <v>1867</v>
      </c>
      <c r="E336" s="59" t="s">
        <v>988</v>
      </c>
      <c r="F336" s="59" t="s">
        <v>1868</v>
      </c>
      <c r="G336" s="59" t="s">
        <v>1869</v>
      </c>
      <c r="H336" s="61" t="s">
        <v>788</v>
      </c>
      <c r="I336" s="61" t="s">
        <v>478</v>
      </c>
      <c r="J336" s="61" t="s">
        <v>2626</v>
      </c>
      <c r="K336" s="61" t="s">
        <v>3567</v>
      </c>
      <c r="L336" s="61" t="s">
        <v>3568</v>
      </c>
    </row>
    <row r="337" spans="1:12" x14ac:dyDescent="0.25">
      <c r="A337" s="64" t="s">
        <v>25</v>
      </c>
      <c r="B337" s="64" t="s">
        <v>14</v>
      </c>
      <c r="C337" s="61" t="s">
        <v>44</v>
      </c>
      <c r="D337" s="59" t="s">
        <v>789</v>
      </c>
      <c r="E337" s="59" t="s">
        <v>988</v>
      </c>
      <c r="F337" s="59" t="s">
        <v>1870</v>
      </c>
      <c r="G337" s="59" t="s">
        <v>1871</v>
      </c>
      <c r="H337" s="61" t="s">
        <v>3569</v>
      </c>
      <c r="I337" s="61" t="s">
        <v>479</v>
      </c>
      <c r="J337" s="61" t="s">
        <v>2626</v>
      </c>
      <c r="K337" s="61" t="s">
        <v>3570</v>
      </c>
      <c r="L337" s="61" t="s">
        <v>3571</v>
      </c>
    </row>
    <row r="338" spans="1:12" x14ac:dyDescent="0.25">
      <c r="A338" s="64" t="s">
        <v>25</v>
      </c>
      <c r="B338" s="64" t="s">
        <v>15</v>
      </c>
      <c r="C338" s="61" t="s">
        <v>44</v>
      </c>
      <c r="D338" s="59" t="s">
        <v>790</v>
      </c>
      <c r="E338" s="58" t="s">
        <v>1874</v>
      </c>
      <c r="F338" s="59" t="s">
        <v>1872</v>
      </c>
      <c r="G338" s="59" t="s">
        <v>1873</v>
      </c>
      <c r="H338" s="61" t="s">
        <v>3572</v>
      </c>
      <c r="I338" s="61" t="s">
        <v>480</v>
      </c>
      <c r="J338" s="61" t="s">
        <v>2626</v>
      </c>
      <c r="K338" s="61" t="s">
        <v>3573</v>
      </c>
      <c r="L338" s="61" t="s">
        <v>3574</v>
      </c>
    </row>
    <row r="339" spans="1:12" x14ac:dyDescent="0.25">
      <c r="A339" s="64" t="s">
        <v>25</v>
      </c>
      <c r="B339" s="64" t="s">
        <v>16</v>
      </c>
      <c r="C339" s="61" t="s">
        <v>44</v>
      </c>
      <c r="D339" s="59" t="s">
        <v>481</v>
      </c>
      <c r="E339" s="59" t="s">
        <v>988</v>
      </c>
      <c r="F339" s="59" t="s">
        <v>1875</v>
      </c>
      <c r="G339" s="59" t="s">
        <v>1876</v>
      </c>
      <c r="H339" s="61" t="s">
        <v>791</v>
      </c>
      <c r="I339" s="61" t="s">
        <v>481</v>
      </c>
      <c r="J339" s="61" t="s">
        <v>2626</v>
      </c>
      <c r="K339" s="61" t="s">
        <v>3575</v>
      </c>
      <c r="L339" s="61" t="s">
        <v>3576</v>
      </c>
    </row>
    <row r="340" spans="1:12" x14ac:dyDescent="0.25">
      <c r="A340" s="64" t="s">
        <v>25</v>
      </c>
      <c r="B340" s="64" t="s">
        <v>17</v>
      </c>
      <c r="C340" s="61" t="s">
        <v>44</v>
      </c>
      <c r="D340" s="59" t="s">
        <v>482</v>
      </c>
      <c r="E340" s="58" t="s">
        <v>1879</v>
      </c>
      <c r="F340" s="59" t="s">
        <v>1877</v>
      </c>
      <c r="G340" s="59" t="s">
        <v>1878</v>
      </c>
      <c r="H340" s="61" t="s">
        <v>3577</v>
      </c>
      <c r="I340" s="61" t="s">
        <v>482</v>
      </c>
      <c r="J340" s="61" t="s">
        <v>2626</v>
      </c>
      <c r="K340" s="61" t="s">
        <v>3578</v>
      </c>
      <c r="L340" s="61" t="s">
        <v>3579</v>
      </c>
    </row>
    <row r="341" spans="1:12" x14ac:dyDescent="0.25">
      <c r="A341" s="64" t="s">
        <v>25</v>
      </c>
      <c r="B341" s="64" t="s">
        <v>18</v>
      </c>
      <c r="C341" s="61" t="s">
        <v>44</v>
      </c>
      <c r="D341" s="59" t="s">
        <v>1880</v>
      </c>
      <c r="E341" s="58" t="s">
        <v>1883</v>
      </c>
      <c r="F341" s="59" t="s">
        <v>1881</v>
      </c>
      <c r="G341" s="59" t="s">
        <v>1882</v>
      </c>
      <c r="H341" s="61" t="s">
        <v>3581</v>
      </c>
      <c r="I341" s="61" t="s">
        <v>3580</v>
      </c>
      <c r="J341" s="61" t="s">
        <v>2626</v>
      </c>
      <c r="K341" s="61" t="s">
        <v>3582</v>
      </c>
      <c r="L341" s="61" t="s">
        <v>3583</v>
      </c>
    </row>
    <row r="342" spans="1:12" x14ac:dyDescent="0.25">
      <c r="A342" s="64" t="s">
        <v>25</v>
      </c>
      <c r="B342" s="64" t="s">
        <v>19</v>
      </c>
      <c r="C342" s="61" t="s">
        <v>44</v>
      </c>
      <c r="D342" s="59" t="s">
        <v>792</v>
      </c>
      <c r="E342" s="58" t="s">
        <v>1886</v>
      </c>
      <c r="F342" s="59" t="s">
        <v>1884</v>
      </c>
      <c r="G342" s="59" t="s">
        <v>1885</v>
      </c>
      <c r="H342" s="61" t="s">
        <v>793</v>
      </c>
      <c r="I342" s="61" t="s">
        <v>484</v>
      </c>
      <c r="J342" s="61" t="s">
        <v>2626</v>
      </c>
      <c r="K342" s="61" t="s">
        <v>3584</v>
      </c>
      <c r="L342" s="61" t="s">
        <v>3585</v>
      </c>
    </row>
    <row r="343" spans="1:12" x14ac:dyDescent="0.25">
      <c r="A343" s="64" t="s">
        <v>25</v>
      </c>
      <c r="B343" s="64" t="s">
        <v>20</v>
      </c>
      <c r="C343" s="61" t="s">
        <v>44</v>
      </c>
      <c r="D343" s="59" t="s">
        <v>794</v>
      </c>
      <c r="E343" s="59" t="s">
        <v>988</v>
      </c>
      <c r="F343" s="59" t="s">
        <v>1887</v>
      </c>
      <c r="G343" s="59" t="s">
        <v>1888</v>
      </c>
      <c r="H343" s="61" t="s">
        <v>3586</v>
      </c>
      <c r="I343" s="61" t="s">
        <v>485</v>
      </c>
      <c r="J343" s="61" t="s">
        <v>2626</v>
      </c>
      <c r="K343" s="61" t="s">
        <v>3587</v>
      </c>
      <c r="L343" s="61" t="s">
        <v>3588</v>
      </c>
    </row>
    <row r="344" spans="1:12" x14ac:dyDescent="0.25">
      <c r="A344" s="64" t="s">
        <v>25</v>
      </c>
      <c r="B344" s="64" t="s">
        <v>21</v>
      </c>
      <c r="C344" s="61" t="s">
        <v>44</v>
      </c>
      <c r="D344" s="59" t="s">
        <v>795</v>
      </c>
      <c r="E344" s="59" t="s">
        <v>988</v>
      </c>
      <c r="F344" s="59" t="s">
        <v>1889</v>
      </c>
      <c r="G344" s="59" t="s">
        <v>1890</v>
      </c>
      <c r="H344" s="61" t="s">
        <v>796</v>
      </c>
      <c r="I344" s="61" t="s">
        <v>486</v>
      </c>
      <c r="J344" s="61" t="s">
        <v>2626</v>
      </c>
      <c r="K344" s="61" t="s">
        <v>3589</v>
      </c>
      <c r="L344" s="61" t="s">
        <v>3590</v>
      </c>
    </row>
    <row r="345" spans="1:12" x14ac:dyDescent="0.25">
      <c r="A345" s="64" t="s">
        <v>25</v>
      </c>
      <c r="B345" s="64" t="s">
        <v>22</v>
      </c>
      <c r="C345" s="61" t="s">
        <v>44</v>
      </c>
      <c r="D345" s="59" t="s">
        <v>1891</v>
      </c>
      <c r="E345" s="58" t="s">
        <v>1894</v>
      </c>
      <c r="F345" s="59" t="s">
        <v>1892</v>
      </c>
      <c r="G345" s="59" t="s">
        <v>1893</v>
      </c>
      <c r="H345" s="61" t="s">
        <v>3591</v>
      </c>
      <c r="I345" s="61" t="s">
        <v>487</v>
      </c>
      <c r="J345" s="61" t="s">
        <v>2626</v>
      </c>
      <c r="K345" s="61" t="s">
        <v>3592</v>
      </c>
      <c r="L345" s="61" t="s">
        <v>3593</v>
      </c>
    </row>
    <row r="346" spans="1:12" x14ac:dyDescent="0.25">
      <c r="A346" s="64" t="s">
        <v>25</v>
      </c>
      <c r="B346" s="64" t="s">
        <v>23</v>
      </c>
      <c r="C346" s="61" t="s">
        <v>44</v>
      </c>
      <c r="D346" s="59" t="s">
        <v>797</v>
      </c>
      <c r="E346" s="58" t="s">
        <v>1897</v>
      </c>
      <c r="F346" s="59" t="s">
        <v>1895</v>
      </c>
      <c r="G346" s="59" t="s">
        <v>1896</v>
      </c>
      <c r="H346" s="61" t="s">
        <v>3594</v>
      </c>
      <c r="I346" s="61" t="s">
        <v>488</v>
      </c>
      <c r="J346" s="61" t="s">
        <v>2626</v>
      </c>
      <c r="K346" s="61" t="s">
        <v>3595</v>
      </c>
      <c r="L346" s="61" t="s">
        <v>3596</v>
      </c>
    </row>
    <row r="347" spans="1:12" x14ac:dyDescent="0.25">
      <c r="A347" s="64" t="s">
        <v>25</v>
      </c>
      <c r="B347" s="64" t="s">
        <v>24</v>
      </c>
      <c r="C347" s="61" t="s">
        <v>44</v>
      </c>
      <c r="D347" s="59" t="s">
        <v>1898</v>
      </c>
      <c r="E347" s="58" t="s">
        <v>1901</v>
      </c>
      <c r="F347" s="59" t="s">
        <v>1899</v>
      </c>
      <c r="G347" s="59" t="s">
        <v>1900</v>
      </c>
      <c r="H347" s="61" t="s">
        <v>3597</v>
      </c>
      <c r="I347" s="61" t="s">
        <v>489</v>
      </c>
      <c r="J347" s="61" t="s">
        <v>2626</v>
      </c>
      <c r="K347" s="61" t="s">
        <v>3598</v>
      </c>
      <c r="L347" s="61" t="s">
        <v>3599</v>
      </c>
    </row>
    <row r="348" spans="1:12" x14ac:dyDescent="0.25">
      <c r="A348" s="64" t="s">
        <v>25</v>
      </c>
      <c r="B348" s="64" t="s">
        <v>25</v>
      </c>
      <c r="C348" s="61" t="s">
        <v>44</v>
      </c>
      <c r="D348" s="59" t="s">
        <v>798</v>
      </c>
      <c r="E348" s="59" t="s">
        <v>988</v>
      </c>
      <c r="F348" s="59" t="s">
        <v>1902</v>
      </c>
      <c r="G348" s="59" t="s">
        <v>1903</v>
      </c>
      <c r="H348" s="61" t="s">
        <v>3600</v>
      </c>
      <c r="I348" s="61" t="s">
        <v>490</v>
      </c>
      <c r="J348" s="61" t="s">
        <v>2626</v>
      </c>
      <c r="K348" s="61" t="s">
        <v>3601</v>
      </c>
      <c r="L348" s="61" t="s">
        <v>3602</v>
      </c>
    </row>
    <row r="349" spans="1:12" x14ac:dyDescent="0.25">
      <c r="A349" s="64" t="s">
        <v>25</v>
      </c>
      <c r="B349" s="64" t="s">
        <v>26</v>
      </c>
      <c r="C349" s="61" t="s">
        <v>44</v>
      </c>
      <c r="D349" s="59" t="s">
        <v>799</v>
      </c>
      <c r="E349" s="58" t="s">
        <v>1906</v>
      </c>
      <c r="F349" s="59" t="s">
        <v>1904</v>
      </c>
      <c r="G349" s="59" t="s">
        <v>1905</v>
      </c>
      <c r="H349" s="61" t="s">
        <v>3603</v>
      </c>
      <c r="I349" s="61" t="s">
        <v>491</v>
      </c>
      <c r="J349" s="61" t="s">
        <v>2626</v>
      </c>
      <c r="K349" s="61" t="s">
        <v>3604</v>
      </c>
      <c r="L349" s="61" t="s">
        <v>3605</v>
      </c>
    </row>
    <row r="350" spans="1:12" x14ac:dyDescent="0.25">
      <c r="A350" s="64" t="s">
        <v>25</v>
      </c>
      <c r="B350" s="64" t="s">
        <v>3</v>
      </c>
      <c r="C350" s="61" t="s">
        <v>44</v>
      </c>
      <c r="D350" s="59" t="s">
        <v>800</v>
      </c>
      <c r="E350" s="59" t="s">
        <v>988</v>
      </c>
      <c r="F350" s="59" t="s">
        <v>1907</v>
      </c>
      <c r="G350" s="59" t="s">
        <v>1908</v>
      </c>
      <c r="H350" s="61" t="s">
        <v>3606</v>
      </c>
      <c r="I350" s="61" t="s">
        <v>492</v>
      </c>
      <c r="J350" s="61" t="s">
        <v>2626</v>
      </c>
      <c r="K350" s="61" t="s">
        <v>3607</v>
      </c>
      <c r="L350" s="61" t="s">
        <v>3608</v>
      </c>
    </row>
    <row r="351" spans="1:12" x14ac:dyDescent="0.25">
      <c r="A351" s="64" t="s">
        <v>25</v>
      </c>
      <c r="B351" s="64" t="s">
        <v>27</v>
      </c>
      <c r="C351" s="61" t="s">
        <v>44</v>
      </c>
      <c r="D351" s="59" t="s">
        <v>801</v>
      </c>
      <c r="E351" s="58" t="s">
        <v>1911</v>
      </c>
      <c r="F351" s="59" t="s">
        <v>1909</v>
      </c>
      <c r="G351" s="59" t="s">
        <v>1910</v>
      </c>
      <c r="H351" s="61" t="s">
        <v>3609</v>
      </c>
      <c r="I351" s="61" t="s">
        <v>3610</v>
      </c>
      <c r="J351" s="61" t="s">
        <v>2626</v>
      </c>
      <c r="K351" s="61" t="s">
        <v>3611</v>
      </c>
      <c r="L351" s="61" t="s">
        <v>3612</v>
      </c>
    </row>
    <row r="352" spans="1:12" x14ac:dyDescent="0.25">
      <c r="A352" s="64" t="s">
        <v>25</v>
      </c>
      <c r="B352" s="64" t="s">
        <v>4</v>
      </c>
      <c r="C352" s="61" t="s">
        <v>44</v>
      </c>
      <c r="D352" s="59" t="s">
        <v>802</v>
      </c>
      <c r="E352" s="58" t="s">
        <v>1914</v>
      </c>
      <c r="F352" s="59" t="s">
        <v>1912</v>
      </c>
      <c r="G352" s="59" t="s">
        <v>1913</v>
      </c>
      <c r="H352" s="61" t="s">
        <v>782</v>
      </c>
      <c r="I352" s="61" t="s">
        <v>3610</v>
      </c>
      <c r="J352" s="61" t="s">
        <v>2626</v>
      </c>
      <c r="K352" s="61" t="s">
        <v>3613</v>
      </c>
      <c r="L352" s="61" t="s">
        <v>3614</v>
      </c>
    </row>
    <row r="353" spans="1:12" x14ac:dyDescent="0.25">
      <c r="A353" s="64" t="s">
        <v>25</v>
      </c>
      <c r="B353" s="64" t="s">
        <v>28</v>
      </c>
      <c r="C353" s="61" t="s">
        <v>44</v>
      </c>
      <c r="D353" s="59" t="s">
        <v>803</v>
      </c>
      <c r="E353" s="58" t="s">
        <v>1917</v>
      </c>
      <c r="F353" s="59" t="s">
        <v>1915</v>
      </c>
      <c r="G353" s="59" t="s">
        <v>1916</v>
      </c>
      <c r="H353" s="61" t="s">
        <v>3615</v>
      </c>
      <c r="I353" s="61" t="s">
        <v>495</v>
      </c>
      <c r="J353" s="61" t="s">
        <v>2626</v>
      </c>
      <c r="K353" s="61" t="s">
        <v>3616</v>
      </c>
      <c r="L353" s="61" t="s">
        <v>3617</v>
      </c>
    </row>
    <row r="354" spans="1:12" x14ac:dyDescent="0.25">
      <c r="A354" s="64" t="s">
        <v>25</v>
      </c>
      <c r="B354" s="64" t="s">
        <v>29</v>
      </c>
      <c r="C354" s="61" t="s">
        <v>44</v>
      </c>
      <c r="D354" s="59" t="s">
        <v>804</v>
      </c>
      <c r="E354" s="59" t="s">
        <v>988</v>
      </c>
      <c r="F354" s="59" t="s">
        <v>1918</v>
      </c>
      <c r="G354" s="59" t="s">
        <v>1919</v>
      </c>
      <c r="H354" s="61" t="s">
        <v>3618</v>
      </c>
      <c r="I354" s="61" t="s">
        <v>496</v>
      </c>
      <c r="J354" s="61" t="s">
        <v>2626</v>
      </c>
      <c r="K354" s="61" t="s">
        <v>3619</v>
      </c>
      <c r="L354" s="61" t="s">
        <v>3620</v>
      </c>
    </row>
    <row r="355" spans="1:12" x14ac:dyDescent="0.25">
      <c r="A355" s="64" t="s">
        <v>25</v>
      </c>
      <c r="B355" s="64" t="s">
        <v>30</v>
      </c>
      <c r="C355" s="61" t="s">
        <v>44</v>
      </c>
      <c r="D355" s="59" t="s">
        <v>805</v>
      </c>
      <c r="E355" s="58" t="s">
        <v>1922</v>
      </c>
      <c r="F355" s="59" t="s">
        <v>1920</v>
      </c>
      <c r="G355" s="59" t="s">
        <v>1921</v>
      </c>
      <c r="H355" s="61" t="s">
        <v>806</v>
      </c>
      <c r="I355" s="61" t="s">
        <v>497</v>
      </c>
      <c r="J355" s="61" t="s">
        <v>2626</v>
      </c>
      <c r="K355" s="61" t="s">
        <v>3621</v>
      </c>
      <c r="L355" s="61" t="s">
        <v>3622</v>
      </c>
    </row>
    <row r="356" spans="1:12" x14ac:dyDescent="0.25">
      <c r="A356" s="64" t="s">
        <v>25</v>
      </c>
      <c r="B356" s="64" t="s">
        <v>31</v>
      </c>
      <c r="C356" s="61" t="s">
        <v>44</v>
      </c>
      <c r="D356" s="59" t="s">
        <v>807</v>
      </c>
      <c r="E356" s="58" t="s">
        <v>1925</v>
      </c>
      <c r="F356" s="59" t="s">
        <v>1923</v>
      </c>
      <c r="G356" s="59" t="s">
        <v>1924</v>
      </c>
      <c r="H356" s="61" t="s">
        <v>808</v>
      </c>
      <c r="I356" s="61" t="s">
        <v>498</v>
      </c>
      <c r="J356" s="61" t="s">
        <v>2626</v>
      </c>
      <c r="K356" s="61" t="s">
        <v>3623</v>
      </c>
      <c r="L356" s="61" t="s">
        <v>3624</v>
      </c>
    </row>
    <row r="357" spans="1:12" x14ac:dyDescent="0.25">
      <c r="A357" s="64" t="s">
        <v>25</v>
      </c>
      <c r="B357" s="64" t="s">
        <v>144</v>
      </c>
      <c r="C357" s="61" t="s">
        <v>44</v>
      </c>
      <c r="D357" s="59" t="s">
        <v>809</v>
      </c>
      <c r="E357" s="58" t="s">
        <v>1928</v>
      </c>
      <c r="F357" s="59" t="s">
        <v>1926</v>
      </c>
      <c r="G357" s="59" t="s">
        <v>1927</v>
      </c>
      <c r="H357" s="61" t="s">
        <v>3625</v>
      </c>
      <c r="I357" s="61" t="s">
        <v>499</v>
      </c>
      <c r="J357" s="61" t="s">
        <v>2626</v>
      </c>
      <c r="K357" s="61" t="s">
        <v>3575</v>
      </c>
      <c r="L357" s="61" t="s">
        <v>3626</v>
      </c>
    </row>
    <row r="358" spans="1:12" x14ac:dyDescent="0.25">
      <c r="A358" s="64" t="s">
        <v>25</v>
      </c>
      <c r="B358" s="64" t="s">
        <v>55</v>
      </c>
      <c r="C358" s="61" t="s">
        <v>44</v>
      </c>
      <c r="D358" s="59" t="s">
        <v>810</v>
      </c>
      <c r="E358" s="58" t="s">
        <v>1931</v>
      </c>
      <c r="F358" s="59" t="s">
        <v>1929</v>
      </c>
      <c r="G358" s="59" t="s">
        <v>1930</v>
      </c>
      <c r="H358" s="61" t="s">
        <v>3627</v>
      </c>
      <c r="I358" s="61" t="s">
        <v>500</v>
      </c>
      <c r="J358" s="61" t="s">
        <v>2626</v>
      </c>
      <c r="K358" s="61" t="s">
        <v>3628</v>
      </c>
      <c r="L358" s="61" t="s">
        <v>3629</v>
      </c>
    </row>
    <row r="359" spans="1:12" x14ac:dyDescent="0.25">
      <c r="A359" s="64" t="s">
        <v>25</v>
      </c>
      <c r="B359" s="64" t="s">
        <v>60</v>
      </c>
      <c r="C359" s="61" t="s">
        <v>44</v>
      </c>
      <c r="D359" s="59" t="s">
        <v>811</v>
      </c>
      <c r="E359" s="58" t="s">
        <v>1934</v>
      </c>
      <c r="F359" s="59" t="s">
        <v>1932</v>
      </c>
      <c r="G359" s="59" t="s">
        <v>1933</v>
      </c>
      <c r="H359" s="61" t="s">
        <v>3630</v>
      </c>
      <c r="I359" s="61" t="s">
        <v>501</v>
      </c>
      <c r="J359" s="61" t="s">
        <v>2626</v>
      </c>
      <c r="K359" s="61" t="s">
        <v>3631</v>
      </c>
      <c r="L359" s="61" t="s">
        <v>3632</v>
      </c>
    </row>
    <row r="360" spans="1:12" x14ac:dyDescent="0.25">
      <c r="A360" s="64" t="s">
        <v>25</v>
      </c>
      <c r="B360" s="64" t="s">
        <v>171</v>
      </c>
      <c r="C360" s="61" t="s">
        <v>44</v>
      </c>
      <c r="D360" s="59" t="s">
        <v>1935</v>
      </c>
      <c r="E360" s="59" t="s">
        <v>988</v>
      </c>
      <c r="F360" s="59" t="s">
        <v>1936</v>
      </c>
      <c r="G360" s="59" t="s">
        <v>1937</v>
      </c>
      <c r="H360" s="61" t="s">
        <v>3633</v>
      </c>
      <c r="I360" s="61" t="s">
        <v>502</v>
      </c>
      <c r="J360" s="61" t="s">
        <v>2626</v>
      </c>
      <c r="K360" s="61" t="s">
        <v>3634</v>
      </c>
      <c r="L360" s="61" t="s">
        <v>3635</v>
      </c>
    </row>
    <row r="361" spans="1:12" x14ac:dyDescent="0.25">
      <c r="A361" s="64" t="s">
        <v>25</v>
      </c>
      <c r="B361" s="64" t="s">
        <v>173</v>
      </c>
      <c r="C361" s="61" t="s">
        <v>44</v>
      </c>
      <c r="D361" s="59" t="s">
        <v>812</v>
      </c>
      <c r="E361" s="58" t="s">
        <v>1940</v>
      </c>
      <c r="F361" s="59" t="s">
        <v>1938</v>
      </c>
      <c r="G361" s="59" t="s">
        <v>1939</v>
      </c>
      <c r="H361" s="61" t="s">
        <v>3636</v>
      </c>
      <c r="I361" s="61" t="s">
        <v>503</v>
      </c>
      <c r="J361" s="61" t="s">
        <v>2626</v>
      </c>
      <c r="K361" s="61" t="s">
        <v>3637</v>
      </c>
      <c r="L361" s="61" t="s">
        <v>3638</v>
      </c>
    </row>
    <row r="362" spans="1:12" x14ac:dyDescent="0.25">
      <c r="A362" s="64" t="s">
        <v>25</v>
      </c>
      <c r="B362" s="64" t="s">
        <v>175</v>
      </c>
      <c r="C362" s="61" t="s">
        <v>44</v>
      </c>
      <c r="D362" s="59" t="s">
        <v>813</v>
      </c>
      <c r="E362" s="59" t="s">
        <v>988</v>
      </c>
      <c r="F362" s="59" t="s">
        <v>1941</v>
      </c>
      <c r="G362" s="59" t="s">
        <v>1942</v>
      </c>
      <c r="H362" s="61" t="s">
        <v>815</v>
      </c>
      <c r="I362" s="61" t="s">
        <v>504</v>
      </c>
      <c r="J362" s="61" t="s">
        <v>2626</v>
      </c>
      <c r="K362" s="61" t="s">
        <v>3639</v>
      </c>
      <c r="L362" s="61" t="s">
        <v>3640</v>
      </c>
    </row>
    <row r="363" spans="1:12" x14ac:dyDescent="0.25">
      <c r="A363" s="64" t="s">
        <v>25</v>
      </c>
      <c r="B363" s="64" t="s">
        <v>177</v>
      </c>
      <c r="C363" s="61" t="s">
        <v>44</v>
      </c>
      <c r="D363" s="59" t="s">
        <v>814</v>
      </c>
      <c r="E363" s="58" t="s">
        <v>1945</v>
      </c>
      <c r="F363" s="59" t="s">
        <v>1943</v>
      </c>
      <c r="G363" s="59" t="s">
        <v>1944</v>
      </c>
      <c r="H363" s="61" t="s">
        <v>3641</v>
      </c>
      <c r="I363" s="61" t="s">
        <v>505</v>
      </c>
      <c r="J363" s="61" t="s">
        <v>2626</v>
      </c>
      <c r="K363" s="61" t="s">
        <v>3601</v>
      </c>
      <c r="L363" s="61" t="s">
        <v>3642</v>
      </c>
    </row>
    <row r="364" spans="1:12" x14ac:dyDescent="0.25">
      <c r="A364" s="64" t="s">
        <v>25</v>
      </c>
      <c r="B364" s="64" t="s">
        <v>179</v>
      </c>
      <c r="C364" s="61" t="s">
        <v>44</v>
      </c>
      <c r="D364" s="59" t="s">
        <v>816</v>
      </c>
      <c r="E364" s="58" t="s">
        <v>1948</v>
      </c>
      <c r="F364" s="59" t="s">
        <v>1946</v>
      </c>
      <c r="G364" s="59" t="s">
        <v>1947</v>
      </c>
      <c r="H364" s="61" t="s">
        <v>3643</v>
      </c>
      <c r="I364" s="61" t="s">
        <v>506</v>
      </c>
      <c r="J364" s="61" t="s">
        <v>2626</v>
      </c>
      <c r="K364" s="61" t="s">
        <v>3644</v>
      </c>
      <c r="L364" s="61" t="s">
        <v>3645</v>
      </c>
    </row>
    <row r="365" spans="1:12" x14ac:dyDescent="0.25">
      <c r="A365" s="64" t="s">
        <v>25</v>
      </c>
      <c r="B365" s="64" t="s">
        <v>181</v>
      </c>
      <c r="C365" s="61" t="s">
        <v>44</v>
      </c>
      <c r="D365" s="59" t="s">
        <v>817</v>
      </c>
      <c r="E365" s="58" t="s">
        <v>1951</v>
      </c>
      <c r="F365" s="59" t="s">
        <v>1949</v>
      </c>
      <c r="G365" s="59" t="s">
        <v>1950</v>
      </c>
      <c r="H365" s="61" t="s">
        <v>3646</v>
      </c>
      <c r="I365" s="61" t="s">
        <v>507</v>
      </c>
      <c r="J365" s="61" t="s">
        <v>2626</v>
      </c>
      <c r="K365" s="61" t="s">
        <v>3647</v>
      </c>
      <c r="L365" s="61" t="s">
        <v>3648</v>
      </c>
    </row>
    <row r="366" spans="1:12" x14ac:dyDescent="0.25">
      <c r="A366" s="64" t="s">
        <v>25</v>
      </c>
      <c r="B366" s="64" t="s">
        <v>183</v>
      </c>
      <c r="C366" s="61" t="s">
        <v>44</v>
      </c>
      <c r="D366" s="59" t="s">
        <v>818</v>
      </c>
      <c r="E366" s="58" t="s">
        <v>1954</v>
      </c>
      <c r="F366" s="59" t="s">
        <v>1952</v>
      </c>
      <c r="G366" s="59" t="s">
        <v>1953</v>
      </c>
      <c r="H366" s="61" t="s">
        <v>3649</v>
      </c>
      <c r="I366" s="61" t="s">
        <v>508</v>
      </c>
      <c r="J366" s="61" t="s">
        <v>2626</v>
      </c>
      <c r="K366" s="61" t="s">
        <v>3650</v>
      </c>
      <c r="L366" s="61" t="s">
        <v>3651</v>
      </c>
    </row>
    <row r="367" spans="1:12" x14ac:dyDescent="0.25">
      <c r="A367" s="64" t="s">
        <v>25</v>
      </c>
      <c r="B367" s="64" t="s">
        <v>185</v>
      </c>
      <c r="C367" s="61" t="s">
        <v>44</v>
      </c>
      <c r="D367" s="59" t="s">
        <v>819</v>
      </c>
      <c r="E367" s="59" t="s">
        <v>988</v>
      </c>
      <c r="F367" s="59" t="s">
        <v>1955</v>
      </c>
      <c r="G367" s="59" t="s">
        <v>1956</v>
      </c>
      <c r="H367" s="61" t="s">
        <v>3652</v>
      </c>
      <c r="I367" s="61" t="s">
        <v>509</v>
      </c>
      <c r="J367" s="61" t="s">
        <v>2626</v>
      </c>
      <c r="K367" s="61" t="s">
        <v>3653</v>
      </c>
      <c r="L367" s="61" t="s">
        <v>3654</v>
      </c>
    </row>
    <row r="368" spans="1:12" x14ac:dyDescent="0.25">
      <c r="A368" s="64" t="s">
        <v>25</v>
      </c>
      <c r="B368" s="64" t="s">
        <v>187</v>
      </c>
      <c r="C368" s="61" t="s">
        <v>44</v>
      </c>
      <c r="D368" s="59" t="s">
        <v>820</v>
      </c>
      <c r="E368" s="58" t="s">
        <v>1959</v>
      </c>
      <c r="F368" s="59" t="s">
        <v>1957</v>
      </c>
      <c r="G368" s="59" t="s">
        <v>1958</v>
      </c>
      <c r="H368" s="61" t="s">
        <v>3655</v>
      </c>
      <c r="I368" s="61" t="s">
        <v>3656</v>
      </c>
      <c r="J368" s="61" t="s">
        <v>2626</v>
      </c>
      <c r="K368" s="61" t="s">
        <v>3657</v>
      </c>
      <c r="L368" s="61" t="s">
        <v>3658</v>
      </c>
    </row>
    <row r="369" spans="1:12" x14ac:dyDescent="0.25">
      <c r="A369" s="64" t="s">
        <v>25</v>
      </c>
      <c r="B369" s="64" t="s">
        <v>189</v>
      </c>
      <c r="C369" s="61" t="s">
        <v>44</v>
      </c>
      <c r="D369" s="59" t="s">
        <v>1960</v>
      </c>
      <c r="E369" s="58" t="s">
        <v>1963</v>
      </c>
      <c r="F369" s="59" t="s">
        <v>1961</v>
      </c>
      <c r="G369" s="59" t="s">
        <v>1962</v>
      </c>
      <c r="H369" s="61" t="s">
        <v>3659</v>
      </c>
      <c r="I369" s="61" t="s">
        <v>511</v>
      </c>
      <c r="J369" s="61" t="s">
        <v>2626</v>
      </c>
      <c r="K369" s="61" t="s">
        <v>3660</v>
      </c>
      <c r="L369" s="61" t="s">
        <v>3661</v>
      </c>
    </row>
    <row r="370" spans="1:12" x14ac:dyDescent="0.25">
      <c r="A370" s="64" t="s">
        <v>25</v>
      </c>
      <c r="B370" s="64" t="s">
        <v>191</v>
      </c>
      <c r="C370" s="61" t="s">
        <v>44</v>
      </c>
      <c r="D370" s="59" t="s">
        <v>821</v>
      </c>
      <c r="E370" s="58" t="s">
        <v>1966</v>
      </c>
      <c r="F370" s="59" t="s">
        <v>1964</v>
      </c>
      <c r="G370" s="59" t="s">
        <v>1965</v>
      </c>
      <c r="H370" s="61" t="s">
        <v>3662</v>
      </c>
      <c r="I370" s="61" t="s">
        <v>512</v>
      </c>
      <c r="J370" s="61" t="s">
        <v>2626</v>
      </c>
      <c r="K370" s="61" t="s">
        <v>3663</v>
      </c>
      <c r="L370" s="61" t="s">
        <v>3664</v>
      </c>
    </row>
    <row r="371" spans="1:12" x14ac:dyDescent="0.25">
      <c r="A371" s="64" t="s">
        <v>25</v>
      </c>
      <c r="B371" s="64" t="s">
        <v>193</v>
      </c>
      <c r="C371" s="61" t="s">
        <v>44</v>
      </c>
      <c r="D371" s="59" t="s">
        <v>512</v>
      </c>
      <c r="E371" s="59" t="s">
        <v>988</v>
      </c>
      <c r="F371" s="59" t="s">
        <v>1967</v>
      </c>
      <c r="G371" s="59" t="s">
        <v>1968</v>
      </c>
      <c r="H371" s="61" t="s">
        <v>823</v>
      </c>
      <c r="I371" s="61" t="s">
        <v>3665</v>
      </c>
      <c r="J371" s="61" t="s">
        <v>2626</v>
      </c>
      <c r="K371" s="61" t="s">
        <v>3666</v>
      </c>
      <c r="L371" s="61" t="s">
        <v>3667</v>
      </c>
    </row>
    <row r="372" spans="1:12" x14ac:dyDescent="0.25">
      <c r="A372" s="64" t="s">
        <v>25</v>
      </c>
      <c r="B372" s="64" t="s">
        <v>195</v>
      </c>
      <c r="C372" s="61" t="s">
        <v>44</v>
      </c>
      <c r="D372" s="59" t="s">
        <v>822</v>
      </c>
      <c r="E372" s="59" t="s">
        <v>988</v>
      </c>
      <c r="F372" s="59" t="s">
        <v>1969</v>
      </c>
      <c r="G372" s="59" t="s">
        <v>1970</v>
      </c>
      <c r="H372" s="61" t="s">
        <v>3668</v>
      </c>
      <c r="I372" s="61" t="s">
        <v>3669</v>
      </c>
      <c r="J372" s="61" t="s">
        <v>2626</v>
      </c>
      <c r="K372" s="61" t="s">
        <v>3670</v>
      </c>
      <c r="L372" s="61" t="s">
        <v>3671</v>
      </c>
    </row>
    <row r="373" spans="1:12" x14ac:dyDescent="0.25">
      <c r="A373" s="64" t="s">
        <v>25</v>
      </c>
      <c r="B373" s="64" t="s">
        <v>197</v>
      </c>
      <c r="C373" s="61" t="s">
        <v>44</v>
      </c>
      <c r="D373" s="59" t="s">
        <v>824</v>
      </c>
      <c r="E373" s="59" t="s">
        <v>988</v>
      </c>
      <c r="F373" s="59" t="s">
        <v>1971</v>
      </c>
      <c r="G373" s="59" t="s">
        <v>1972</v>
      </c>
      <c r="H373" s="61" t="s">
        <v>3672</v>
      </c>
      <c r="I373" s="61" t="s">
        <v>514</v>
      </c>
      <c r="J373" s="61" t="s">
        <v>2626</v>
      </c>
      <c r="K373" s="61" t="s">
        <v>3673</v>
      </c>
      <c r="L373" s="61" t="s">
        <v>3674</v>
      </c>
    </row>
    <row r="374" spans="1:12" x14ac:dyDescent="0.25">
      <c r="A374" s="64" t="s">
        <v>25</v>
      </c>
      <c r="B374" s="64" t="s">
        <v>199</v>
      </c>
      <c r="C374" s="61" t="s">
        <v>44</v>
      </c>
      <c r="D374" s="59" t="s">
        <v>825</v>
      </c>
      <c r="E374" s="59" t="s">
        <v>988</v>
      </c>
      <c r="F374" s="59" t="s">
        <v>1973</v>
      </c>
      <c r="G374" s="59" t="s">
        <v>1974</v>
      </c>
      <c r="H374" s="61" t="s">
        <v>3675</v>
      </c>
      <c r="I374" s="61" t="s">
        <v>515</v>
      </c>
      <c r="J374" s="61" t="s">
        <v>2626</v>
      </c>
      <c r="K374" s="61" t="s">
        <v>3676</v>
      </c>
      <c r="L374" s="61" t="s">
        <v>3677</v>
      </c>
    </row>
    <row r="375" spans="1:12" x14ac:dyDescent="0.25">
      <c r="A375" s="64" t="s">
        <v>25</v>
      </c>
      <c r="B375" s="64" t="s">
        <v>201</v>
      </c>
      <c r="C375" s="61" t="s">
        <v>44</v>
      </c>
      <c r="D375" s="59" t="s">
        <v>826</v>
      </c>
      <c r="E375" s="58" t="s">
        <v>1977</v>
      </c>
      <c r="F375" s="59" t="s">
        <v>1975</v>
      </c>
      <c r="G375" s="59" t="s">
        <v>1976</v>
      </c>
      <c r="H375" s="61" t="s">
        <v>3678</v>
      </c>
      <c r="I375" s="61" t="s">
        <v>516</v>
      </c>
      <c r="J375" s="61" t="s">
        <v>2626</v>
      </c>
      <c r="K375" s="61" t="s">
        <v>3679</v>
      </c>
      <c r="L375" s="61" t="s">
        <v>3680</v>
      </c>
    </row>
    <row r="376" spans="1:12" x14ac:dyDescent="0.25">
      <c r="A376" s="64" t="s">
        <v>25</v>
      </c>
      <c r="B376" s="64" t="s">
        <v>203</v>
      </c>
      <c r="C376" s="61" t="s">
        <v>44</v>
      </c>
      <c r="D376" s="59" t="s">
        <v>827</v>
      </c>
      <c r="E376" s="58" t="s">
        <v>1980</v>
      </c>
      <c r="F376" s="59" t="s">
        <v>1978</v>
      </c>
      <c r="G376" s="59" t="s">
        <v>1979</v>
      </c>
      <c r="H376" s="61" t="s">
        <v>3681</v>
      </c>
      <c r="I376" s="61" t="s">
        <v>517</v>
      </c>
      <c r="J376" s="61" t="s">
        <v>2626</v>
      </c>
      <c r="K376" s="61" t="s">
        <v>3682</v>
      </c>
      <c r="L376" s="61" t="s">
        <v>3683</v>
      </c>
    </row>
    <row r="377" spans="1:12" x14ac:dyDescent="0.25">
      <c r="A377" s="64" t="s">
        <v>25</v>
      </c>
      <c r="B377" s="64" t="s">
        <v>205</v>
      </c>
      <c r="C377" s="61" t="s">
        <v>44</v>
      </c>
      <c r="D377" s="59" t="s">
        <v>828</v>
      </c>
      <c r="E377" s="59" t="s">
        <v>988</v>
      </c>
      <c r="F377" s="59" t="s">
        <v>1981</v>
      </c>
      <c r="G377" s="59" t="s">
        <v>1982</v>
      </c>
      <c r="H377" s="61" t="s">
        <v>3684</v>
      </c>
      <c r="I377" s="61" t="s">
        <v>518</v>
      </c>
      <c r="J377" s="61" t="s">
        <v>2626</v>
      </c>
      <c r="K377" s="61" t="s">
        <v>3685</v>
      </c>
      <c r="L377" s="61" t="s">
        <v>3686</v>
      </c>
    </row>
    <row r="378" spans="1:12" x14ac:dyDescent="0.25">
      <c r="A378" s="64" t="s">
        <v>25</v>
      </c>
      <c r="B378" s="64" t="s">
        <v>207</v>
      </c>
      <c r="C378" s="61" t="s">
        <v>44</v>
      </c>
      <c r="D378" s="59" t="s">
        <v>829</v>
      </c>
      <c r="E378" s="58" t="s">
        <v>1985</v>
      </c>
      <c r="F378" s="59" t="s">
        <v>1983</v>
      </c>
      <c r="G378" s="59" t="s">
        <v>1984</v>
      </c>
      <c r="H378" s="61" t="s">
        <v>831</v>
      </c>
      <c r="I378" s="61" t="s">
        <v>519</v>
      </c>
      <c r="J378" s="61" t="s">
        <v>2626</v>
      </c>
      <c r="K378" s="61" t="s">
        <v>3687</v>
      </c>
      <c r="L378" s="61" t="s">
        <v>3688</v>
      </c>
    </row>
    <row r="379" spans="1:12" x14ac:dyDescent="0.25">
      <c r="A379" s="64" t="s">
        <v>25</v>
      </c>
      <c r="B379" s="64" t="s">
        <v>209</v>
      </c>
      <c r="C379" s="61" t="s">
        <v>44</v>
      </c>
      <c r="D379" s="59" t="s">
        <v>830</v>
      </c>
      <c r="E379" s="58" t="s">
        <v>1988</v>
      </c>
      <c r="F379" s="59" t="s">
        <v>1986</v>
      </c>
      <c r="G379" s="59" t="s">
        <v>1987</v>
      </c>
      <c r="H379" s="61" t="s">
        <v>833</v>
      </c>
      <c r="I379" s="61" t="s">
        <v>3689</v>
      </c>
      <c r="J379" s="61" t="s">
        <v>2626</v>
      </c>
      <c r="K379" s="61" t="s">
        <v>3690</v>
      </c>
      <c r="L379" s="61" t="s">
        <v>3691</v>
      </c>
    </row>
    <row r="380" spans="1:12" x14ac:dyDescent="0.25">
      <c r="A380" s="64" t="s">
        <v>25</v>
      </c>
      <c r="B380" s="64" t="s">
        <v>211</v>
      </c>
      <c r="C380" s="61" t="s">
        <v>44</v>
      </c>
      <c r="D380" s="59" t="s">
        <v>832</v>
      </c>
      <c r="E380" s="59" t="s">
        <v>988</v>
      </c>
      <c r="F380" s="59" t="s">
        <v>1989</v>
      </c>
      <c r="G380" s="59" t="s">
        <v>1990</v>
      </c>
      <c r="H380" s="61" t="s">
        <v>3692</v>
      </c>
      <c r="I380" s="61" t="s">
        <v>489</v>
      </c>
      <c r="J380" s="61" t="s">
        <v>2626</v>
      </c>
      <c r="K380" s="61" t="s">
        <v>3693</v>
      </c>
      <c r="L380" s="61" t="s">
        <v>3694</v>
      </c>
    </row>
    <row r="381" spans="1:12" x14ac:dyDescent="0.25">
      <c r="A381" s="64" t="s">
        <v>25</v>
      </c>
      <c r="B381" s="64" t="s">
        <v>213</v>
      </c>
      <c r="C381" s="61" t="s">
        <v>44</v>
      </c>
      <c r="D381" s="59" t="s">
        <v>834</v>
      </c>
      <c r="E381" s="59" t="s">
        <v>988</v>
      </c>
      <c r="F381" s="59" t="s">
        <v>1991</v>
      </c>
      <c r="G381" s="59" t="s">
        <v>1992</v>
      </c>
      <c r="H381" s="61" t="s">
        <v>835</v>
      </c>
      <c r="I381" s="61" t="s">
        <v>522</v>
      </c>
      <c r="J381" s="61" t="s">
        <v>2626</v>
      </c>
      <c r="K381" s="61" t="s">
        <v>3695</v>
      </c>
      <c r="L381" s="61" t="s">
        <v>3696</v>
      </c>
    </row>
    <row r="382" spans="1:12" x14ac:dyDescent="0.25">
      <c r="A382" s="64" t="s">
        <v>25</v>
      </c>
      <c r="B382" s="64" t="s">
        <v>215</v>
      </c>
      <c r="C382" s="61" t="s">
        <v>44</v>
      </c>
      <c r="D382" s="59" t="s">
        <v>836</v>
      </c>
      <c r="E382" s="58"/>
      <c r="F382" s="59" t="s">
        <v>1986</v>
      </c>
      <c r="G382" s="59" t="s">
        <v>1993</v>
      </c>
      <c r="H382" s="61" t="s">
        <v>3697</v>
      </c>
      <c r="I382" s="61" t="s">
        <v>523</v>
      </c>
      <c r="J382" s="61" t="s">
        <v>2626</v>
      </c>
      <c r="K382" s="61" t="s">
        <v>3698</v>
      </c>
      <c r="L382" s="61" t="s">
        <v>3699</v>
      </c>
    </row>
    <row r="383" spans="1:12" x14ac:dyDescent="0.25">
      <c r="A383" s="64" t="s">
        <v>25</v>
      </c>
      <c r="B383" s="64" t="s">
        <v>217</v>
      </c>
      <c r="C383" s="61" t="s">
        <v>44</v>
      </c>
      <c r="D383" s="59" t="s">
        <v>524</v>
      </c>
      <c r="E383" s="58" t="s">
        <v>1996</v>
      </c>
      <c r="F383" s="59" t="s">
        <v>1994</v>
      </c>
      <c r="G383" s="59" t="s">
        <v>1995</v>
      </c>
      <c r="H383" s="61" t="s">
        <v>3700</v>
      </c>
      <c r="I383" s="61" t="s">
        <v>524</v>
      </c>
      <c r="J383" s="61" t="s">
        <v>2626</v>
      </c>
      <c r="K383" s="61" t="s">
        <v>3698</v>
      </c>
      <c r="L383" s="61" t="s">
        <v>3701</v>
      </c>
    </row>
    <row r="384" spans="1:12" x14ac:dyDescent="0.25">
      <c r="A384" s="64" t="s">
        <v>25</v>
      </c>
      <c r="B384" s="64" t="s">
        <v>219</v>
      </c>
      <c r="C384" s="61" t="s">
        <v>44</v>
      </c>
      <c r="D384" s="59" t="s">
        <v>1997</v>
      </c>
      <c r="E384" s="58" t="s">
        <v>2000</v>
      </c>
      <c r="F384" s="59" t="s">
        <v>1998</v>
      </c>
      <c r="G384" s="59" t="s">
        <v>1999</v>
      </c>
      <c r="H384" s="61" t="s">
        <v>3702</v>
      </c>
      <c r="I384" s="61" t="s">
        <v>525</v>
      </c>
      <c r="J384" s="61" t="s">
        <v>2626</v>
      </c>
      <c r="K384" s="61" t="s">
        <v>3703</v>
      </c>
      <c r="L384" s="61" t="s">
        <v>3704</v>
      </c>
    </row>
    <row r="385" spans="1:12" x14ac:dyDescent="0.25">
      <c r="A385" s="64" t="s">
        <v>25</v>
      </c>
      <c r="B385" s="64" t="s">
        <v>221</v>
      </c>
      <c r="C385" s="61" t="s">
        <v>44</v>
      </c>
      <c r="D385" s="59" t="s">
        <v>837</v>
      </c>
      <c r="E385" s="58" t="s">
        <v>2003</v>
      </c>
      <c r="F385" s="59" t="s">
        <v>2001</v>
      </c>
      <c r="G385" s="59" t="s">
        <v>2002</v>
      </c>
      <c r="H385" s="61" t="s">
        <v>3705</v>
      </c>
      <c r="I385" s="61" t="s">
        <v>526</v>
      </c>
      <c r="J385" s="61" t="s">
        <v>2626</v>
      </c>
      <c r="K385" s="61" t="s">
        <v>3706</v>
      </c>
      <c r="L385" s="61" t="s">
        <v>3707</v>
      </c>
    </row>
    <row r="386" spans="1:12" x14ac:dyDescent="0.25">
      <c r="A386" s="64" t="s">
        <v>25</v>
      </c>
      <c r="B386" s="64" t="s">
        <v>223</v>
      </c>
      <c r="C386" s="61" t="s">
        <v>44</v>
      </c>
      <c r="D386" s="59" t="s">
        <v>2004</v>
      </c>
      <c r="E386" s="58" t="s">
        <v>2007</v>
      </c>
      <c r="F386" s="59" t="s">
        <v>2005</v>
      </c>
      <c r="G386" s="59" t="s">
        <v>2006</v>
      </c>
      <c r="H386" s="61" t="s">
        <v>3708</v>
      </c>
      <c r="I386" s="61" t="s">
        <v>3709</v>
      </c>
      <c r="J386" s="61" t="s">
        <v>2626</v>
      </c>
      <c r="K386" s="61" t="s">
        <v>3710</v>
      </c>
      <c r="L386" s="61" t="s">
        <v>3711</v>
      </c>
    </row>
    <row r="387" spans="1:12" x14ac:dyDescent="0.25">
      <c r="A387" s="64" t="s">
        <v>25</v>
      </c>
      <c r="B387" s="64" t="s">
        <v>225</v>
      </c>
      <c r="C387" s="61" t="s">
        <v>44</v>
      </c>
      <c r="D387" s="59" t="s">
        <v>838</v>
      </c>
      <c r="E387" s="59" t="s">
        <v>988</v>
      </c>
      <c r="F387" s="59" t="s">
        <v>2008</v>
      </c>
      <c r="G387" s="59" t="s">
        <v>2009</v>
      </c>
      <c r="H387" s="61" t="s">
        <v>3712</v>
      </c>
      <c r="I387" s="61" t="s">
        <v>528</v>
      </c>
      <c r="J387" s="61" t="s">
        <v>2626</v>
      </c>
      <c r="K387" s="61" t="s">
        <v>3713</v>
      </c>
      <c r="L387" s="61" t="s">
        <v>3714</v>
      </c>
    </row>
    <row r="388" spans="1:12" x14ac:dyDescent="0.25">
      <c r="A388" s="64" t="s">
        <v>25</v>
      </c>
      <c r="B388" s="64" t="s">
        <v>227</v>
      </c>
      <c r="C388" s="61" t="s">
        <v>44</v>
      </c>
      <c r="D388" s="59" t="s">
        <v>2010</v>
      </c>
      <c r="E388" s="58" t="s">
        <v>2013</v>
      </c>
      <c r="F388" s="59" t="s">
        <v>2011</v>
      </c>
      <c r="G388" s="59" t="s">
        <v>2012</v>
      </c>
      <c r="H388" s="61" t="s">
        <v>3715</v>
      </c>
      <c r="I388" s="61" t="s">
        <v>529</v>
      </c>
      <c r="J388" s="61" t="s">
        <v>2626</v>
      </c>
      <c r="K388" s="61" t="s">
        <v>3716</v>
      </c>
      <c r="L388" s="61" t="s">
        <v>3717</v>
      </c>
    </row>
    <row r="389" spans="1:12" x14ac:dyDescent="0.25">
      <c r="A389" s="61"/>
      <c r="B389" s="61"/>
      <c r="C389" s="61"/>
      <c r="D389" s="59"/>
      <c r="E389" s="58"/>
      <c r="F389" s="59"/>
      <c r="G389" s="59"/>
      <c r="H389" s="61"/>
      <c r="I389" s="61"/>
      <c r="J389" s="61"/>
      <c r="K389" s="61"/>
      <c r="L389" s="61"/>
    </row>
    <row r="390" spans="1:12" x14ac:dyDescent="0.25">
      <c r="A390" s="64" t="s">
        <v>26</v>
      </c>
      <c r="B390" s="64" t="s">
        <v>12</v>
      </c>
      <c r="C390" s="61" t="s">
        <v>46</v>
      </c>
      <c r="D390" s="59" t="s">
        <v>530</v>
      </c>
      <c r="E390" s="58" t="s">
        <v>2016</v>
      </c>
      <c r="F390" s="59" t="s">
        <v>2014</v>
      </c>
      <c r="G390" s="59" t="s">
        <v>2015</v>
      </c>
      <c r="H390" s="61" t="s">
        <v>3718</v>
      </c>
      <c r="I390" s="61" t="s">
        <v>3719</v>
      </c>
      <c r="J390" s="61" t="s">
        <v>2626</v>
      </c>
      <c r="K390" s="61" t="s">
        <v>3720</v>
      </c>
      <c r="L390" s="61" t="s">
        <v>3721</v>
      </c>
    </row>
    <row r="391" spans="1:12" x14ac:dyDescent="0.25">
      <c r="A391" s="64" t="s">
        <v>26</v>
      </c>
      <c r="B391" s="64" t="s">
        <v>14</v>
      </c>
      <c r="C391" s="61" t="s">
        <v>46</v>
      </c>
      <c r="D391" s="59" t="s">
        <v>2017</v>
      </c>
      <c r="E391" s="58" t="s">
        <v>2020</v>
      </c>
      <c r="F391" s="59" t="s">
        <v>2018</v>
      </c>
      <c r="G391" s="59" t="s">
        <v>2019</v>
      </c>
      <c r="H391" s="61" t="s">
        <v>3723</v>
      </c>
      <c r="I391" s="61" t="s">
        <v>3722</v>
      </c>
      <c r="J391" s="61" t="s">
        <v>2626</v>
      </c>
      <c r="K391" s="61" t="s">
        <v>3724</v>
      </c>
      <c r="L391" s="61" t="s">
        <v>3725</v>
      </c>
    </row>
    <row r="392" spans="1:12" x14ac:dyDescent="0.25">
      <c r="A392" s="64" t="s">
        <v>26</v>
      </c>
      <c r="B392" s="64" t="s">
        <v>15</v>
      </c>
      <c r="C392" s="61" t="s">
        <v>46</v>
      </c>
      <c r="D392" s="59" t="s">
        <v>839</v>
      </c>
      <c r="E392" s="58" t="s">
        <v>2023</v>
      </c>
      <c r="F392" s="59" t="s">
        <v>2021</v>
      </c>
      <c r="G392" s="59" t="s">
        <v>2022</v>
      </c>
      <c r="H392" s="61" t="s">
        <v>3726</v>
      </c>
      <c r="I392" s="61" t="s">
        <v>532</v>
      </c>
      <c r="J392" s="61" t="s">
        <v>2626</v>
      </c>
      <c r="K392" s="61" t="s">
        <v>3727</v>
      </c>
      <c r="L392" s="61" t="s">
        <v>3728</v>
      </c>
    </row>
    <row r="393" spans="1:12" x14ac:dyDescent="0.25">
      <c r="A393" s="64" t="s">
        <v>26</v>
      </c>
      <c r="B393" s="64" t="s">
        <v>16</v>
      </c>
      <c r="C393" s="61" t="s">
        <v>46</v>
      </c>
      <c r="D393" s="59" t="s">
        <v>840</v>
      </c>
      <c r="E393" s="58" t="s">
        <v>2026</v>
      </c>
      <c r="F393" s="59" t="s">
        <v>2024</v>
      </c>
      <c r="G393" s="59" t="s">
        <v>2025</v>
      </c>
      <c r="H393" s="61" t="s">
        <v>3729</v>
      </c>
      <c r="I393" s="61" t="s">
        <v>3730</v>
      </c>
      <c r="J393" s="61" t="s">
        <v>2626</v>
      </c>
      <c r="K393" s="61" t="s">
        <v>3731</v>
      </c>
      <c r="L393" s="61" t="s">
        <v>3732</v>
      </c>
    </row>
    <row r="394" spans="1:12" x14ac:dyDescent="0.25">
      <c r="A394" s="64" t="s">
        <v>26</v>
      </c>
      <c r="B394" s="64" t="s">
        <v>17</v>
      </c>
      <c r="C394" s="61" t="s">
        <v>46</v>
      </c>
      <c r="D394" s="59" t="s">
        <v>2027</v>
      </c>
      <c r="E394" s="58" t="s">
        <v>2030</v>
      </c>
      <c r="F394" s="59" t="s">
        <v>2028</v>
      </c>
      <c r="G394" s="59" t="s">
        <v>2029</v>
      </c>
      <c r="H394" s="61" t="s">
        <v>3733</v>
      </c>
      <c r="I394" s="61" t="s">
        <v>3730</v>
      </c>
      <c r="J394" s="61" t="s">
        <v>2626</v>
      </c>
      <c r="K394" s="61" t="s">
        <v>3734</v>
      </c>
      <c r="L394" s="61" t="s">
        <v>3735</v>
      </c>
    </row>
    <row r="395" spans="1:12" x14ac:dyDescent="0.25">
      <c r="A395" s="64" t="s">
        <v>26</v>
      </c>
      <c r="B395" s="64" t="s">
        <v>18</v>
      </c>
      <c r="C395" s="61" t="s">
        <v>46</v>
      </c>
      <c r="D395" s="59" t="s">
        <v>841</v>
      </c>
      <c r="E395" s="58" t="s">
        <v>2033</v>
      </c>
      <c r="F395" s="59" t="s">
        <v>2031</v>
      </c>
      <c r="G395" s="59" t="s">
        <v>2032</v>
      </c>
      <c r="H395" s="61" t="s">
        <v>3736</v>
      </c>
      <c r="I395" s="61" t="s">
        <v>3737</v>
      </c>
      <c r="J395" s="61" t="s">
        <v>2626</v>
      </c>
      <c r="K395" s="61" t="s">
        <v>3738</v>
      </c>
      <c r="L395" s="61" t="s">
        <v>3739</v>
      </c>
    </row>
    <row r="396" spans="1:12" x14ac:dyDescent="0.25">
      <c r="A396" s="64" t="s">
        <v>26</v>
      </c>
      <c r="B396" s="64" t="s">
        <v>19</v>
      </c>
      <c r="C396" s="61" t="s">
        <v>46</v>
      </c>
      <c r="D396" s="59" t="s">
        <v>2034</v>
      </c>
      <c r="E396" s="58" t="s">
        <v>2037</v>
      </c>
      <c r="F396" s="59" t="s">
        <v>2035</v>
      </c>
      <c r="G396" s="59" t="s">
        <v>2036</v>
      </c>
      <c r="H396" s="61" t="s">
        <v>3740</v>
      </c>
      <c r="I396" s="61" t="s">
        <v>3737</v>
      </c>
      <c r="J396" s="61" t="s">
        <v>2626</v>
      </c>
      <c r="K396" s="61" t="s">
        <v>3741</v>
      </c>
      <c r="L396" s="61" t="s">
        <v>3742</v>
      </c>
    </row>
    <row r="397" spans="1:12" x14ac:dyDescent="0.25">
      <c r="A397" s="64" t="s">
        <v>26</v>
      </c>
      <c r="B397" s="64" t="s">
        <v>20</v>
      </c>
      <c r="C397" s="61" t="s">
        <v>46</v>
      </c>
      <c r="D397" s="59" t="s">
        <v>2038</v>
      </c>
      <c r="E397" s="58" t="s">
        <v>2041</v>
      </c>
      <c r="F397" s="59" t="s">
        <v>2039</v>
      </c>
      <c r="G397" s="59" t="s">
        <v>2040</v>
      </c>
      <c r="H397" s="61" t="s">
        <v>3743</v>
      </c>
      <c r="I397" s="61" t="s">
        <v>537</v>
      </c>
      <c r="J397" s="61" t="s">
        <v>2626</v>
      </c>
      <c r="K397" s="61" t="s">
        <v>3744</v>
      </c>
      <c r="L397" s="61" t="s">
        <v>3745</v>
      </c>
    </row>
    <row r="398" spans="1:12" x14ac:dyDescent="0.25">
      <c r="A398" s="64" t="s">
        <v>26</v>
      </c>
      <c r="B398" s="64" t="s">
        <v>21</v>
      </c>
      <c r="C398" s="61" t="s">
        <v>46</v>
      </c>
      <c r="D398" s="59" t="s">
        <v>2042</v>
      </c>
      <c r="E398" s="58" t="s">
        <v>2045</v>
      </c>
      <c r="F398" s="59" t="s">
        <v>2043</v>
      </c>
      <c r="G398" s="59" t="s">
        <v>2044</v>
      </c>
      <c r="H398" s="61" t="s">
        <v>3746</v>
      </c>
      <c r="I398" s="61" t="s">
        <v>538</v>
      </c>
      <c r="J398" s="61" t="s">
        <v>2626</v>
      </c>
      <c r="K398" s="61" t="s">
        <v>3747</v>
      </c>
      <c r="L398" s="61" t="s">
        <v>3748</v>
      </c>
    </row>
    <row r="399" spans="1:12" x14ac:dyDescent="0.25">
      <c r="A399" s="64" t="s">
        <v>26</v>
      </c>
      <c r="B399" s="64" t="s">
        <v>22</v>
      </c>
      <c r="C399" s="61" t="s">
        <v>46</v>
      </c>
      <c r="D399" s="59" t="s">
        <v>2046</v>
      </c>
      <c r="E399" s="58" t="s">
        <v>2049</v>
      </c>
      <c r="F399" s="59" t="s">
        <v>2047</v>
      </c>
      <c r="G399" s="59" t="s">
        <v>2048</v>
      </c>
      <c r="H399" s="61" t="s">
        <v>3749</v>
      </c>
      <c r="I399" s="61" t="s">
        <v>539</v>
      </c>
      <c r="J399" s="61" t="s">
        <v>2626</v>
      </c>
      <c r="K399" s="61" t="s">
        <v>3750</v>
      </c>
      <c r="L399" s="61" t="s">
        <v>3751</v>
      </c>
    </row>
    <row r="400" spans="1:12" x14ac:dyDescent="0.25">
      <c r="A400" s="64" t="s">
        <v>26</v>
      </c>
      <c r="B400" s="64" t="s">
        <v>23</v>
      </c>
      <c r="C400" s="61" t="s">
        <v>46</v>
      </c>
      <c r="D400" s="59" t="s">
        <v>540</v>
      </c>
      <c r="E400" s="58" t="s">
        <v>2052</v>
      </c>
      <c r="F400" s="59" t="s">
        <v>2050</v>
      </c>
      <c r="G400" s="59" t="s">
        <v>2051</v>
      </c>
      <c r="H400" s="61" t="s">
        <v>3752</v>
      </c>
      <c r="I400" s="61" t="s">
        <v>540</v>
      </c>
      <c r="J400" s="61" t="s">
        <v>2626</v>
      </c>
      <c r="K400" s="61" t="s">
        <v>3753</v>
      </c>
      <c r="L400" s="61" t="s">
        <v>3754</v>
      </c>
    </row>
    <row r="401" spans="1:12" x14ac:dyDescent="0.25">
      <c r="A401" s="64" t="s">
        <v>26</v>
      </c>
      <c r="B401" s="64" t="s">
        <v>24</v>
      </c>
      <c r="C401" s="61" t="s">
        <v>46</v>
      </c>
      <c r="D401" s="59" t="s">
        <v>2053</v>
      </c>
      <c r="E401" s="58" t="s">
        <v>2056</v>
      </c>
      <c r="F401" s="59" t="s">
        <v>2054</v>
      </c>
      <c r="G401" s="59" t="s">
        <v>2055</v>
      </c>
      <c r="H401" s="61" t="s">
        <v>3755</v>
      </c>
      <c r="I401" s="61" t="s">
        <v>3756</v>
      </c>
      <c r="J401" s="61" t="s">
        <v>2626</v>
      </c>
      <c r="K401" s="61" t="s">
        <v>3757</v>
      </c>
      <c r="L401" s="61" t="s">
        <v>3758</v>
      </c>
    </row>
    <row r="402" spans="1:12" x14ac:dyDescent="0.25">
      <c r="A402" s="64" t="s">
        <v>26</v>
      </c>
      <c r="B402" s="64" t="s">
        <v>25</v>
      </c>
      <c r="C402" s="61" t="s">
        <v>46</v>
      </c>
      <c r="D402" s="59" t="s">
        <v>2057</v>
      </c>
      <c r="E402" s="58" t="s">
        <v>2060</v>
      </c>
      <c r="F402" s="59" t="s">
        <v>2058</v>
      </c>
      <c r="G402" s="59" t="s">
        <v>2059</v>
      </c>
      <c r="H402" s="61" t="s">
        <v>842</v>
      </c>
      <c r="I402" s="61" t="s">
        <v>3759</v>
      </c>
      <c r="J402" s="61" t="s">
        <v>2626</v>
      </c>
      <c r="K402" s="61" t="s">
        <v>3760</v>
      </c>
      <c r="L402" s="61" t="s">
        <v>3761</v>
      </c>
    </row>
    <row r="403" spans="1:12" x14ac:dyDescent="0.25">
      <c r="A403" s="64" t="s">
        <v>26</v>
      </c>
      <c r="B403" s="64" t="s">
        <v>26</v>
      </c>
      <c r="C403" s="61" t="s">
        <v>46</v>
      </c>
      <c r="D403" s="59" t="s">
        <v>2061</v>
      </c>
      <c r="E403" s="58" t="s">
        <v>2064</v>
      </c>
      <c r="F403" s="59" t="s">
        <v>2062</v>
      </c>
      <c r="G403" s="59" t="s">
        <v>2063</v>
      </c>
      <c r="H403" s="61" t="s">
        <v>3762</v>
      </c>
      <c r="I403" s="61" t="s">
        <v>3763</v>
      </c>
      <c r="J403" s="61" t="s">
        <v>2626</v>
      </c>
      <c r="K403" s="61" t="s">
        <v>3764</v>
      </c>
      <c r="L403" s="61" t="s">
        <v>3765</v>
      </c>
    </row>
    <row r="404" spans="1:12" x14ac:dyDescent="0.25">
      <c r="A404" s="64" t="s">
        <v>26</v>
      </c>
      <c r="B404" s="64" t="s">
        <v>3</v>
      </c>
      <c r="C404" s="61" t="s">
        <v>46</v>
      </c>
      <c r="D404" s="59" t="s">
        <v>843</v>
      </c>
      <c r="E404" s="58" t="s">
        <v>2067</v>
      </c>
      <c r="F404" s="59" t="s">
        <v>2065</v>
      </c>
      <c r="G404" s="59" t="s">
        <v>2066</v>
      </c>
      <c r="H404" s="61" t="s">
        <v>3766</v>
      </c>
      <c r="I404" s="61" t="s">
        <v>544</v>
      </c>
      <c r="J404" s="61" t="s">
        <v>2626</v>
      </c>
      <c r="K404" s="61" t="s">
        <v>3767</v>
      </c>
      <c r="L404" s="61" t="s">
        <v>3768</v>
      </c>
    </row>
    <row r="405" spans="1:12" x14ac:dyDescent="0.25">
      <c r="A405" s="64" t="s">
        <v>26</v>
      </c>
      <c r="B405" s="64" t="s">
        <v>27</v>
      </c>
      <c r="C405" s="61" t="s">
        <v>46</v>
      </c>
      <c r="D405" s="59" t="s">
        <v>545</v>
      </c>
      <c r="E405" s="58" t="s">
        <v>2070</v>
      </c>
      <c r="F405" s="59" t="s">
        <v>2068</v>
      </c>
      <c r="G405" s="59" t="s">
        <v>2069</v>
      </c>
      <c r="H405" s="61" t="s">
        <v>3769</v>
      </c>
      <c r="I405" s="61" t="s">
        <v>545</v>
      </c>
      <c r="J405" s="61" t="s">
        <v>2626</v>
      </c>
      <c r="K405" s="61" t="s">
        <v>3770</v>
      </c>
      <c r="L405" s="61" t="s">
        <v>3771</v>
      </c>
    </row>
    <row r="406" spans="1:12" x14ac:dyDescent="0.25">
      <c r="A406" s="64" t="s">
        <v>26</v>
      </c>
      <c r="B406" s="64" t="s">
        <v>4</v>
      </c>
      <c r="C406" s="61" t="s">
        <v>46</v>
      </c>
      <c r="D406" s="59" t="s">
        <v>844</v>
      </c>
      <c r="E406" s="58" t="s">
        <v>2077</v>
      </c>
      <c r="F406" s="59" t="s">
        <v>2075</v>
      </c>
      <c r="G406" s="59" t="s">
        <v>2076</v>
      </c>
      <c r="H406" s="61" t="s">
        <v>3772</v>
      </c>
      <c r="I406" s="61" t="s">
        <v>546</v>
      </c>
      <c r="J406" s="61" t="s">
        <v>2626</v>
      </c>
      <c r="K406" s="61" t="s">
        <v>3773</v>
      </c>
      <c r="L406" s="61" t="s">
        <v>3774</v>
      </c>
    </row>
    <row r="407" spans="1:12" x14ac:dyDescent="0.25">
      <c r="A407" s="64" t="s">
        <v>26</v>
      </c>
      <c r="B407" s="64" t="s">
        <v>28</v>
      </c>
      <c r="C407" s="61" t="s">
        <v>46</v>
      </c>
      <c r="D407" s="59" t="s">
        <v>845</v>
      </c>
      <c r="E407" s="58" t="s">
        <v>2080</v>
      </c>
      <c r="F407" s="59" t="s">
        <v>2078</v>
      </c>
      <c r="G407" s="59" t="s">
        <v>2079</v>
      </c>
      <c r="H407" s="61" t="s">
        <v>3775</v>
      </c>
      <c r="I407" s="61" t="s">
        <v>3776</v>
      </c>
      <c r="J407" s="61" t="s">
        <v>2626</v>
      </c>
      <c r="K407" s="61" t="s">
        <v>3777</v>
      </c>
      <c r="L407" s="61" t="s">
        <v>3778</v>
      </c>
    </row>
    <row r="408" spans="1:12" x14ac:dyDescent="0.25">
      <c r="A408" s="64" t="s">
        <v>26</v>
      </c>
      <c r="B408" s="64" t="s">
        <v>29</v>
      </c>
      <c r="C408" s="61" t="s">
        <v>46</v>
      </c>
      <c r="D408" s="59" t="s">
        <v>2081</v>
      </c>
      <c r="E408" s="58" t="s">
        <v>2080</v>
      </c>
      <c r="F408" s="59" t="s">
        <v>2078</v>
      </c>
      <c r="G408" s="59" t="s">
        <v>2079</v>
      </c>
      <c r="H408" s="61" t="s">
        <v>3779</v>
      </c>
      <c r="I408" s="61" t="s">
        <v>3780</v>
      </c>
      <c r="J408" s="61" t="s">
        <v>2626</v>
      </c>
      <c r="K408" s="61" t="s">
        <v>3781</v>
      </c>
      <c r="L408" s="61" t="s">
        <v>3782</v>
      </c>
    </row>
    <row r="409" spans="1:12" x14ac:dyDescent="0.25">
      <c r="A409" s="64" t="s">
        <v>26</v>
      </c>
      <c r="B409" s="64" t="s">
        <v>30</v>
      </c>
      <c r="C409" s="61" t="s">
        <v>46</v>
      </c>
      <c r="D409" s="59" t="s">
        <v>2082</v>
      </c>
      <c r="E409" s="58" t="s">
        <v>2085</v>
      </c>
      <c r="F409" s="59" t="s">
        <v>2083</v>
      </c>
      <c r="G409" s="59" t="s">
        <v>2084</v>
      </c>
      <c r="H409" s="61" t="s">
        <v>3783</v>
      </c>
      <c r="I409" s="61" t="s">
        <v>549</v>
      </c>
      <c r="J409" s="61" t="s">
        <v>2626</v>
      </c>
      <c r="K409" s="61" t="s">
        <v>3784</v>
      </c>
      <c r="L409" s="61" t="s">
        <v>3785</v>
      </c>
    </row>
    <row r="410" spans="1:12" x14ac:dyDescent="0.25">
      <c r="A410" s="64" t="s">
        <v>26</v>
      </c>
      <c r="B410" s="64" t="s">
        <v>31</v>
      </c>
      <c r="C410" s="61" t="s">
        <v>46</v>
      </c>
      <c r="D410" s="59" t="s">
        <v>2086</v>
      </c>
      <c r="E410" s="58" t="s">
        <v>2089</v>
      </c>
      <c r="F410" s="59" t="s">
        <v>2087</v>
      </c>
      <c r="G410" s="59" t="s">
        <v>2088</v>
      </c>
      <c r="H410" s="61" t="s">
        <v>3786</v>
      </c>
      <c r="I410" s="61" t="s">
        <v>550</v>
      </c>
      <c r="J410" s="61" t="s">
        <v>2626</v>
      </c>
      <c r="K410" s="61" t="s">
        <v>3787</v>
      </c>
      <c r="L410" s="61" t="s">
        <v>3788</v>
      </c>
    </row>
    <row r="411" spans="1:12" x14ac:dyDescent="0.25">
      <c r="A411" s="64" t="s">
        <v>26</v>
      </c>
      <c r="B411" s="64" t="s">
        <v>144</v>
      </c>
      <c r="C411" s="61" t="s">
        <v>46</v>
      </c>
      <c r="D411" s="59" t="s">
        <v>846</v>
      </c>
      <c r="E411" s="58" t="s">
        <v>2095</v>
      </c>
      <c r="F411" s="59" t="s">
        <v>2093</v>
      </c>
      <c r="G411" s="59" t="s">
        <v>2094</v>
      </c>
      <c r="H411" s="61" t="s">
        <v>3789</v>
      </c>
      <c r="I411" s="61" t="s">
        <v>3790</v>
      </c>
      <c r="J411" s="61" t="s">
        <v>2626</v>
      </c>
      <c r="K411" s="61" t="s">
        <v>3791</v>
      </c>
      <c r="L411" s="61" t="s">
        <v>3792</v>
      </c>
    </row>
    <row r="412" spans="1:12" x14ac:dyDescent="0.25">
      <c r="A412" s="64" t="s">
        <v>26</v>
      </c>
      <c r="B412" s="64" t="s">
        <v>55</v>
      </c>
      <c r="C412" s="61" t="s">
        <v>46</v>
      </c>
      <c r="D412" s="59" t="s">
        <v>551</v>
      </c>
      <c r="E412" s="58" t="s">
        <v>2092</v>
      </c>
      <c r="F412" s="59" t="s">
        <v>2090</v>
      </c>
      <c r="G412" s="59" t="s">
        <v>2091</v>
      </c>
      <c r="H412" s="61" t="s">
        <v>847</v>
      </c>
      <c r="I412" s="61" t="s">
        <v>551</v>
      </c>
      <c r="J412" s="61" t="s">
        <v>2626</v>
      </c>
      <c r="K412" s="61" t="s">
        <v>3793</v>
      </c>
      <c r="L412" s="61" t="s">
        <v>3794</v>
      </c>
    </row>
    <row r="413" spans="1:12" x14ac:dyDescent="0.25">
      <c r="A413" s="64" t="s">
        <v>26</v>
      </c>
      <c r="B413" s="64" t="s">
        <v>60</v>
      </c>
      <c r="C413" s="61" t="s">
        <v>46</v>
      </c>
      <c r="D413" s="59" t="s">
        <v>552</v>
      </c>
      <c r="E413" s="58" t="s">
        <v>2098</v>
      </c>
      <c r="F413" s="59" t="s">
        <v>2096</v>
      </c>
      <c r="G413" s="59" t="s">
        <v>2097</v>
      </c>
      <c r="H413" s="61" t="s">
        <v>3795</v>
      </c>
      <c r="I413" s="61" t="s">
        <v>552</v>
      </c>
      <c r="J413" s="61" t="s">
        <v>2626</v>
      </c>
      <c r="K413" s="61" t="s">
        <v>3796</v>
      </c>
      <c r="L413" s="61" t="s">
        <v>3797</v>
      </c>
    </row>
    <row r="414" spans="1:12" x14ac:dyDescent="0.25">
      <c r="A414" s="64" t="s">
        <v>26</v>
      </c>
      <c r="B414" s="64" t="s">
        <v>171</v>
      </c>
      <c r="C414" s="61" t="s">
        <v>46</v>
      </c>
      <c r="D414" s="59" t="s">
        <v>848</v>
      </c>
      <c r="E414" s="58" t="s">
        <v>2101</v>
      </c>
      <c r="F414" s="59" t="s">
        <v>2099</v>
      </c>
      <c r="G414" s="59" t="s">
        <v>2100</v>
      </c>
      <c r="H414" s="61" t="s">
        <v>849</v>
      </c>
      <c r="I414" s="61" t="s">
        <v>554</v>
      </c>
      <c r="J414" s="61" t="s">
        <v>2626</v>
      </c>
      <c r="K414" s="61" t="s">
        <v>3798</v>
      </c>
      <c r="L414" s="61" t="s">
        <v>3799</v>
      </c>
    </row>
    <row r="415" spans="1:12" x14ac:dyDescent="0.25">
      <c r="A415" s="64" t="s">
        <v>26</v>
      </c>
      <c r="B415" s="64" t="s">
        <v>173</v>
      </c>
      <c r="C415" s="61" t="s">
        <v>46</v>
      </c>
      <c r="D415" s="59" t="s">
        <v>2102</v>
      </c>
      <c r="E415" s="58" t="s">
        <v>2105</v>
      </c>
      <c r="F415" s="59" t="s">
        <v>2103</v>
      </c>
      <c r="G415" s="59" t="s">
        <v>2104</v>
      </c>
      <c r="H415" s="61" t="s">
        <v>850</v>
      </c>
      <c r="I415" s="61" t="s">
        <v>3800</v>
      </c>
      <c r="J415" s="61" t="s">
        <v>2626</v>
      </c>
      <c r="K415" s="61" t="s">
        <v>3801</v>
      </c>
      <c r="L415" s="61" t="s">
        <v>3802</v>
      </c>
    </row>
    <row r="416" spans="1:12" x14ac:dyDescent="0.25">
      <c r="A416" s="64" t="s">
        <v>26</v>
      </c>
      <c r="B416" s="64" t="s">
        <v>175</v>
      </c>
      <c r="C416" s="61" t="s">
        <v>46</v>
      </c>
      <c r="D416" s="59" t="s">
        <v>851</v>
      </c>
      <c r="E416" s="58" t="s">
        <v>2108</v>
      </c>
      <c r="F416" s="59" t="s">
        <v>2106</v>
      </c>
      <c r="G416" s="59" t="s">
        <v>2107</v>
      </c>
      <c r="H416" s="61" t="s">
        <v>3803</v>
      </c>
      <c r="I416" s="61" t="s">
        <v>553</v>
      </c>
      <c r="J416" s="61" t="s">
        <v>2626</v>
      </c>
      <c r="K416" s="61" t="s">
        <v>3804</v>
      </c>
      <c r="L416" s="61" t="s">
        <v>3805</v>
      </c>
    </row>
    <row r="417" spans="1:12" x14ac:dyDescent="0.25">
      <c r="A417" s="64" t="s">
        <v>26</v>
      </c>
      <c r="B417" s="64" t="s">
        <v>177</v>
      </c>
      <c r="C417" s="61" t="s">
        <v>46</v>
      </c>
      <c r="D417" s="59" t="s">
        <v>852</v>
      </c>
      <c r="E417" s="58" t="s">
        <v>2111</v>
      </c>
      <c r="F417" s="59" t="s">
        <v>2109</v>
      </c>
      <c r="G417" s="59" t="s">
        <v>2110</v>
      </c>
      <c r="H417" s="61" t="s">
        <v>3806</v>
      </c>
      <c r="I417" s="61" t="s">
        <v>556</v>
      </c>
      <c r="J417" s="61" t="s">
        <v>2626</v>
      </c>
      <c r="K417" s="61" t="s">
        <v>3807</v>
      </c>
      <c r="L417" s="61" t="s">
        <v>3808</v>
      </c>
    </row>
    <row r="418" spans="1:12" x14ac:dyDescent="0.25">
      <c r="A418" s="64" t="s">
        <v>26</v>
      </c>
      <c r="B418" s="64" t="s">
        <v>179</v>
      </c>
      <c r="C418" s="61" t="s">
        <v>46</v>
      </c>
      <c r="D418" s="59" t="s">
        <v>557</v>
      </c>
      <c r="E418" s="58" t="s">
        <v>2114</v>
      </c>
      <c r="F418" s="59" t="s">
        <v>2112</v>
      </c>
      <c r="G418" s="59" t="s">
        <v>2113</v>
      </c>
      <c r="H418" s="61" t="s">
        <v>3809</v>
      </c>
      <c r="I418" s="61" t="s">
        <v>3810</v>
      </c>
      <c r="J418" s="61" t="s">
        <v>2626</v>
      </c>
      <c r="K418" s="61" t="s">
        <v>3811</v>
      </c>
      <c r="L418" s="61" t="s">
        <v>3812</v>
      </c>
    </row>
    <row r="419" spans="1:12" x14ac:dyDescent="0.25">
      <c r="A419" s="64" t="s">
        <v>26</v>
      </c>
      <c r="B419" s="64" t="s">
        <v>181</v>
      </c>
      <c r="C419" s="61" t="s">
        <v>46</v>
      </c>
      <c r="D419" s="59" t="s">
        <v>2071</v>
      </c>
      <c r="E419" s="58" t="s">
        <v>2074</v>
      </c>
      <c r="F419" s="59" t="s">
        <v>2072</v>
      </c>
      <c r="G419" s="59" t="s">
        <v>2073</v>
      </c>
      <c r="H419" s="61" t="s">
        <v>3813</v>
      </c>
      <c r="I419" s="61" t="s">
        <v>3814</v>
      </c>
      <c r="J419" s="61" t="s">
        <v>2626</v>
      </c>
      <c r="K419" s="61" t="s">
        <v>3815</v>
      </c>
      <c r="L419" s="61" t="s">
        <v>3816</v>
      </c>
    </row>
    <row r="420" spans="1:12" x14ac:dyDescent="0.25">
      <c r="A420" s="64" t="s">
        <v>26</v>
      </c>
      <c r="B420" s="64" t="s">
        <v>183</v>
      </c>
      <c r="C420" s="61" t="s">
        <v>46</v>
      </c>
      <c r="D420" s="59" t="s">
        <v>2115</v>
      </c>
      <c r="E420" s="58" t="s">
        <v>2118</v>
      </c>
      <c r="F420" s="59" t="s">
        <v>2116</v>
      </c>
      <c r="G420" s="59" t="s">
        <v>2117</v>
      </c>
      <c r="H420" s="61" t="s">
        <v>3817</v>
      </c>
      <c r="I420" s="61" t="s">
        <v>3818</v>
      </c>
      <c r="J420" s="61" t="s">
        <v>2626</v>
      </c>
      <c r="K420" s="61" t="s">
        <v>3819</v>
      </c>
      <c r="L420" s="61" t="s">
        <v>3820</v>
      </c>
    </row>
    <row r="421" spans="1:12" x14ac:dyDescent="0.25">
      <c r="A421" s="64" t="s">
        <v>26</v>
      </c>
      <c r="B421" s="64" t="s">
        <v>185</v>
      </c>
      <c r="C421" s="61" t="s">
        <v>46</v>
      </c>
      <c r="D421" s="59" t="s">
        <v>853</v>
      </c>
      <c r="E421" s="58" t="s">
        <v>2121</v>
      </c>
      <c r="F421" s="59" t="s">
        <v>2119</v>
      </c>
      <c r="G421" s="59" t="s">
        <v>2120</v>
      </c>
      <c r="H421" s="61" t="s">
        <v>3821</v>
      </c>
      <c r="I421" s="61" t="s">
        <v>560</v>
      </c>
      <c r="J421" s="61" t="s">
        <v>2626</v>
      </c>
      <c r="K421" s="61" t="s">
        <v>3822</v>
      </c>
      <c r="L421" s="61" t="s">
        <v>3823</v>
      </c>
    </row>
    <row r="422" spans="1:12" x14ac:dyDescent="0.25">
      <c r="A422" s="64" t="s">
        <v>26</v>
      </c>
      <c r="B422" s="64" t="s">
        <v>187</v>
      </c>
      <c r="C422" s="61" t="s">
        <v>46</v>
      </c>
      <c r="D422" s="59" t="s">
        <v>854</v>
      </c>
      <c r="E422" s="58" t="s">
        <v>2124</v>
      </c>
      <c r="F422" s="59" t="s">
        <v>2122</v>
      </c>
      <c r="G422" s="59" t="s">
        <v>2123</v>
      </c>
      <c r="H422" s="61" t="s">
        <v>3824</v>
      </c>
      <c r="I422" s="61" t="s">
        <v>561</v>
      </c>
      <c r="J422" s="61" t="s">
        <v>2626</v>
      </c>
      <c r="K422" s="61" t="s">
        <v>3825</v>
      </c>
      <c r="L422" s="61" t="s">
        <v>3826</v>
      </c>
    </row>
    <row r="423" spans="1:12" x14ac:dyDescent="0.25">
      <c r="A423" s="64" t="s">
        <v>26</v>
      </c>
      <c r="B423" s="64" t="s">
        <v>189</v>
      </c>
      <c r="C423" s="61" t="s">
        <v>46</v>
      </c>
      <c r="D423" s="59" t="s">
        <v>855</v>
      </c>
      <c r="E423" s="58" t="s">
        <v>2127</v>
      </c>
      <c r="F423" s="59" t="s">
        <v>2125</v>
      </c>
      <c r="G423" s="59" t="s">
        <v>2126</v>
      </c>
      <c r="H423" s="61" t="s">
        <v>3827</v>
      </c>
      <c r="I423" s="61" t="s">
        <v>3828</v>
      </c>
      <c r="J423" s="61" t="s">
        <v>2626</v>
      </c>
      <c r="K423" s="61" t="s">
        <v>3829</v>
      </c>
      <c r="L423" s="61" t="s">
        <v>3830</v>
      </c>
    </row>
    <row r="424" spans="1:12" x14ac:dyDescent="0.25">
      <c r="A424" s="64" t="s">
        <v>26</v>
      </c>
      <c r="B424" s="64" t="s">
        <v>191</v>
      </c>
      <c r="C424" s="61" t="s">
        <v>46</v>
      </c>
      <c r="D424" s="59" t="s">
        <v>2128</v>
      </c>
      <c r="E424" s="58" t="s">
        <v>2131</v>
      </c>
      <c r="F424" s="59" t="s">
        <v>2129</v>
      </c>
      <c r="G424" s="59" t="s">
        <v>2130</v>
      </c>
      <c r="H424" s="61" t="s">
        <v>3831</v>
      </c>
      <c r="I424" s="61" t="s">
        <v>3828</v>
      </c>
      <c r="J424" s="61" t="s">
        <v>2626</v>
      </c>
      <c r="K424" s="61" t="s">
        <v>3832</v>
      </c>
      <c r="L424" s="61" t="s">
        <v>3833</v>
      </c>
    </row>
    <row r="425" spans="1:12" x14ac:dyDescent="0.25">
      <c r="A425" s="64" t="s">
        <v>26</v>
      </c>
      <c r="B425" s="64" t="s">
        <v>193</v>
      </c>
      <c r="C425" s="61" t="s">
        <v>46</v>
      </c>
      <c r="D425" s="59" t="s">
        <v>2132</v>
      </c>
      <c r="E425" s="58" t="s">
        <v>2135</v>
      </c>
      <c r="F425" s="59" t="s">
        <v>2133</v>
      </c>
      <c r="G425" s="59" t="s">
        <v>2134</v>
      </c>
      <c r="H425" s="61" t="s">
        <v>3834</v>
      </c>
      <c r="I425" s="61" t="s">
        <v>3835</v>
      </c>
      <c r="J425" s="61" t="s">
        <v>2626</v>
      </c>
      <c r="K425" s="61" t="s">
        <v>3836</v>
      </c>
      <c r="L425" s="61" t="s">
        <v>3837</v>
      </c>
    </row>
    <row r="426" spans="1:12" x14ac:dyDescent="0.25">
      <c r="A426" s="64" t="s">
        <v>26</v>
      </c>
      <c r="B426" s="64" t="s">
        <v>195</v>
      </c>
      <c r="C426" s="61" t="s">
        <v>46</v>
      </c>
      <c r="D426" s="59" t="s">
        <v>565</v>
      </c>
      <c r="E426" s="58" t="s">
        <v>2137</v>
      </c>
      <c r="F426" s="59" t="s">
        <v>2136</v>
      </c>
      <c r="G426" s="59" t="s">
        <v>2044</v>
      </c>
      <c r="H426" s="61" t="s">
        <v>3838</v>
      </c>
      <c r="I426" s="61" t="s">
        <v>3839</v>
      </c>
      <c r="J426" s="61" t="s">
        <v>2626</v>
      </c>
      <c r="K426" s="61" t="s">
        <v>3747</v>
      </c>
      <c r="L426" s="61" t="s">
        <v>3840</v>
      </c>
    </row>
    <row r="427" spans="1:12" x14ac:dyDescent="0.25">
      <c r="A427" s="64" t="s">
        <v>26</v>
      </c>
      <c r="B427" s="64" t="s">
        <v>197</v>
      </c>
      <c r="C427" s="61" t="s">
        <v>46</v>
      </c>
      <c r="D427" s="59" t="s">
        <v>1181</v>
      </c>
      <c r="E427" s="58" t="s">
        <v>2140</v>
      </c>
      <c r="F427" s="59" t="s">
        <v>2138</v>
      </c>
      <c r="G427" s="59" t="s">
        <v>2139</v>
      </c>
      <c r="H427" s="61" t="s">
        <v>856</v>
      </c>
      <c r="I427" s="61" t="s">
        <v>3841</v>
      </c>
      <c r="J427" s="61" t="s">
        <v>2626</v>
      </c>
      <c r="K427" s="61" t="s">
        <v>3842</v>
      </c>
      <c r="L427" s="61" t="s">
        <v>3843</v>
      </c>
    </row>
    <row r="428" spans="1:12" x14ac:dyDescent="0.25">
      <c r="A428" s="64" t="s">
        <v>26</v>
      </c>
      <c r="B428" s="64" t="s">
        <v>199</v>
      </c>
      <c r="C428" s="61" t="s">
        <v>46</v>
      </c>
      <c r="D428" s="59" t="s">
        <v>857</v>
      </c>
      <c r="E428" s="58" t="s">
        <v>2143</v>
      </c>
      <c r="F428" s="59" t="s">
        <v>2141</v>
      </c>
      <c r="G428" s="59" t="s">
        <v>2142</v>
      </c>
      <c r="H428" s="61" t="s">
        <v>3844</v>
      </c>
      <c r="I428" s="61" t="s">
        <v>566</v>
      </c>
      <c r="J428" s="61" t="s">
        <v>2626</v>
      </c>
      <c r="K428" s="61" t="s">
        <v>3845</v>
      </c>
      <c r="L428" s="61" t="s">
        <v>3846</v>
      </c>
    </row>
    <row r="429" spans="1:12" x14ac:dyDescent="0.25">
      <c r="A429" s="61"/>
      <c r="B429" s="61"/>
      <c r="C429" s="61"/>
      <c r="D429" s="59"/>
      <c r="E429" s="58"/>
      <c r="F429" s="59"/>
      <c r="G429" s="59"/>
      <c r="H429" s="61"/>
      <c r="I429" s="61"/>
      <c r="J429" s="61"/>
      <c r="K429" s="61"/>
      <c r="L429" s="61"/>
    </row>
    <row r="430" spans="1:12" x14ac:dyDescent="0.25">
      <c r="A430" s="64" t="s">
        <v>3</v>
      </c>
      <c r="B430" s="64" t="s">
        <v>12</v>
      </c>
      <c r="C430" s="61" t="s">
        <v>45</v>
      </c>
      <c r="D430" s="59" t="s">
        <v>858</v>
      </c>
      <c r="E430" s="58" t="s">
        <v>2149</v>
      </c>
      <c r="F430" s="59" t="s">
        <v>2147</v>
      </c>
      <c r="G430" s="59" t="s">
        <v>2148</v>
      </c>
      <c r="H430" s="61" t="s">
        <v>3847</v>
      </c>
      <c r="I430" s="61" t="s">
        <v>567</v>
      </c>
      <c r="J430" s="61" t="s">
        <v>2626</v>
      </c>
      <c r="K430" s="61" t="s">
        <v>3848</v>
      </c>
      <c r="L430" s="61" t="s">
        <v>3849</v>
      </c>
    </row>
    <row r="431" spans="1:12" x14ac:dyDescent="0.25">
      <c r="A431" s="64" t="s">
        <v>3</v>
      </c>
      <c r="B431" s="64" t="s">
        <v>14</v>
      </c>
      <c r="C431" s="61" t="s">
        <v>45</v>
      </c>
      <c r="D431" s="59" t="s">
        <v>568</v>
      </c>
      <c r="E431" s="58" t="s">
        <v>2146</v>
      </c>
      <c r="F431" s="59" t="s">
        <v>2144</v>
      </c>
      <c r="G431" s="59" t="s">
        <v>2145</v>
      </c>
      <c r="H431" s="61" t="s">
        <v>859</v>
      </c>
      <c r="I431" s="61" t="s">
        <v>568</v>
      </c>
      <c r="J431" s="61" t="s">
        <v>2626</v>
      </c>
      <c r="K431" s="61" t="s">
        <v>3850</v>
      </c>
      <c r="L431" s="61" t="s">
        <v>3851</v>
      </c>
    </row>
    <row r="432" spans="1:12" x14ac:dyDescent="0.25">
      <c r="A432" s="64" t="s">
        <v>3</v>
      </c>
      <c r="B432" s="64" t="s">
        <v>15</v>
      </c>
      <c r="C432" s="61" t="s">
        <v>45</v>
      </c>
      <c r="D432" s="59" t="s">
        <v>569</v>
      </c>
      <c r="E432" s="58" t="s">
        <v>2152</v>
      </c>
      <c r="F432" s="59" t="s">
        <v>2150</v>
      </c>
      <c r="G432" s="59" t="s">
        <v>2151</v>
      </c>
      <c r="H432" s="61" t="s">
        <v>860</v>
      </c>
      <c r="I432" s="61" t="s">
        <v>569</v>
      </c>
      <c r="J432" s="61" t="s">
        <v>2626</v>
      </c>
      <c r="K432" s="61" t="s">
        <v>3852</v>
      </c>
      <c r="L432" s="61" t="s">
        <v>3853</v>
      </c>
    </row>
    <row r="433" spans="1:12" x14ac:dyDescent="0.25">
      <c r="A433" s="64" t="s">
        <v>3</v>
      </c>
      <c r="B433" s="64" t="s">
        <v>16</v>
      </c>
      <c r="C433" s="61" t="s">
        <v>45</v>
      </c>
      <c r="D433" s="59" t="s">
        <v>570</v>
      </c>
      <c r="E433" s="58" t="s">
        <v>2155</v>
      </c>
      <c r="F433" s="59" t="s">
        <v>2153</v>
      </c>
      <c r="G433" s="59" t="s">
        <v>2154</v>
      </c>
      <c r="H433" s="61" t="s">
        <v>3854</v>
      </c>
      <c r="I433" s="61" t="s">
        <v>570</v>
      </c>
      <c r="J433" s="61" t="s">
        <v>2626</v>
      </c>
      <c r="K433" s="61" t="s">
        <v>3855</v>
      </c>
      <c r="L433" s="61" t="s">
        <v>3856</v>
      </c>
    </row>
    <row r="434" spans="1:12" x14ac:dyDescent="0.25">
      <c r="A434" s="64" t="s">
        <v>3</v>
      </c>
      <c r="B434" s="64" t="s">
        <v>17</v>
      </c>
      <c r="C434" s="61" t="s">
        <v>45</v>
      </c>
      <c r="D434" s="59" t="s">
        <v>571</v>
      </c>
      <c r="E434" s="58" t="s">
        <v>2158</v>
      </c>
      <c r="F434" s="59" t="s">
        <v>2156</v>
      </c>
      <c r="G434" s="59" t="s">
        <v>2157</v>
      </c>
      <c r="H434" s="61" t="s">
        <v>3857</v>
      </c>
      <c r="I434" s="61" t="s">
        <v>571</v>
      </c>
      <c r="J434" s="61" t="s">
        <v>2626</v>
      </c>
      <c r="K434" s="61" t="s">
        <v>3858</v>
      </c>
      <c r="L434" s="61" t="s">
        <v>3859</v>
      </c>
    </row>
    <row r="435" spans="1:12" x14ac:dyDescent="0.25">
      <c r="A435" s="64" t="s">
        <v>3</v>
      </c>
      <c r="B435" s="64" t="s">
        <v>18</v>
      </c>
      <c r="C435" s="61" t="s">
        <v>45</v>
      </c>
      <c r="D435" s="59" t="s">
        <v>2159</v>
      </c>
      <c r="E435" s="58" t="s">
        <v>2162</v>
      </c>
      <c r="F435" s="59" t="s">
        <v>2160</v>
      </c>
      <c r="G435" s="59" t="s">
        <v>2161</v>
      </c>
      <c r="H435" s="61" t="s">
        <v>861</v>
      </c>
      <c r="I435" s="61" t="s">
        <v>3860</v>
      </c>
      <c r="J435" s="61" t="s">
        <v>2626</v>
      </c>
      <c r="K435" s="61" t="s">
        <v>3861</v>
      </c>
      <c r="L435" s="61" t="s">
        <v>3862</v>
      </c>
    </row>
    <row r="436" spans="1:12" x14ac:dyDescent="0.25">
      <c r="A436" s="64" t="s">
        <v>3</v>
      </c>
      <c r="B436" s="64" t="s">
        <v>19</v>
      </c>
      <c r="C436" s="61" t="s">
        <v>45</v>
      </c>
      <c r="D436" s="59" t="s">
        <v>573</v>
      </c>
      <c r="E436" s="58" t="s">
        <v>2165</v>
      </c>
      <c r="F436" s="59" t="s">
        <v>2163</v>
      </c>
      <c r="G436" s="59" t="s">
        <v>2164</v>
      </c>
      <c r="H436" s="61" t="s">
        <v>3863</v>
      </c>
      <c r="I436" s="61" t="s">
        <v>573</v>
      </c>
      <c r="J436" s="61" t="s">
        <v>2626</v>
      </c>
      <c r="K436" s="61" t="s">
        <v>3864</v>
      </c>
      <c r="L436" s="61" t="s">
        <v>3865</v>
      </c>
    </row>
    <row r="437" spans="1:12" x14ac:dyDescent="0.25">
      <c r="A437" s="64" t="s">
        <v>3</v>
      </c>
      <c r="B437" s="64" t="s">
        <v>20</v>
      </c>
      <c r="C437" s="61" t="s">
        <v>45</v>
      </c>
      <c r="D437" s="59" t="s">
        <v>2241</v>
      </c>
      <c r="E437" s="58" t="s">
        <v>2244</v>
      </c>
      <c r="F437" s="59" t="s">
        <v>2242</v>
      </c>
      <c r="G437" s="59" t="s">
        <v>2243</v>
      </c>
      <c r="H437" s="61" t="s">
        <v>3866</v>
      </c>
      <c r="I437" s="61" t="s">
        <v>574</v>
      </c>
      <c r="J437" s="61" t="s">
        <v>2626</v>
      </c>
      <c r="K437" s="61" t="s">
        <v>3867</v>
      </c>
      <c r="L437" s="61" t="s">
        <v>3868</v>
      </c>
    </row>
    <row r="438" spans="1:12" x14ac:dyDescent="0.25">
      <c r="A438" s="64" t="s">
        <v>3</v>
      </c>
      <c r="B438" s="64" t="s">
        <v>21</v>
      </c>
      <c r="C438" s="61" t="s">
        <v>45</v>
      </c>
      <c r="D438" s="59" t="s">
        <v>2166</v>
      </c>
      <c r="E438" s="58" t="s">
        <v>2169</v>
      </c>
      <c r="F438" s="59" t="s">
        <v>2167</v>
      </c>
      <c r="G438" s="59" t="s">
        <v>2168</v>
      </c>
      <c r="H438" s="61" t="s">
        <v>3869</v>
      </c>
      <c r="I438" s="61" t="s">
        <v>3870</v>
      </c>
      <c r="J438" s="61" t="s">
        <v>2626</v>
      </c>
      <c r="K438" s="61" t="s">
        <v>3871</v>
      </c>
      <c r="L438" s="61" t="s">
        <v>3872</v>
      </c>
    </row>
    <row r="439" spans="1:12" x14ac:dyDescent="0.25">
      <c r="A439" s="64" t="s">
        <v>3</v>
      </c>
      <c r="B439" s="64" t="s">
        <v>22</v>
      </c>
      <c r="C439" s="61" t="s">
        <v>45</v>
      </c>
      <c r="D439" s="59" t="s">
        <v>576</v>
      </c>
      <c r="E439" s="58" t="s">
        <v>2172</v>
      </c>
      <c r="F439" s="59" t="s">
        <v>2170</v>
      </c>
      <c r="G439" s="59" t="s">
        <v>2171</v>
      </c>
      <c r="H439" s="61" t="s">
        <v>862</v>
      </c>
      <c r="I439" s="61" t="s">
        <v>576</v>
      </c>
      <c r="J439" s="61" t="s">
        <v>2626</v>
      </c>
      <c r="K439" s="61" t="s">
        <v>3873</v>
      </c>
      <c r="L439" s="61" t="s">
        <v>3874</v>
      </c>
    </row>
    <row r="440" spans="1:12" x14ac:dyDescent="0.25">
      <c r="A440" s="64" t="s">
        <v>3</v>
      </c>
      <c r="B440" s="64" t="s">
        <v>23</v>
      </c>
      <c r="C440" s="61" t="s">
        <v>45</v>
      </c>
      <c r="D440" s="59" t="s">
        <v>577</v>
      </c>
      <c r="E440" s="58" t="s">
        <v>2175</v>
      </c>
      <c r="F440" s="59" t="s">
        <v>2173</v>
      </c>
      <c r="G440" s="59" t="s">
        <v>2174</v>
      </c>
      <c r="H440" s="61" t="s">
        <v>3875</v>
      </c>
      <c r="I440" s="61" t="s">
        <v>577</v>
      </c>
      <c r="J440" s="61" t="s">
        <v>2626</v>
      </c>
      <c r="K440" s="61" t="s">
        <v>3876</v>
      </c>
      <c r="L440" s="61" t="s">
        <v>3877</v>
      </c>
    </row>
    <row r="441" spans="1:12" x14ac:dyDescent="0.25">
      <c r="A441" s="64" t="s">
        <v>3</v>
      </c>
      <c r="B441" s="64" t="s">
        <v>24</v>
      </c>
      <c r="C441" s="61" t="s">
        <v>45</v>
      </c>
      <c r="D441" s="59" t="s">
        <v>863</v>
      </c>
      <c r="E441" s="58" t="s">
        <v>2178</v>
      </c>
      <c r="F441" s="59" t="s">
        <v>2176</v>
      </c>
      <c r="G441" s="59" t="s">
        <v>2177</v>
      </c>
      <c r="H441" s="61" t="s">
        <v>3878</v>
      </c>
      <c r="I441" s="61" t="s">
        <v>578</v>
      </c>
      <c r="J441" s="61" t="s">
        <v>2626</v>
      </c>
      <c r="K441" s="61" t="s">
        <v>3879</v>
      </c>
      <c r="L441" s="61" t="s">
        <v>3880</v>
      </c>
    </row>
    <row r="442" spans="1:12" x14ac:dyDescent="0.25">
      <c r="A442" s="64" t="s">
        <v>3</v>
      </c>
      <c r="B442" s="64" t="s">
        <v>25</v>
      </c>
      <c r="C442" s="61" t="s">
        <v>45</v>
      </c>
      <c r="D442" s="59" t="s">
        <v>2179</v>
      </c>
      <c r="E442" s="58" t="s">
        <v>2182</v>
      </c>
      <c r="F442" s="59" t="s">
        <v>2180</v>
      </c>
      <c r="G442" s="59" t="s">
        <v>2181</v>
      </c>
      <c r="H442" s="61" t="s">
        <v>3881</v>
      </c>
      <c r="I442" s="61" t="s">
        <v>3882</v>
      </c>
      <c r="J442" s="61" t="s">
        <v>2626</v>
      </c>
      <c r="K442" s="61" t="s">
        <v>3883</v>
      </c>
      <c r="L442" s="61" t="s">
        <v>3884</v>
      </c>
    </row>
    <row r="443" spans="1:12" x14ac:dyDescent="0.25">
      <c r="A443" s="64" t="s">
        <v>3</v>
      </c>
      <c r="B443" s="64" t="s">
        <v>26</v>
      </c>
      <c r="C443" s="61" t="s">
        <v>45</v>
      </c>
      <c r="D443" s="59" t="s">
        <v>580</v>
      </c>
      <c r="E443" s="58" t="s">
        <v>2185</v>
      </c>
      <c r="F443" s="59" t="s">
        <v>2183</v>
      </c>
      <c r="G443" s="59" t="s">
        <v>2184</v>
      </c>
      <c r="H443" s="61" t="s">
        <v>3885</v>
      </c>
      <c r="I443" s="61" t="s">
        <v>580</v>
      </c>
      <c r="J443" s="61" t="s">
        <v>2626</v>
      </c>
      <c r="K443" s="61" t="s">
        <v>3886</v>
      </c>
      <c r="L443" s="61" t="s">
        <v>3887</v>
      </c>
    </row>
    <row r="444" spans="1:12" x14ac:dyDescent="0.25">
      <c r="A444" s="64" t="s">
        <v>3</v>
      </c>
      <c r="B444" s="64" t="s">
        <v>3</v>
      </c>
      <c r="C444" s="61" t="s">
        <v>45</v>
      </c>
      <c r="D444" s="59" t="s">
        <v>581</v>
      </c>
      <c r="E444" s="58" t="s">
        <v>2188</v>
      </c>
      <c r="F444" s="59" t="s">
        <v>2186</v>
      </c>
      <c r="G444" s="59" t="s">
        <v>2187</v>
      </c>
      <c r="H444" s="61" t="s">
        <v>3888</v>
      </c>
      <c r="I444" s="61" t="s">
        <v>581</v>
      </c>
      <c r="J444" s="61" t="s">
        <v>2626</v>
      </c>
      <c r="K444" s="61" t="s">
        <v>3889</v>
      </c>
      <c r="L444" s="61" t="s">
        <v>3890</v>
      </c>
    </row>
    <row r="445" spans="1:12" x14ac:dyDescent="0.25">
      <c r="A445" s="64" t="s">
        <v>3</v>
      </c>
      <c r="B445" s="64" t="s">
        <v>27</v>
      </c>
      <c r="C445" s="61" t="s">
        <v>45</v>
      </c>
      <c r="D445" s="59" t="s">
        <v>864</v>
      </c>
      <c r="E445" s="58" t="s">
        <v>2191</v>
      </c>
      <c r="F445" s="59" t="s">
        <v>2189</v>
      </c>
      <c r="G445" s="59" t="s">
        <v>2190</v>
      </c>
      <c r="H445" s="61" t="s">
        <v>865</v>
      </c>
      <c r="I445" s="61" t="s">
        <v>582</v>
      </c>
      <c r="J445" s="61" t="s">
        <v>2626</v>
      </c>
      <c r="K445" s="61" t="s">
        <v>3891</v>
      </c>
      <c r="L445" s="61" t="s">
        <v>3892</v>
      </c>
    </row>
    <row r="446" spans="1:12" x14ac:dyDescent="0.25">
      <c r="A446" s="64" t="s">
        <v>3</v>
      </c>
      <c r="B446" s="64" t="s">
        <v>4</v>
      </c>
      <c r="C446" s="61" t="s">
        <v>45</v>
      </c>
      <c r="D446" s="59" t="s">
        <v>583</v>
      </c>
      <c r="E446" s="58" t="s">
        <v>2194</v>
      </c>
      <c r="F446" s="59" t="s">
        <v>2192</v>
      </c>
      <c r="G446" s="59" t="s">
        <v>2193</v>
      </c>
      <c r="H446" s="61" t="s">
        <v>3893</v>
      </c>
      <c r="I446" s="61" t="s">
        <v>583</v>
      </c>
      <c r="J446" s="61" t="s">
        <v>2626</v>
      </c>
      <c r="K446" s="61" t="s">
        <v>3894</v>
      </c>
      <c r="L446" s="61" t="s">
        <v>3895</v>
      </c>
    </row>
    <row r="447" spans="1:12" x14ac:dyDescent="0.25">
      <c r="A447" s="64" t="s">
        <v>3</v>
      </c>
      <c r="B447" s="64" t="s">
        <v>28</v>
      </c>
      <c r="C447" s="61" t="s">
        <v>45</v>
      </c>
      <c r="D447" s="59" t="s">
        <v>2195</v>
      </c>
      <c r="E447" s="58" t="s">
        <v>2198</v>
      </c>
      <c r="F447" s="59" t="s">
        <v>2196</v>
      </c>
      <c r="G447" s="59" t="s">
        <v>2197</v>
      </c>
      <c r="H447" s="61" t="s">
        <v>3896</v>
      </c>
      <c r="I447" s="61" t="s">
        <v>3897</v>
      </c>
      <c r="J447" s="61" t="s">
        <v>2626</v>
      </c>
      <c r="K447" s="61" t="s">
        <v>3898</v>
      </c>
      <c r="L447" s="61" t="s">
        <v>3899</v>
      </c>
    </row>
    <row r="448" spans="1:12" x14ac:dyDescent="0.25">
      <c r="A448" s="64" t="s">
        <v>3</v>
      </c>
      <c r="B448" s="64" t="s">
        <v>29</v>
      </c>
      <c r="C448" s="61" t="s">
        <v>45</v>
      </c>
      <c r="D448" s="59" t="s">
        <v>2199</v>
      </c>
      <c r="E448" s="58" t="s">
        <v>2202</v>
      </c>
      <c r="F448" s="59" t="s">
        <v>2200</v>
      </c>
      <c r="G448" s="59" t="s">
        <v>2201</v>
      </c>
      <c r="H448" s="61" t="s">
        <v>3900</v>
      </c>
      <c r="I448" s="61" t="s">
        <v>580</v>
      </c>
      <c r="J448" s="61" t="s">
        <v>2626</v>
      </c>
      <c r="K448" s="61" t="s">
        <v>3901</v>
      </c>
      <c r="L448" s="61" t="s">
        <v>3902</v>
      </c>
    </row>
    <row r="449" spans="1:12" x14ac:dyDescent="0.25">
      <c r="A449" s="64" t="s">
        <v>3</v>
      </c>
      <c r="B449" s="64" t="s">
        <v>30</v>
      </c>
      <c r="C449" s="61" t="s">
        <v>45</v>
      </c>
      <c r="D449" s="59" t="s">
        <v>586</v>
      </c>
      <c r="E449" s="58" t="s">
        <v>2205</v>
      </c>
      <c r="F449" s="59" t="s">
        <v>2203</v>
      </c>
      <c r="G449" s="59" t="s">
        <v>2204</v>
      </c>
      <c r="H449" s="61" t="s">
        <v>3903</v>
      </c>
      <c r="I449" s="61" t="s">
        <v>586</v>
      </c>
      <c r="J449" s="61" t="s">
        <v>2626</v>
      </c>
      <c r="K449" s="61" t="s">
        <v>3904</v>
      </c>
      <c r="L449" s="61" t="s">
        <v>3905</v>
      </c>
    </row>
    <row r="450" spans="1:12" x14ac:dyDescent="0.25">
      <c r="A450" s="64" t="s">
        <v>3</v>
      </c>
      <c r="B450" s="64" t="s">
        <v>31</v>
      </c>
      <c r="C450" s="61" t="s">
        <v>45</v>
      </c>
      <c r="D450" s="59" t="s">
        <v>2209</v>
      </c>
      <c r="E450" s="58" t="s">
        <v>2208</v>
      </c>
      <c r="F450" s="59" t="s">
        <v>2210</v>
      </c>
      <c r="G450" s="59" t="s">
        <v>2211</v>
      </c>
      <c r="H450" s="61" t="s">
        <v>3906</v>
      </c>
      <c r="I450" s="61" t="s">
        <v>3907</v>
      </c>
      <c r="J450" s="61" t="s">
        <v>2626</v>
      </c>
      <c r="K450" s="61" t="s">
        <v>3908</v>
      </c>
      <c r="L450" s="61" t="s">
        <v>3909</v>
      </c>
    </row>
    <row r="451" spans="1:12" x14ac:dyDescent="0.25">
      <c r="A451" s="64" t="s">
        <v>3</v>
      </c>
      <c r="B451" s="64" t="s">
        <v>144</v>
      </c>
      <c r="C451" s="61" t="s">
        <v>45</v>
      </c>
      <c r="D451" s="59" t="s">
        <v>587</v>
      </c>
      <c r="E451" s="58" t="s">
        <v>2212</v>
      </c>
      <c r="F451" s="59" t="s">
        <v>2206</v>
      </c>
      <c r="G451" s="59" t="s">
        <v>2207</v>
      </c>
      <c r="H451" s="61" t="s">
        <v>3910</v>
      </c>
      <c r="I451" s="61" t="s">
        <v>587</v>
      </c>
      <c r="J451" s="61" t="s">
        <v>2626</v>
      </c>
      <c r="K451" s="61" t="s">
        <v>3911</v>
      </c>
      <c r="L451" s="61" t="s">
        <v>3912</v>
      </c>
    </row>
    <row r="452" spans="1:12" x14ac:dyDescent="0.25">
      <c r="A452" s="64" t="s">
        <v>3</v>
      </c>
      <c r="B452" s="64" t="s">
        <v>55</v>
      </c>
      <c r="C452" s="61" t="s">
        <v>45</v>
      </c>
      <c r="D452" s="59" t="s">
        <v>866</v>
      </c>
      <c r="E452" s="58" t="s">
        <v>2215</v>
      </c>
      <c r="F452" s="59" t="s">
        <v>2213</v>
      </c>
      <c r="G452" s="59" t="s">
        <v>2214</v>
      </c>
      <c r="H452" s="61" t="s">
        <v>3913</v>
      </c>
      <c r="I452" s="61" t="s">
        <v>588</v>
      </c>
      <c r="J452" s="61" t="s">
        <v>2626</v>
      </c>
      <c r="K452" s="61" t="s">
        <v>3914</v>
      </c>
      <c r="L452" s="61" t="s">
        <v>3915</v>
      </c>
    </row>
    <row r="453" spans="1:12" x14ac:dyDescent="0.25">
      <c r="A453" s="64" t="s">
        <v>3</v>
      </c>
      <c r="B453" s="64" t="s">
        <v>60</v>
      </c>
      <c r="C453" s="61" t="s">
        <v>45</v>
      </c>
      <c r="D453" s="59" t="s">
        <v>2216</v>
      </c>
      <c r="E453" s="59" t="s">
        <v>988</v>
      </c>
      <c r="F453" s="59" t="s">
        <v>2217</v>
      </c>
      <c r="G453" s="59" t="s">
        <v>2218</v>
      </c>
      <c r="H453" s="61" t="s">
        <v>3916</v>
      </c>
      <c r="I453" s="61" t="s">
        <v>3917</v>
      </c>
      <c r="J453" s="61" t="s">
        <v>2626</v>
      </c>
      <c r="K453" s="61" t="s">
        <v>3918</v>
      </c>
      <c r="L453" s="61" t="s">
        <v>3919</v>
      </c>
    </row>
    <row r="454" spans="1:12" x14ac:dyDescent="0.25">
      <c r="A454" s="64" t="s">
        <v>3</v>
      </c>
      <c r="B454" s="64" t="s">
        <v>171</v>
      </c>
      <c r="C454" s="61" t="s">
        <v>45</v>
      </c>
      <c r="D454" s="59" t="s">
        <v>867</v>
      </c>
      <c r="E454" s="58" t="s">
        <v>2220</v>
      </c>
      <c r="F454" s="59" t="s">
        <v>2150</v>
      </c>
      <c r="G454" s="59" t="s">
        <v>2219</v>
      </c>
      <c r="H454" s="61" t="s">
        <v>3920</v>
      </c>
      <c r="I454" s="61" t="s">
        <v>590</v>
      </c>
      <c r="J454" s="61" t="s">
        <v>2626</v>
      </c>
      <c r="K454" s="61" t="s">
        <v>3921</v>
      </c>
      <c r="L454" s="61" t="s">
        <v>3922</v>
      </c>
    </row>
    <row r="455" spans="1:12" x14ac:dyDescent="0.25">
      <c r="A455" s="64" t="s">
        <v>3</v>
      </c>
      <c r="B455" s="64" t="s">
        <v>173</v>
      </c>
      <c r="C455" s="61" t="s">
        <v>45</v>
      </c>
      <c r="D455" s="59" t="s">
        <v>591</v>
      </c>
      <c r="E455" s="58" t="s">
        <v>2152</v>
      </c>
      <c r="F455" s="59" t="s">
        <v>2150</v>
      </c>
      <c r="G455" s="59" t="s">
        <v>2151</v>
      </c>
      <c r="H455" s="61" t="s">
        <v>3923</v>
      </c>
      <c r="I455" s="61" t="s">
        <v>591</v>
      </c>
      <c r="J455" s="61" t="s">
        <v>2626</v>
      </c>
      <c r="K455" s="61" t="s">
        <v>3921</v>
      </c>
      <c r="L455" s="61" t="s">
        <v>3924</v>
      </c>
    </row>
    <row r="456" spans="1:12" x14ac:dyDescent="0.25">
      <c r="A456" s="64" t="s">
        <v>3</v>
      </c>
      <c r="B456" s="64" t="s">
        <v>175</v>
      </c>
      <c r="C456" s="61" t="s">
        <v>45</v>
      </c>
      <c r="D456" s="59" t="s">
        <v>592</v>
      </c>
      <c r="E456" s="58" t="s">
        <v>2223</v>
      </c>
      <c r="F456" s="59" t="s">
        <v>2221</v>
      </c>
      <c r="G456" s="59" t="s">
        <v>2222</v>
      </c>
      <c r="H456" s="61" t="s">
        <v>3221</v>
      </c>
      <c r="I456" s="61" t="s">
        <v>592</v>
      </c>
      <c r="J456" s="61" t="s">
        <v>2626</v>
      </c>
      <c r="K456" s="61" t="s">
        <v>3925</v>
      </c>
      <c r="L456" s="61" t="s">
        <v>3926</v>
      </c>
    </row>
    <row r="457" spans="1:12" x14ac:dyDescent="0.25">
      <c r="A457" s="64" t="s">
        <v>3</v>
      </c>
      <c r="B457" s="64" t="s">
        <v>177</v>
      </c>
      <c r="C457" s="61" t="s">
        <v>45</v>
      </c>
      <c r="D457" s="59" t="s">
        <v>868</v>
      </c>
      <c r="E457" s="58" t="s">
        <v>2226</v>
      </c>
      <c r="F457" s="59" t="s">
        <v>2224</v>
      </c>
      <c r="G457" s="59" t="s">
        <v>2225</v>
      </c>
      <c r="H457" s="61" t="s">
        <v>3927</v>
      </c>
      <c r="I457" s="61" t="s">
        <v>593</v>
      </c>
      <c r="J457" s="61" t="s">
        <v>2626</v>
      </c>
      <c r="K457" s="61" t="s">
        <v>3928</v>
      </c>
      <c r="L457" s="61" t="s">
        <v>3929</v>
      </c>
    </row>
    <row r="458" spans="1:12" x14ac:dyDescent="0.25">
      <c r="A458" s="64" t="s">
        <v>3</v>
      </c>
      <c r="B458" s="64" t="s">
        <v>179</v>
      </c>
      <c r="C458" s="61" t="s">
        <v>45</v>
      </c>
      <c r="D458" s="59" t="s">
        <v>869</v>
      </c>
      <c r="E458" s="58" t="s">
        <v>2229</v>
      </c>
      <c r="F458" s="59" t="s">
        <v>2227</v>
      </c>
      <c r="G458" s="59" t="s">
        <v>2228</v>
      </c>
      <c r="H458" s="61" t="s">
        <v>3930</v>
      </c>
      <c r="I458" s="61" t="s">
        <v>594</v>
      </c>
      <c r="J458" s="61" t="s">
        <v>2626</v>
      </c>
      <c r="K458" s="61" t="s">
        <v>3931</v>
      </c>
      <c r="L458" s="61" t="s">
        <v>3932</v>
      </c>
    </row>
    <row r="459" spans="1:12" x14ac:dyDescent="0.25">
      <c r="A459" s="64" t="s">
        <v>3</v>
      </c>
      <c r="B459" s="64" t="s">
        <v>181</v>
      </c>
      <c r="C459" s="61" t="s">
        <v>45</v>
      </c>
      <c r="D459" s="59" t="s">
        <v>2230</v>
      </c>
      <c r="E459" s="58" t="s">
        <v>2233</v>
      </c>
      <c r="F459" s="59" t="s">
        <v>2231</v>
      </c>
      <c r="G459" s="59" t="s">
        <v>2232</v>
      </c>
      <c r="H459" s="61" t="s">
        <v>870</v>
      </c>
      <c r="I459" s="61" t="s">
        <v>595</v>
      </c>
      <c r="J459" s="61" t="s">
        <v>2626</v>
      </c>
      <c r="K459" s="61" t="s">
        <v>3933</v>
      </c>
      <c r="L459" s="61" t="s">
        <v>3934</v>
      </c>
    </row>
    <row r="460" spans="1:12" x14ac:dyDescent="0.25">
      <c r="A460" s="64" t="s">
        <v>3</v>
      </c>
      <c r="B460" s="64" t="s">
        <v>183</v>
      </c>
      <c r="C460" s="61" t="s">
        <v>45</v>
      </c>
      <c r="D460" s="59" t="s">
        <v>2234</v>
      </c>
      <c r="E460" s="58" t="s">
        <v>2237</v>
      </c>
      <c r="F460" s="59" t="s">
        <v>2235</v>
      </c>
      <c r="G460" s="59" t="s">
        <v>2236</v>
      </c>
      <c r="H460" s="61" t="s">
        <v>3935</v>
      </c>
      <c r="I460" s="61" t="s">
        <v>3936</v>
      </c>
      <c r="J460" s="61" t="s">
        <v>2626</v>
      </c>
      <c r="K460" s="61" t="s">
        <v>3937</v>
      </c>
      <c r="L460" s="61" t="s">
        <v>3938</v>
      </c>
    </row>
    <row r="461" spans="1:12" x14ac:dyDescent="0.25">
      <c r="A461" s="64" t="s">
        <v>3</v>
      </c>
      <c r="B461" s="64" t="s">
        <v>185</v>
      </c>
      <c r="C461" s="61" t="s">
        <v>45</v>
      </c>
      <c r="D461" s="59" t="s">
        <v>871</v>
      </c>
      <c r="E461" s="58" t="s">
        <v>2240</v>
      </c>
      <c r="F461" s="59" t="s">
        <v>2238</v>
      </c>
      <c r="G461" s="59" t="s">
        <v>2239</v>
      </c>
      <c r="H461" s="61" t="s">
        <v>3939</v>
      </c>
      <c r="I461" s="61" t="s">
        <v>597</v>
      </c>
      <c r="J461" s="61" t="s">
        <v>2626</v>
      </c>
      <c r="K461" s="61" t="s">
        <v>3931</v>
      </c>
      <c r="L461" s="61" t="s">
        <v>3940</v>
      </c>
    </row>
    <row r="462" spans="1:12" x14ac:dyDescent="0.25">
      <c r="A462" s="64" t="s">
        <v>3</v>
      </c>
      <c r="B462" s="64" t="s">
        <v>187</v>
      </c>
      <c r="C462" s="61" t="s">
        <v>45</v>
      </c>
      <c r="D462" s="59" t="s">
        <v>872</v>
      </c>
      <c r="E462" s="58" t="s">
        <v>2247</v>
      </c>
      <c r="F462" s="59" t="s">
        <v>2245</v>
      </c>
      <c r="G462" s="59" t="s">
        <v>2246</v>
      </c>
      <c r="H462" s="61" t="s">
        <v>3941</v>
      </c>
      <c r="I462" s="61" t="s">
        <v>598</v>
      </c>
      <c r="J462" s="61" t="s">
        <v>2626</v>
      </c>
      <c r="K462" s="61" t="s">
        <v>3942</v>
      </c>
      <c r="L462" s="61" t="s">
        <v>3943</v>
      </c>
    </row>
    <row r="463" spans="1:12" x14ac:dyDescent="0.25">
      <c r="A463" s="61"/>
      <c r="B463" s="61"/>
      <c r="C463" s="61"/>
      <c r="D463" s="59"/>
      <c r="E463" s="58"/>
      <c r="F463" s="59"/>
      <c r="G463" s="59"/>
      <c r="H463" s="61"/>
      <c r="I463" s="61"/>
      <c r="J463" s="61"/>
      <c r="K463" s="61"/>
      <c r="L463" s="61"/>
    </row>
    <row r="464" spans="1:12" x14ac:dyDescent="0.25">
      <c r="A464" s="64" t="s">
        <v>27</v>
      </c>
      <c r="B464" s="64" t="s">
        <v>12</v>
      </c>
      <c r="C464" s="61" t="s">
        <v>47</v>
      </c>
      <c r="D464" s="59" t="s">
        <v>599</v>
      </c>
      <c r="E464" s="58" t="s">
        <v>2250</v>
      </c>
      <c r="F464" s="59" t="s">
        <v>2248</v>
      </c>
      <c r="G464" s="59" t="s">
        <v>2249</v>
      </c>
      <c r="H464" s="61" t="s">
        <v>3944</v>
      </c>
      <c r="I464" s="61" t="s">
        <v>599</v>
      </c>
      <c r="J464" s="61" t="s">
        <v>2626</v>
      </c>
      <c r="K464" s="61" t="s">
        <v>3945</v>
      </c>
      <c r="L464" s="61" t="s">
        <v>3946</v>
      </c>
    </row>
    <row r="465" spans="1:12" x14ac:dyDescent="0.25">
      <c r="A465" s="64" t="s">
        <v>27</v>
      </c>
      <c r="B465" s="64" t="s">
        <v>14</v>
      </c>
      <c r="C465" s="61" t="s">
        <v>47</v>
      </c>
      <c r="D465" s="59" t="s">
        <v>600</v>
      </c>
      <c r="E465" s="58" t="s">
        <v>2253</v>
      </c>
      <c r="F465" s="59" t="s">
        <v>2251</v>
      </c>
      <c r="G465" s="59" t="s">
        <v>2252</v>
      </c>
      <c r="H465" s="61" t="s">
        <v>3947</v>
      </c>
      <c r="I465" s="61" t="s">
        <v>600</v>
      </c>
      <c r="J465" s="61" t="s">
        <v>2626</v>
      </c>
      <c r="K465" s="61" t="s">
        <v>3948</v>
      </c>
      <c r="L465" s="61" t="s">
        <v>3949</v>
      </c>
    </row>
    <row r="466" spans="1:12" x14ac:dyDescent="0.25">
      <c r="A466" s="64" t="s">
        <v>27</v>
      </c>
      <c r="B466" s="64" t="s">
        <v>15</v>
      </c>
      <c r="C466" s="61" t="s">
        <v>47</v>
      </c>
      <c r="D466" s="59" t="s">
        <v>601</v>
      </c>
      <c r="E466" s="58" t="s">
        <v>2256</v>
      </c>
      <c r="F466" s="59" t="s">
        <v>2254</v>
      </c>
      <c r="G466" s="59" t="s">
        <v>2255</v>
      </c>
      <c r="H466" s="61" t="s">
        <v>3950</v>
      </c>
      <c r="I466" s="61" t="s">
        <v>601</v>
      </c>
      <c r="J466" s="61" t="s">
        <v>2626</v>
      </c>
      <c r="K466" s="61" t="s">
        <v>3951</v>
      </c>
      <c r="L466" s="61" t="s">
        <v>3952</v>
      </c>
    </row>
    <row r="467" spans="1:12" x14ac:dyDescent="0.25">
      <c r="A467" s="64" t="s">
        <v>27</v>
      </c>
      <c r="B467" s="64" t="s">
        <v>16</v>
      </c>
      <c r="C467" s="61" t="s">
        <v>47</v>
      </c>
      <c r="D467" s="59" t="s">
        <v>602</v>
      </c>
      <c r="E467" s="58" t="s">
        <v>2259</v>
      </c>
      <c r="F467" s="59" t="s">
        <v>2257</v>
      </c>
      <c r="G467" s="59" t="s">
        <v>2258</v>
      </c>
      <c r="H467" s="61" t="s">
        <v>3953</v>
      </c>
      <c r="I467" s="61" t="s">
        <v>602</v>
      </c>
      <c r="J467" s="61" t="s">
        <v>2626</v>
      </c>
      <c r="K467" s="61" t="s">
        <v>3954</v>
      </c>
      <c r="L467" s="61" t="s">
        <v>3955</v>
      </c>
    </row>
    <row r="468" spans="1:12" x14ac:dyDescent="0.25">
      <c r="A468" s="64" t="s">
        <v>27</v>
      </c>
      <c r="B468" s="64" t="s">
        <v>17</v>
      </c>
      <c r="C468" s="61" t="s">
        <v>47</v>
      </c>
      <c r="D468" s="59" t="s">
        <v>603</v>
      </c>
      <c r="E468" s="58" t="s">
        <v>2262</v>
      </c>
      <c r="F468" s="59" t="s">
        <v>2260</v>
      </c>
      <c r="G468" s="59" t="s">
        <v>2261</v>
      </c>
      <c r="H468" s="61" t="s">
        <v>3956</v>
      </c>
      <c r="I468" s="61" t="s">
        <v>603</v>
      </c>
      <c r="J468" s="61" t="s">
        <v>2626</v>
      </c>
      <c r="K468" s="61" t="s">
        <v>3957</v>
      </c>
      <c r="L468" s="61" t="s">
        <v>3958</v>
      </c>
    </row>
    <row r="469" spans="1:12" x14ac:dyDescent="0.25">
      <c r="A469" s="64" t="s">
        <v>27</v>
      </c>
      <c r="B469" s="64" t="s">
        <v>18</v>
      </c>
      <c r="C469" s="61" t="s">
        <v>47</v>
      </c>
      <c r="D469" s="59" t="s">
        <v>604</v>
      </c>
      <c r="E469" s="58" t="s">
        <v>2265</v>
      </c>
      <c r="F469" s="59" t="s">
        <v>2263</v>
      </c>
      <c r="G469" s="59" t="s">
        <v>2264</v>
      </c>
      <c r="H469" s="61" t="s">
        <v>3959</v>
      </c>
      <c r="I469" s="61" t="s">
        <v>604</v>
      </c>
      <c r="J469" s="61" t="s">
        <v>2626</v>
      </c>
      <c r="K469" s="61" t="s">
        <v>3960</v>
      </c>
      <c r="L469" s="61" t="s">
        <v>3961</v>
      </c>
    </row>
    <row r="470" spans="1:12" x14ac:dyDescent="0.25">
      <c r="A470" s="64" t="s">
        <v>27</v>
      </c>
      <c r="B470" s="64" t="s">
        <v>19</v>
      </c>
      <c r="C470" s="61" t="s">
        <v>47</v>
      </c>
      <c r="D470" s="59" t="s">
        <v>873</v>
      </c>
      <c r="E470" s="58" t="s">
        <v>2268</v>
      </c>
      <c r="F470" s="59" t="s">
        <v>2266</v>
      </c>
      <c r="G470" s="59" t="s">
        <v>2267</v>
      </c>
      <c r="H470" s="61" t="s">
        <v>3962</v>
      </c>
      <c r="I470" s="61" t="s">
        <v>47</v>
      </c>
      <c r="J470" s="61" t="s">
        <v>2626</v>
      </c>
      <c r="K470" s="61" t="s">
        <v>3963</v>
      </c>
      <c r="L470" s="61" t="s">
        <v>3964</v>
      </c>
    </row>
    <row r="471" spans="1:12" x14ac:dyDescent="0.25">
      <c r="A471" s="64" t="s">
        <v>27</v>
      </c>
      <c r="B471" s="64" t="s">
        <v>20</v>
      </c>
      <c r="C471" s="61" t="s">
        <v>47</v>
      </c>
      <c r="D471" s="59" t="s">
        <v>605</v>
      </c>
      <c r="E471" s="58" t="s">
        <v>2271</v>
      </c>
      <c r="F471" s="59" t="s">
        <v>2269</v>
      </c>
      <c r="G471" s="59" t="s">
        <v>2270</v>
      </c>
      <c r="H471" s="61" t="s">
        <v>3965</v>
      </c>
      <c r="I471" s="61" t="s">
        <v>605</v>
      </c>
      <c r="J471" s="61" t="s">
        <v>2626</v>
      </c>
      <c r="K471" s="61" t="s">
        <v>3966</v>
      </c>
      <c r="L471" s="61" t="s">
        <v>3967</v>
      </c>
    </row>
    <row r="472" spans="1:12" x14ac:dyDescent="0.25">
      <c r="A472" s="64" t="s">
        <v>27</v>
      </c>
      <c r="B472" s="64" t="s">
        <v>21</v>
      </c>
      <c r="C472" s="61" t="s">
        <v>47</v>
      </c>
      <c r="D472" s="59" t="s">
        <v>606</v>
      </c>
      <c r="E472" s="58" t="s">
        <v>2274</v>
      </c>
      <c r="F472" s="59" t="s">
        <v>2272</v>
      </c>
      <c r="G472" s="59" t="s">
        <v>2273</v>
      </c>
      <c r="H472" s="61" t="s">
        <v>3968</v>
      </c>
      <c r="I472" s="61" t="s">
        <v>606</v>
      </c>
      <c r="J472" s="61" t="s">
        <v>2626</v>
      </c>
      <c r="K472" s="61" t="s">
        <v>3969</v>
      </c>
      <c r="L472" s="61" t="s">
        <v>3970</v>
      </c>
    </row>
    <row r="473" spans="1:12" x14ac:dyDescent="0.25">
      <c r="A473" s="64" t="s">
        <v>27</v>
      </c>
      <c r="B473" s="64" t="s">
        <v>22</v>
      </c>
      <c r="C473" s="61" t="s">
        <v>47</v>
      </c>
      <c r="D473" s="59" t="s">
        <v>607</v>
      </c>
      <c r="E473" s="58" t="s">
        <v>2277</v>
      </c>
      <c r="F473" s="59" t="s">
        <v>2275</v>
      </c>
      <c r="G473" s="59" t="s">
        <v>2276</v>
      </c>
      <c r="H473" s="61" t="s">
        <v>3971</v>
      </c>
      <c r="I473" s="61" t="s">
        <v>607</v>
      </c>
      <c r="J473" s="61" t="s">
        <v>2626</v>
      </c>
      <c r="K473" s="61" t="s">
        <v>3972</v>
      </c>
      <c r="L473" s="61" t="s">
        <v>3973</v>
      </c>
    </row>
    <row r="474" spans="1:12" x14ac:dyDescent="0.25">
      <c r="A474" s="64" t="s">
        <v>27</v>
      </c>
      <c r="B474" s="64" t="s">
        <v>23</v>
      </c>
      <c r="C474" s="61" t="s">
        <v>47</v>
      </c>
      <c r="D474" s="59" t="s">
        <v>608</v>
      </c>
      <c r="E474" s="58" t="s">
        <v>2280</v>
      </c>
      <c r="F474" s="59" t="s">
        <v>2278</v>
      </c>
      <c r="G474" s="59" t="s">
        <v>2279</v>
      </c>
      <c r="H474" s="61" t="s">
        <v>3974</v>
      </c>
      <c r="I474" s="61" t="s">
        <v>608</v>
      </c>
      <c r="J474" s="61" t="s">
        <v>2626</v>
      </c>
      <c r="K474" s="61" t="s">
        <v>3975</v>
      </c>
      <c r="L474" s="61" t="s">
        <v>3976</v>
      </c>
    </row>
    <row r="475" spans="1:12" x14ac:dyDescent="0.25">
      <c r="A475" s="64" t="s">
        <v>27</v>
      </c>
      <c r="B475" s="64" t="s">
        <v>24</v>
      </c>
      <c r="C475" s="61" t="s">
        <v>47</v>
      </c>
      <c r="D475" s="59" t="s">
        <v>609</v>
      </c>
      <c r="E475" s="58" t="s">
        <v>2283</v>
      </c>
      <c r="F475" s="59" t="s">
        <v>2281</v>
      </c>
      <c r="G475" s="59" t="s">
        <v>2282</v>
      </c>
      <c r="H475" s="61" t="s">
        <v>3977</v>
      </c>
      <c r="I475" s="61" t="s">
        <v>609</v>
      </c>
      <c r="J475" s="61" t="s">
        <v>2626</v>
      </c>
      <c r="K475" s="61" t="s">
        <v>3978</v>
      </c>
      <c r="L475" s="61" t="s">
        <v>3979</v>
      </c>
    </row>
    <row r="476" spans="1:12" x14ac:dyDescent="0.25">
      <c r="A476" s="64" t="s">
        <v>27</v>
      </c>
      <c r="B476" s="64" t="s">
        <v>25</v>
      </c>
      <c r="C476" s="61" t="s">
        <v>47</v>
      </c>
      <c r="D476" s="59" t="s">
        <v>610</v>
      </c>
      <c r="E476" s="58" t="s">
        <v>2286</v>
      </c>
      <c r="F476" s="59" t="s">
        <v>2284</v>
      </c>
      <c r="G476" s="59" t="s">
        <v>2285</v>
      </c>
      <c r="H476" s="61" t="s">
        <v>3980</v>
      </c>
      <c r="I476" s="61" t="s">
        <v>610</v>
      </c>
      <c r="J476" s="61" t="s">
        <v>2626</v>
      </c>
      <c r="K476" s="61" t="s">
        <v>3981</v>
      </c>
      <c r="L476" s="61" t="s">
        <v>3982</v>
      </c>
    </row>
    <row r="477" spans="1:12" x14ac:dyDescent="0.25">
      <c r="A477" s="64" t="s">
        <v>27</v>
      </c>
      <c r="B477" s="64" t="s">
        <v>26</v>
      </c>
      <c r="C477" s="61" t="s">
        <v>47</v>
      </c>
      <c r="D477" s="59" t="s">
        <v>611</v>
      </c>
      <c r="E477" s="58" t="s">
        <v>2289</v>
      </c>
      <c r="F477" s="59" t="s">
        <v>2287</v>
      </c>
      <c r="G477" s="59" t="s">
        <v>2288</v>
      </c>
      <c r="H477" s="61" t="s">
        <v>3983</v>
      </c>
      <c r="I477" s="61" t="s">
        <v>611</v>
      </c>
      <c r="J477" s="61" t="s">
        <v>2626</v>
      </c>
      <c r="K477" s="61" t="s">
        <v>3984</v>
      </c>
      <c r="L477" s="61" t="s">
        <v>3985</v>
      </c>
    </row>
    <row r="478" spans="1:12" x14ac:dyDescent="0.25">
      <c r="A478" s="64" t="s">
        <v>27</v>
      </c>
      <c r="B478" s="64" t="s">
        <v>3</v>
      </c>
      <c r="C478" s="61" t="s">
        <v>47</v>
      </c>
      <c r="D478" s="59" t="s">
        <v>612</v>
      </c>
      <c r="E478" s="58" t="s">
        <v>2292</v>
      </c>
      <c r="F478" s="59" t="s">
        <v>2290</v>
      </c>
      <c r="G478" s="59" t="s">
        <v>2291</v>
      </c>
      <c r="H478" s="61" t="s">
        <v>3986</v>
      </c>
      <c r="I478" s="61" t="s">
        <v>612</v>
      </c>
      <c r="J478" s="61" t="s">
        <v>2626</v>
      </c>
      <c r="K478" s="61" t="s">
        <v>3987</v>
      </c>
      <c r="L478" s="61" t="s">
        <v>3988</v>
      </c>
    </row>
    <row r="479" spans="1:12" x14ac:dyDescent="0.25">
      <c r="A479" s="64" t="s">
        <v>27</v>
      </c>
      <c r="B479" s="64" t="s">
        <v>27</v>
      </c>
      <c r="C479" s="61" t="s">
        <v>47</v>
      </c>
      <c r="D479" s="59" t="s">
        <v>2293</v>
      </c>
      <c r="E479" s="58" t="s">
        <v>2296</v>
      </c>
      <c r="F479" s="59" t="s">
        <v>2294</v>
      </c>
      <c r="G479" s="59" t="s">
        <v>2295</v>
      </c>
      <c r="H479" s="61" t="s">
        <v>874</v>
      </c>
      <c r="I479" s="61" t="s">
        <v>613</v>
      </c>
      <c r="J479" s="61" t="s">
        <v>2626</v>
      </c>
      <c r="K479" s="61" t="s">
        <v>3957</v>
      </c>
      <c r="L479" s="61" t="s">
        <v>3989</v>
      </c>
    </row>
    <row r="480" spans="1:12" x14ac:dyDescent="0.25">
      <c r="A480" s="61"/>
      <c r="B480" s="61"/>
      <c r="C480" s="61"/>
      <c r="D480" s="59"/>
      <c r="E480" s="58"/>
      <c r="F480" s="59"/>
      <c r="G480" s="59"/>
      <c r="H480" s="61"/>
      <c r="I480" s="61"/>
      <c r="J480" s="61"/>
      <c r="K480" s="61"/>
      <c r="L480" s="61"/>
    </row>
    <row r="481" spans="1:12" x14ac:dyDescent="0.25">
      <c r="A481" s="64" t="s">
        <v>4</v>
      </c>
      <c r="B481" s="64" t="s">
        <v>12</v>
      </c>
      <c r="C481" s="61" t="s">
        <v>48</v>
      </c>
      <c r="D481" s="59" t="s">
        <v>614</v>
      </c>
      <c r="E481" s="58" t="s">
        <v>2299</v>
      </c>
      <c r="F481" s="59" t="s">
        <v>2297</v>
      </c>
      <c r="G481" s="59" t="s">
        <v>2298</v>
      </c>
      <c r="H481" s="61" t="s">
        <v>875</v>
      </c>
      <c r="I481" s="61" t="s">
        <v>614</v>
      </c>
      <c r="J481" s="61" t="s">
        <v>2626</v>
      </c>
      <c r="K481" s="61" t="s">
        <v>3990</v>
      </c>
      <c r="L481" s="61" t="s">
        <v>3991</v>
      </c>
    </row>
    <row r="482" spans="1:12" x14ac:dyDescent="0.25">
      <c r="A482" s="64" t="s">
        <v>4</v>
      </c>
      <c r="B482" s="64" t="s">
        <v>14</v>
      </c>
      <c r="C482" s="61" t="s">
        <v>48</v>
      </c>
      <c r="D482" s="59" t="s">
        <v>615</v>
      </c>
      <c r="E482" s="58" t="s">
        <v>2302</v>
      </c>
      <c r="F482" s="59" t="s">
        <v>2300</v>
      </c>
      <c r="G482" s="59" t="s">
        <v>2301</v>
      </c>
      <c r="H482" s="61" t="s">
        <v>3992</v>
      </c>
      <c r="I482" s="61" t="s">
        <v>615</v>
      </c>
      <c r="J482" s="61" t="s">
        <v>2626</v>
      </c>
      <c r="K482" s="61" t="s">
        <v>3993</v>
      </c>
      <c r="L482" s="61" t="s">
        <v>3994</v>
      </c>
    </row>
    <row r="483" spans="1:12" x14ac:dyDescent="0.25">
      <c r="A483" s="64" t="s">
        <v>4</v>
      </c>
      <c r="B483" s="64" t="s">
        <v>15</v>
      </c>
      <c r="C483" s="61" t="s">
        <v>48</v>
      </c>
      <c r="D483" s="59" t="s">
        <v>616</v>
      </c>
      <c r="E483" s="58" t="s">
        <v>2305</v>
      </c>
      <c r="F483" s="59" t="s">
        <v>2303</v>
      </c>
      <c r="G483" s="59" t="s">
        <v>2304</v>
      </c>
      <c r="H483" s="61" t="s">
        <v>3995</v>
      </c>
      <c r="I483" s="61" t="s">
        <v>616</v>
      </c>
      <c r="J483" s="61" t="s">
        <v>2626</v>
      </c>
      <c r="K483" s="61" t="s">
        <v>3996</v>
      </c>
      <c r="L483" s="61" t="s">
        <v>3997</v>
      </c>
    </row>
    <row r="484" spans="1:12" x14ac:dyDescent="0.25">
      <c r="A484" s="64" t="s">
        <v>4</v>
      </c>
      <c r="B484" s="64" t="s">
        <v>16</v>
      </c>
      <c r="C484" s="61" t="s">
        <v>48</v>
      </c>
      <c r="D484" s="59" t="s">
        <v>2306</v>
      </c>
      <c r="E484" s="59" t="s">
        <v>988</v>
      </c>
      <c r="F484" s="59" t="s">
        <v>2307</v>
      </c>
      <c r="G484" s="59" t="s">
        <v>2308</v>
      </c>
      <c r="H484" s="61" t="s">
        <v>3998</v>
      </c>
      <c r="I484" s="61" t="s">
        <v>48</v>
      </c>
      <c r="J484" s="61" t="s">
        <v>2626</v>
      </c>
      <c r="K484" s="61" t="s">
        <v>3999</v>
      </c>
      <c r="L484" s="61" t="s">
        <v>4000</v>
      </c>
    </row>
    <row r="485" spans="1:12" x14ac:dyDescent="0.25">
      <c r="A485" s="64" t="s">
        <v>4</v>
      </c>
      <c r="B485" s="64" t="s">
        <v>17</v>
      </c>
      <c r="C485" s="61" t="s">
        <v>48</v>
      </c>
      <c r="D485" s="59" t="s">
        <v>2309</v>
      </c>
      <c r="E485" s="58" t="s">
        <v>2312</v>
      </c>
      <c r="F485" s="59" t="s">
        <v>2310</v>
      </c>
      <c r="G485" s="59" t="s">
        <v>2311</v>
      </c>
      <c r="H485" s="61" t="s">
        <v>876</v>
      </c>
      <c r="I485" s="61" t="s">
        <v>4001</v>
      </c>
      <c r="J485" s="61" t="s">
        <v>2626</v>
      </c>
      <c r="K485" s="61" t="s">
        <v>4002</v>
      </c>
      <c r="L485" s="61" t="s">
        <v>4003</v>
      </c>
    </row>
    <row r="486" spans="1:12" x14ac:dyDescent="0.25">
      <c r="A486" s="64" t="s">
        <v>4</v>
      </c>
      <c r="B486" s="64" t="s">
        <v>18</v>
      </c>
      <c r="C486" s="61" t="s">
        <v>48</v>
      </c>
      <c r="D486" s="59" t="s">
        <v>2313</v>
      </c>
      <c r="E486" s="58" t="s">
        <v>2316</v>
      </c>
      <c r="F486" s="59" t="s">
        <v>2314</v>
      </c>
      <c r="G486" s="59" t="s">
        <v>2315</v>
      </c>
      <c r="H486" s="61" t="s">
        <v>877</v>
      </c>
      <c r="I486" s="61" t="s">
        <v>48</v>
      </c>
      <c r="J486" s="61" t="s">
        <v>2626</v>
      </c>
      <c r="K486" s="61" t="s">
        <v>4004</v>
      </c>
      <c r="L486" s="61" t="s">
        <v>4005</v>
      </c>
    </row>
    <row r="487" spans="1:12" x14ac:dyDescent="0.25">
      <c r="A487" s="64" t="s">
        <v>4</v>
      </c>
      <c r="B487" s="64" t="s">
        <v>19</v>
      </c>
      <c r="C487" s="61" t="s">
        <v>48</v>
      </c>
      <c r="D487" s="59" t="s">
        <v>2317</v>
      </c>
      <c r="E487" s="58" t="s">
        <v>2320</v>
      </c>
      <c r="F487" s="59" t="s">
        <v>2318</v>
      </c>
      <c r="G487" s="59" t="s">
        <v>2319</v>
      </c>
      <c r="H487" s="61" t="s">
        <v>4006</v>
      </c>
      <c r="I487" s="61" t="s">
        <v>4007</v>
      </c>
      <c r="J487" s="61" t="s">
        <v>2626</v>
      </c>
      <c r="K487" s="61" t="s">
        <v>4008</v>
      </c>
      <c r="L487" s="61" t="s">
        <v>4009</v>
      </c>
    </row>
    <row r="488" spans="1:12" x14ac:dyDescent="0.25">
      <c r="A488" s="64" t="s">
        <v>4</v>
      </c>
      <c r="B488" s="64" t="s">
        <v>20</v>
      </c>
      <c r="C488" s="61" t="s">
        <v>48</v>
      </c>
      <c r="D488" s="59" t="s">
        <v>621</v>
      </c>
      <c r="E488" s="58" t="s">
        <v>2323</v>
      </c>
      <c r="F488" s="59" t="s">
        <v>2321</v>
      </c>
      <c r="G488" s="59" t="s">
        <v>2322</v>
      </c>
      <c r="H488" s="61" t="s">
        <v>878</v>
      </c>
      <c r="I488" s="61" t="s">
        <v>621</v>
      </c>
      <c r="J488" s="61" t="s">
        <v>2626</v>
      </c>
      <c r="K488" s="61" t="s">
        <v>4010</v>
      </c>
      <c r="L488" s="61" t="s">
        <v>4011</v>
      </c>
    </row>
    <row r="489" spans="1:12" x14ac:dyDescent="0.25">
      <c r="A489" s="64" t="s">
        <v>4</v>
      </c>
      <c r="B489" s="64" t="s">
        <v>21</v>
      </c>
      <c r="C489" s="61" t="s">
        <v>48</v>
      </c>
      <c r="D489" s="59" t="s">
        <v>622</v>
      </c>
      <c r="E489" s="58" t="s">
        <v>2326</v>
      </c>
      <c r="F489" s="59" t="s">
        <v>2324</v>
      </c>
      <c r="G489" s="59" t="s">
        <v>2325</v>
      </c>
      <c r="H489" s="61" t="s">
        <v>4012</v>
      </c>
      <c r="I489" s="61" t="s">
        <v>622</v>
      </c>
      <c r="J489" s="61" t="s">
        <v>2626</v>
      </c>
      <c r="K489" s="61" t="s">
        <v>4013</v>
      </c>
      <c r="L489" s="61" t="s">
        <v>4014</v>
      </c>
    </row>
    <row r="490" spans="1:12" x14ac:dyDescent="0.25">
      <c r="A490" s="64" t="s">
        <v>4</v>
      </c>
      <c r="B490" s="64" t="s">
        <v>22</v>
      </c>
      <c r="C490" s="61" t="s">
        <v>48</v>
      </c>
      <c r="D490" s="59" t="s">
        <v>2327</v>
      </c>
      <c r="E490" s="58" t="s">
        <v>2330</v>
      </c>
      <c r="F490" s="59" t="s">
        <v>2328</v>
      </c>
      <c r="G490" s="59" t="s">
        <v>2329</v>
      </c>
      <c r="H490" s="61" t="s">
        <v>879</v>
      </c>
      <c r="I490" s="61" t="s">
        <v>623</v>
      </c>
      <c r="J490" s="61" t="s">
        <v>2626</v>
      </c>
      <c r="K490" s="61" t="s">
        <v>4015</v>
      </c>
      <c r="L490" s="61" t="s">
        <v>4016</v>
      </c>
    </row>
    <row r="491" spans="1:12" x14ac:dyDescent="0.25">
      <c r="A491" s="64" t="s">
        <v>4</v>
      </c>
      <c r="B491" s="64" t="s">
        <v>23</v>
      </c>
      <c r="C491" s="61" t="s">
        <v>48</v>
      </c>
      <c r="D491" s="59" t="s">
        <v>624</v>
      </c>
      <c r="E491" s="58" t="s">
        <v>2333</v>
      </c>
      <c r="F491" s="59" t="s">
        <v>2331</v>
      </c>
      <c r="G491" s="59" t="s">
        <v>2332</v>
      </c>
      <c r="H491" s="61" t="s">
        <v>4017</v>
      </c>
      <c r="I491" s="61" t="s">
        <v>4018</v>
      </c>
      <c r="J491" s="61" t="s">
        <v>2626</v>
      </c>
      <c r="K491" s="61" t="s">
        <v>3996</v>
      </c>
      <c r="L491" s="61" t="s">
        <v>4019</v>
      </c>
    </row>
    <row r="492" spans="1:12" x14ac:dyDescent="0.25">
      <c r="A492" s="64" t="s">
        <v>4</v>
      </c>
      <c r="B492" s="64" t="s">
        <v>24</v>
      </c>
      <c r="C492" s="61" t="s">
        <v>48</v>
      </c>
      <c r="D492" s="59" t="s">
        <v>625</v>
      </c>
      <c r="E492" s="58" t="s">
        <v>2336</v>
      </c>
      <c r="F492" s="59" t="s">
        <v>2334</v>
      </c>
      <c r="G492" s="59" t="s">
        <v>2335</v>
      </c>
      <c r="H492" s="61" t="s">
        <v>880</v>
      </c>
      <c r="I492" s="61" t="s">
        <v>625</v>
      </c>
      <c r="J492" s="61" t="s">
        <v>2626</v>
      </c>
      <c r="K492" s="61" t="s">
        <v>4020</v>
      </c>
      <c r="L492" s="61" t="s">
        <v>4021</v>
      </c>
    </row>
    <row r="493" spans="1:12" x14ac:dyDescent="0.25">
      <c r="A493" s="64" t="s">
        <v>4</v>
      </c>
      <c r="B493" s="64" t="s">
        <v>25</v>
      </c>
      <c r="C493" s="61" t="s">
        <v>48</v>
      </c>
      <c r="D493" s="59" t="s">
        <v>881</v>
      </c>
      <c r="E493" s="58" t="s">
        <v>2339</v>
      </c>
      <c r="F493" s="59" t="s">
        <v>2337</v>
      </c>
      <c r="G493" s="59" t="s">
        <v>2338</v>
      </c>
      <c r="H493" s="61" t="s">
        <v>4022</v>
      </c>
      <c r="I493" s="61" t="s">
        <v>48</v>
      </c>
      <c r="J493" s="61" t="s">
        <v>2626</v>
      </c>
      <c r="K493" s="61" t="s">
        <v>3999</v>
      </c>
      <c r="L493" s="61" t="s">
        <v>4023</v>
      </c>
    </row>
    <row r="494" spans="1:12" x14ac:dyDescent="0.25">
      <c r="A494" s="64" t="s">
        <v>4</v>
      </c>
      <c r="B494" s="64" t="s">
        <v>26</v>
      </c>
      <c r="C494" s="61" t="s">
        <v>48</v>
      </c>
      <c r="D494" s="59" t="s">
        <v>626</v>
      </c>
      <c r="E494" s="58" t="s">
        <v>2342</v>
      </c>
      <c r="F494" s="59" t="s">
        <v>2340</v>
      </c>
      <c r="G494" s="59" t="s">
        <v>2341</v>
      </c>
      <c r="H494" s="61" t="s">
        <v>4024</v>
      </c>
      <c r="I494" s="61" t="s">
        <v>616</v>
      </c>
      <c r="J494" s="61" t="s">
        <v>2626</v>
      </c>
      <c r="K494" s="61" t="s">
        <v>4025</v>
      </c>
      <c r="L494" s="61" t="s">
        <v>4026</v>
      </c>
    </row>
    <row r="495" spans="1:12" x14ac:dyDescent="0.25">
      <c r="A495" s="64" t="s">
        <v>4</v>
      </c>
      <c r="B495" s="64" t="s">
        <v>3</v>
      </c>
      <c r="C495" s="61" t="s">
        <v>48</v>
      </c>
      <c r="D495" s="61" t="s">
        <v>4027</v>
      </c>
      <c r="E495" s="58" t="s">
        <v>2345</v>
      </c>
      <c r="F495" s="59" t="s">
        <v>2343</v>
      </c>
      <c r="G495" s="59" t="s">
        <v>2344</v>
      </c>
      <c r="H495" s="61" t="s">
        <v>882</v>
      </c>
      <c r="I495" s="61" t="s">
        <v>627</v>
      </c>
      <c r="J495" s="61" t="s">
        <v>2626</v>
      </c>
      <c r="K495" s="61" t="s">
        <v>4028</v>
      </c>
      <c r="L495" s="61" t="s">
        <v>4029</v>
      </c>
    </row>
    <row r="496" spans="1:12" x14ac:dyDescent="0.25">
      <c r="A496" s="61"/>
      <c r="B496" s="61"/>
      <c r="C496" s="61"/>
      <c r="D496" s="61"/>
      <c r="E496" s="58"/>
      <c r="F496" s="59"/>
      <c r="G496" s="59"/>
      <c r="H496" s="61"/>
      <c r="I496" s="61"/>
      <c r="J496" s="61"/>
      <c r="K496" s="61"/>
      <c r="L496" s="61"/>
    </row>
    <row r="497" spans="1:12" x14ac:dyDescent="0.25">
      <c r="A497" s="64" t="s">
        <v>28</v>
      </c>
      <c r="B497" s="64" t="s">
        <v>12</v>
      </c>
      <c r="C497" s="61" t="s">
        <v>49</v>
      </c>
      <c r="D497" s="59" t="s">
        <v>2346</v>
      </c>
      <c r="E497" s="58" t="s">
        <v>2348</v>
      </c>
      <c r="F497" s="59" t="s">
        <v>2347</v>
      </c>
      <c r="G497" s="59" t="s">
        <v>988</v>
      </c>
      <c r="H497" s="61" t="s">
        <v>4030</v>
      </c>
      <c r="I497" s="61" t="s">
        <v>628</v>
      </c>
      <c r="J497" s="61" t="s">
        <v>2626</v>
      </c>
      <c r="K497" s="61" t="s">
        <v>4031</v>
      </c>
      <c r="L497" s="61" t="s">
        <v>4032</v>
      </c>
    </row>
    <row r="498" spans="1:12" x14ac:dyDescent="0.25">
      <c r="A498" s="64" t="s">
        <v>28</v>
      </c>
      <c r="B498" s="64" t="s">
        <v>14</v>
      </c>
      <c r="C498" s="61" t="s">
        <v>49</v>
      </c>
      <c r="D498" s="59" t="s">
        <v>629</v>
      </c>
      <c r="E498" s="58" t="s">
        <v>2350</v>
      </c>
      <c r="F498" s="59" t="s">
        <v>2349</v>
      </c>
      <c r="G498" s="59"/>
      <c r="H498" s="61" t="s">
        <v>4033</v>
      </c>
      <c r="I498" s="61" t="s">
        <v>4034</v>
      </c>
      <c r="J498" s="61" t="s">
        <v>2626</v>
      </c>
      <c r="K498" s="61" t="s">
        <v>4035</v>
      </c>
      <c r="L498" s="61" t="s">
        <v>4036</v>
      </c>
    </row>
    <row r="499" spans="1:12" x14ac:dyDescent="0.25">
      <c r="A499" s="64" t="s">
        <v>28</v>
      </c>
      <c r="B499" s="64" t="s">
        <v>15</v>
      </c>
      <c r="C499" s="61" t="s">
        <v>49</v>
      </c>
      <c r="D499" s="59" t="s">
        <v>630</v>
      </c>
      <c r="E499" s="58" t="s">
        <v>2353</v>
      </c>
      <c r="F499" s="59" t="s">
        <v>2351</v>
      </c>
      <c r="G499" s="59" t="s">
        <v>2352</v>
      </c>
      <c r="H499" s="61" t="s">
        <v>4037</v>
      </c>
      <c r="I499" s="61" t="s">
        <v>630</v>
      </c>
      <c r="J499" s="61" t="s">
        <v>2626</v>
      </c>
      <c r="K499" s="61" t="s">
        <v>4038</v>
      </c>
      <c r="L499" s="61" t="s">
        <v>4039</v>
      </c>
    </row>
    <row r="500" spans="1:12" x14ac:dyDescent="0.25">
      <c r="A500" s="64" t="s">
        <v>28</v>
      </c>
      <c r="B500" s="64" t="s">
        <v>16</v>
      </c>
      <c r="C500" s="61" t="s">
        <v>49</v>
      </c>
      <c r="D500" s="59" t="s">
        <v>631</v>
      </c>
      <c r="E500" s="58" t="s">
        <v>2355</v>
      </c>
      <c r="F500" s="59" t="s">
        <v>2354</v>
      </c>
      <c r="G500" s="59" t="s">
        <v>988</v>
      </c>
      <c r="H500" s="61" t="s">
        <v>4040</v>
      </c>
      <c r="I500" s="61" t="s">
        <v>631</v>
      </c>
      <c r="J500" s="61" t="s">
        <v>2626</v>
      </c>
      <c r="K500" s="61" t="s">
        <v>4041</v>
      </c>
      <c r="L500" s="61" t="s">
        <v>4042</v>
      </c>
    </row>
    <row r="501" spans="1:12" x14ac:dyDescent="0.25">
      <c r="A501" s="64" t="s">
        <v>28</v>
      </c>
      <c r="B501" s="64" t="s">
        <v>17</v>
      </c>
      <c r="C501" s="61" t="s">
        <v>49</v>
      </c>
      <c r="D501" s="59" t="s">
        <v>632</v>
      </c>
      <c r="E501" s="58" t="s">
        <v>2357</v>
      </c>
      <c r="F501" s="59" t="s">
        <v>2356</v>
      </c>
      <c r="G501" s="59"/>
      <c r="H501" s="61" t="s">
        <v>883</v>
      </c>
      <c r="I501" s="61" t="s">
        <v>642</v>
      </c>
      <c r="J501" s="61" t="s">
        <v>2626</v>
      </c>
      <c r="K501" s="61" t="s">
        <v>4043</v>
      </c>
      <c r="L501" s="61" t="s">
        <v>4044</v>
      </c>
    </row>
    <row r="502" spans="1:12" x14ac:dyDescent="0.25">
      <c r="A502" s="64" t="s">
        <v>28</v>
      </c>
      <c r="B502" s="64" t="s">
        <v>18</v>
      </c>
      <c r="C502" s="61" t="s">
        <v>49</v>
      </c>
      <c r="D502" s="59" t="s">
        <v>633</v>
      </c>
      <c r="E502" s="58" t="s">
        <v>2359</v>
      </c>
      <c r="F502" s="59" t="s">
        <v>2358</v>
      </c>
      <c r="G502" s="59"/>
      <c r="H502" s="61" t="s">
        <v>884</v>
      </c>
      <c r="I502" s="61" t="s">
        <v>633</v>
      </c>
      <c r="J502" s="61" t="s">
        <v>2626</v>
      </c>
      <c r="K502" s="61" t="s">
        <v>4045</v>
      </c>
      <c r="L502" s="61" t="s">
        <v>4046</v>
      </c>
    </row>
    <row r="503" spans="1:12" x14ac:dyDescent="0.25">
      <c r="A503" s="64" t="s">
        <v>28</v>
      </c>
      <c r="B503" s="64" t="s">
        <v>19</v>
      </c>
      <c r="C503" s="61" t="s">
        <v>49</v>
      </c>
      <c r="D503" s="59" t="s">
        <v>634</v>
      </c>
      <c r="E503" s="58" t="s">
        <v>2362</v>
      </c>
      <c r="F503" s="59" t="s">
        <v>2360</v>
      </c>
      <c r="G503" s="59" t="s">
        <v>2361</v>
      </c>
      <c r="H503" s="61" t="s">
        <v>739</v>
      </c>
      <c r="I503" s="61" t="s">
        <v>634</v>
      </c>
      <c r="J503" s="61" t="s">
        <v>2626</v>
      </c>
      <c r="K503" s="61" t="s">
        <v>4047</v>
      </c>
      <c r="L503" s="61" t="s">
        <v>4048</v>
      </c>
    </row>
    <row r="504" spans="1:12" x14ac:dyDescent="0.25">
      <c r="A504" s="64" t="s">
        <v>28</v>
      </c>
      <c r="B504" s="64" t="s">
        <v>20</v>
      </c>
      <c r="C504" s="61" t="s">
        <v>49</v>
      </c>
      <c r="D504" s="59" t="s">
        <v>1605</v>
      </c>
      <c r="E504" s="58" t="s">
        <v>2364</v>
      </c>
      <c r="F504" s="59" t="s">
        <v>2363</v>
      </c>
      <c r="G504" s="59" t="s">
        <v>988</v>
      </c>
      <c r="H504" s="61" t="s">
        <v>4049</v>
      </c>
      <c r="I504" s="61" t="s">
        <v>49</v>
      </c>
      <c r="J504" s="61" t="s">
        <v>2626</v>
      </c>
      <c r="K504" s="61" t="s">
        <v>4050</v>
      </c>
      <c r="L504" s="61" t="s">
        <v>4051</v>
      </c>
    </row>
    <row r="505" spans="1:12" x14ac:dyDescent="0.25">
      <c r="A505" s="64" t="s">
        <v>28</v>
      </c>
      <c r="B505" s="64" t="s">
        <v>21</v>
      </c>
      <c r="C505" s="61" t="s">
        <v>49</v>
      </c>
      <c r="D505" s="59" t="s">
        <v>635</v>
      </c>
      <c r="E505" s="58" t="s">
        <v>2367</v>
      </c>
      <c r="F505" s="59" t="s">
        <v>2365</v>
      </c>
      <c r="G505" s="59" t="s">
        <v>2366</v>
      </c>
      <c r="H505" s="61" t="s">
        <v>4052</v>
      </c>
      <c r="I505" s="61" t="s">
        <v>635</v>
      </c>
      <c r="J505" s="61" t="s">
        <v>2626</v>
      </c>
      <c r="K505" s="61" t="s">
        <v>4053</v>
      </c>
      <c r="L505" s="61" t="s">
        <v>4054</v>
      </c>
    </row>
    <row r="506" spans="1:12" x14ac:dyDescent="0.25">
      <c r="A506" s="64" t="s">
        <v>28</v>
      </c>
      <c r="B506" s="64" t="s">
        <v>22</v>
      </c>
      <c r="C506" s="61" t="s">
        <v>49</v>
      </c>
      <c r="D506" s="59" t="s">
        <v>2368</v>
      </c>
      <c r="E506" s="58" t="s">
        <v>2370</v>
      </c>
      <c r="F506" s="59" t="s">
        <v>2369</v>
      </c>
      <c r="G506" s="59"/>
      <c r="H506" s="61" t="s">
        <v>4055</v>
      </c>
      <c r="I506" s="61" t="s">
        <v>636</v>
      </c>
      <c r="J506" s="61" t="s">
        <v>2626</v>
      </c>
      <c r="K506" s="61" t="s">
        <v>4056</v>
      </c>
      <c r="L506" s="61" t="s">
        <v>4057</v>
      </c>
    </row>
    <row r="507" spans="1:12" x14ac:dyDescent="0.25">
      <c r="A507" s="64" t="s">
        <v>28</v>
      </c>
      <c r="B507" s="64" t="s">
        <v>23</v>
      </c>
      <c r="C507" s="61" t="s">
        <v>49</v>
      </c>
      <c r="D507" s="59" t="s">
        <v>637</v>
      </c>
      <c r="E507" s="58" t="s">
        <v>2373</v>
      </c>
      <c r="F507" s="59" t="s">
        <v>2371</v>
      </c>
      <c r="G507" s="59" t="s">
        <v>2372</v>
      </c>
      <c r="H507" s="61" t="s">
        <v>4058</v>
      </c>
      <c r="I507" s="61" t="s">
        <v>637</v>
      </c>
      <c r="J507" s="61" t="s">
        <v>2626</v>
      </c>
      <c r="K507" s="61" t="s">
        <v>4059</v>
      </c>
      <c r="L507" s="61" t="s">
        <v>4060</v>
      </c>
    </row>
    <row r="508" spans="1:12" x14ac:dyDescent="0.25">
      <c r="A508" s="64" t="s">
        <v>28</v>
      </c>
      <c r="B508" s="64" t="s">
        <v>24</v>
      </c>
      <c r="C508" s="61" t="s">
        <v>49</v>
      </c>
      <c r="D508" s="59" t="s">
        <v>510</v>
      </c>
      <c r="E508" s="58" t="s">
        <v>2376</v>
      </c>
      <c r="F508" s="59" t="s">
        <v>2374</v>
      </c>
      <c r="G508" s="59" t="s">
        <v>2375</v>
      </c>
      <c r="H508" s="61" t="s">
        <v>885</v>
      </c>
      <c r="I508" s="61" t="s">
        <v>510</v>
      </c>
      <c r="J508" s="61" t="s">
        <v>2626</v>
      </c>
      <c r="K508" s="61" t="s">
        <v>4056</v>
      </c>
      <c r="L508" s="61" t="s">
        <v>4061</v>
      </c>
    </row>
    <row r="509" spans="1:12" x14ac:dyDescent="0.25">
      <c r="A509" s="64" t="s">
        <v>28</v>
      </c>
      <c r="B509" s="64" t="s">
        <v>25</v>
      </c>
      <c r="C509" s="61" t="s">
        <v>49</v>
      </c>
      <c r="D509" s="59" t="s">
        <v>638</v>
      </c>
      <c r="E509" s="58" t="s">
        <v>2379</v>
      </c>
      <c r="F509" s="59" t="s">
        <v>2377</v>
      </c>
      <c r="G509" s="59" t="s">
        <v>2378</v>
      </c>
      <c r="H509" s="61" t="s">
        <v>4062</v>
      </c>
      <c r="I509" s="61" t="s">
        <v>4063</v>
      </c>
      <c r="J509" s="61" t="s">
        <v>2626</v>
      </c>
      <c r="K509" s="61" t="s">
        <v>4064</v>
      </c>
      <c r="L509" s="61" t="s">
        <v>4065</v>
      </c>
    </row>
    <row r="510" spans="1:12" x14ac:dyDescent="0.25">
      <c r="A510" s="64" t="s">
        <v>28</v>
      </c>
      <c r="B510" s="64" t="s">
        <v>26</v>
      </c>
      <c r="C510" s="61" t="s">
        <v>49</v>
      </c>
      <c r="D510" s="59" t="s">
        <v>2380</v>
      </c>
      <c r="E510" s="58" t="s">
        <v>2383</v>
      </c>
      <c r="F510" s="59" t="s">
        <v>2381</v>
      </c>
      <c r="G510" s="59" t="s">
        <v>2382</v>
      </c>
      <c r="H510" s="61" t="s">
        <v>4066</v>
      </c>
      <c r="I510" s="61" t="s">
        <v>639</v>
      </c>
      <c r="J510" s="61" t="s">
        <v>2626</v>
      </c>
      <c r="K510" s="61" t="s">
        <v>4067</v>
      </c>
      <c r="L510" s="61" t="s">
        <v>4068</v>
      </c>
    </row>
    <row r="511" spans="1:12" x14ac:dyDescent="0.25">
      <c r="A511" s="64" t="s">
        <v>28</v>
      </c>
      <c r="B511" s="64" t="s">
        <v>3</v>
      </c>
      <c r="C511" s="61" t="s">
        <v>49</v>
      </c>
      <c r="D511" s="59" t="s">
        <v>2384</v>
      </c>
      <c r="E511" s="58" t="s">
        <v>2387</v>
      </c>
      <c r="F511" s="59" t="s">
        <v>2385</v>
      </c>
      <c r="G511" s="59" t="s">
        <v>2386</v>
      </c>
      <c r="H511" s="61" t="s">
        <v>886</v>
      </c>
      <c r="I511" s="61" t="s">
        <v>4069</v>
      </c>
      <c r="J511" s="61" t="s">
        <v>2626</v>
      </c>
      <c r="K511" s="61" t="s">
        <v>4070</v>
      </c>
      <c r="L511" s="61" t="s">
        <v>4071</v>
      </c>
    </row>
    <row r="512" spans="1:12" x14ac:dyDescent="0.25">
      <c r="A512" s="64" t="s">
        <v>28</v>
      </c>
      <c r="B512" s="64" t="s">
        <v>27</v>
      </c>
      <c r="C512" s="61" t="s">
        <v>49</v>
      </c>
      <c r="D512" s="59" t="s">
        <v>440</v>
      </c>
      <c r="E512" s="58" t="s">
        <v>2390</v>
      </c>
      <c r="F512" s="59" t="s">
        <v>2388</v>
      </c>
      <c r="G512" s="59" t="s">
        <v>2389</v>
      </c>
      <c r="H512" s="61" t="s">
        <v>4072</v>
      </c>
      <c r="I512" s="61" t="s">
        <v>440</v>
      </c>
      <c r="J512" s="61" t="s">
        <v>2626</v>
      </c>
      <c r="K512" s="61" t="s">
        <v>4073</v>
      </c>
      <c r="L512" s="61" t="s">
        <v>4074</v>
      </c>
    </row>
    <row r="513" spans="1:12" x14ac:dyDescent="0.25">
      <c r="A513" s="64" t="s">
        <v>28</v>
      </c>
      <c r="B513" s="64" t="s">
        <v>4</v>
      </c>
      <c r="C513" s="61" t="s">
        <v>49</v>
      </c>
      <c r="D513" s="59" t="s">
        <v>641</v>
      </c>
      <c r="E513" s="58" t="s">
        <v>2393</v>
      </c>
      <c r="F513" s="59" t="s">
        <v>2391</v>
      </c>
      <c r="G513" s="59" t="s">
        <v>2392</v>
      </c>
      <c r="H513" s="61" t="s">
        <v>744</v>
      </c>
      <c r="I513" s="61" t="s">
        <v>641</v>
      </c>
      <c r="J513" s="61" t="s">
        <v>2626</v>
      </c>
      <c r="K513" s="61" t="s">
        <v>4075</v>
      </c>
      <c r="L513" s="61" t="s">
        <v>4076</v>
      </c>
    </row>
    <row r="514" spans="1:12" x14ac:dyDescent="0.25">
      <c r="A514" s="64" t="s">
        <v>28</v>
      </c>
      <c r="B514" s="64" t="s">
        <v>28</v>
      </c>
      <c r="C514" s="61" t="s">
        <v>49</v>
      </c>
      <c r="D514" s="59" t="s">
        <v>642</v>
      </c>
      <c r="E514" s="58" t="s">
        <v>2396</v>
      </c>
      <c r="F514" s="59" t="s">
        <v>2394</v>
      </c>
      <c r="G514" s="59" t="s">
        <v>2395</v>
      </c>
      <c r="H514" s="61" t="s">
        <v>4077</v>
      </c>
      <c r="I514" s="61" t="s">
        <v>642</v>
      </c>
      <c r="J514" s="61" t="s">
        <v>2626</v>
      </c>
      <c r="K514" s="61" t="s">
        <v>4078</v>
      </c>
      <c r="L514" s="61" t="s">
        <v>4079</v>
      </c>
    </row>
    <row r="515" spans="1:12" x14ac:dyDescent="0.25">
      <c r="A515" s="64" t="s">
        <v>28</v>
      </c>
      <c r="B515" s="64" t="s">
        <v>29</v>
      </c>
      <c r="C515" s="61" t="s">
        <v>49</v>
      </c>
      <c r="D515" s="59" t="s">
        <v>643</v>
      </c>
      <c r="E515" s="58" t="s">
        <v>2399</v>
      </c>
      <c r="F515" s="59" t="s">
        <v>2397</v>
      </c>
      <c r="G515" s="59" t="s">
        <v>2398</v>
      </c>
      <c r="H515" s="61" t="s">
        <v>887</v>
      </c>
      <c r="I515" s="61" t="s">
        <v>643</v>
      </c>
      <c r="J515" s="61" t="s">
        <v>2626</v>
      </c>
      <c r="K515" s="61" t="s">
        <v>4080</v>
      </c>
      <c r="L515" s="61" t="s">
        <v>4081</v>
      </c>
    </row>
    <row r="516" spans="1:12" x14ac:dyDescent="0.25">
      <c r="A516" s="64" t="s">
        <v>28</v>
      </c>
      <c r="B516" s="64" t="s">
        <v>30</v>
      </c>
      <c r="C516" s="61" t="s">
        <v>49</v>
      </c>
      <c r="D516" s="59" t="s">
        <v>50</v>
      </c>
      <c r="E516" s="58" t="s">
        <v>2402</v>
      </c>
      <c r="F516" s="59" t="s">
        <v>2400</v>
      </c>
      <c r="G516" s="59" t="s">
        <v>2401</v>
      </c>
      <c r="H516" s="61" t="s">
        <v>4082</v>
      </c>
      <c r="I516" s="61" t="s">
        <v>50</v>
      </c>
      <c r="J516" s="61" t="s">
        <v>2626</v>
      </c>
      <c r="K516" s="61" t="s">
        <v>4083</v>
      </c>
      <c r="L516" s="61" t="s">
        <v>4084</v>
      </c>
    </row>
    <row r="517" spans="1:12" x14ac:dyDescent="0.25">
      <c r="A517" s="64" t="s">
        <v>28</v>
      </c>
      <c r="B517" s="64" t="s">
        <v>31</v>
      </c>
      <c r="C517" s="61" t="s">
        <v>49</v>
      </c>
      <c r="D517" s="59" t="s">
        <v>644</v>
      </c>
      <c r="E517" s="58" t="s">
        <v>2405</v>
      </c>
      <c r="F517" s="59" t="s">
        <v>2403</v>
      </c>
      <c r="G517" s="59" t="s">
        <v>2404</v>
      </c>
      <c r="H517" s="61" t="s">
        <v>4085</v>
      </c>
      <c r="I517" s="61" t="s">
        <v>644</v>
      </c>
      <c r="J517" s="61" t="s">
        <v>2626</v>
      </c>
      <c r="K517" s="61" t="s">
        <v>4067</v>
      </c>
      <c r="L517" s="61" t="s">
        <v>4086</v>
      </c>
    </row>
    <row r="518" spans="1:12" x14ac:dyDescent="0.25">
      <c r="A518" s="61"/>
      <c r="B518" s="61"/>
      <c r="C518" s="61"/>
      <c r="D518" s="59"/>
      <c r="E518" s="58"/>
      <c r="F518" s="59"/>
      <c r="G518" s="59"/>
      <c r="H518" s="61"/>
      <c r="I518" s="61"/>
      <c r="J518" s="61"/>
      <c r="K518" s="61"/>
      <c r="L518" s="61"/>
    </row>
    <row r="519" spans="1:12" x14ac:dyDescent="0.25">
      <c r="A519" s="64" t="s">
        <v>29</v>
      </c>
      <c r="B519" s="64" t="s">
        <v>12</v>
      </c>
      <c r="C519" s="61" t="s">
        <v>51</v>
      </c>
      <c r="D519" s="59" t="s">
        <v>888</v>
      </c>
      <c r="E519" s="58" t="s">
        <v>2408</v>
      </c>
      <c r="F519" s="59" t="s">
        <v>2406</v>
      </c>
      <c r="G519" s="59" t="s">
        <v>2407</v>
      </c>
      <c r="H519" s="61" t="s">
        <v>4087</v>
      </c>
      <c r="I519" s="61" t="s">
        <v>888</v>
      </c>
      <c r="J519" s="61" t="s">
        <v>2626</v>
      </c>
      <c r="K519" s="61" t="s">
        <v>4088</v>
      </c>
      <c r="L519" s="61" t="s">
        <v>4089</v>
      </c>
    </row>
    <row r="520" spans="1:12" x14ac:dyDescent="0.25">
      <c r="A520" s="64" t="s">
        <v>29</v>
      </c>
      <c r="B520" s="64" t="s">
        <v>14</v>
      </c>
      <c r="C520" s="61" t="s">
        <v>51</v>
      </c>
      <c r="D520" s="59" t="s">
        <v>2409</v>
      </c>
      <c r="E520" s="58" t="s">
        <v>2412</v>
      </c>
      <c r="F520" s="59" t="s">
        <v>2410</v>
      </c>
      <c r="G520" s="59" t="s">
        <v>2411</v>
      </c>
      <c r="H520" s="61" t="s">
        <v>4090</v>
      </c>
      <c r="I520" s="61" t="s">
        <v>657</v>
      </c>
      <c r="J520" s="61" t="s">
        <v>2626</v>
      </c>
      <c r="K520" s="61" t="s">
        <v>4091</v>
      </c>
      <c r="L520" s="61" t="s">
        <v>4092</v>
      </c>
    </row>
    <row r="521" spans="1:12" x14ac:dyDescent="0.25">
      <c r="A521" s="64" t="s">
        <v>29</v>
      </c>
      <c r="B521" s="64" t="s">
        <v>15</v>
      </c>
      <c r="C521" s="61" t="s">
        <v>51</v>
      </c>
      <c r="D521" s="59" t="s">
        <v>647</v>
      </c>
      <c r="E521" s="58" t="s">
        <v>2415</v>
      </c>
      <c r="F521" s="59" t="s">
        <v>2413</v>
      </c>
      <c r="G521" s="59" t="s">
        <v>2414</v>
      </c>
      <c r="H521" s="61" t="s">
        <v>4093</v>
      </c>
      <c r="I521" s="61" t="s">
        <v>647</v>
      </c>
      <c r="J521" s="61" t="s">
        <v>2626</v>
      </c>
      <c r="K521" s="61" t="s">
        <v>4094</v>
      </c>
      <c r="L521" s="61" t="s">
        <v>4095</v>
      </c>
    </row>
    <row r="522" spans="1:12" x14ac:dyDescent="0.25">
      <c r="A522" s="64" t="s">
        <v>29</v>
      </c>
      <c r="B522" s="64" t="s">
        <v>16</v>
      </c>
      <c r="C522" s="61" t="s">
        <v>51</v>
      </c>
      <c r="D522" s="59" t="s">
        <v>2416</v>
      </c>
      <c r="E522" s="58" t="s">
        <v>2419</v>
      </c>
      <c r="F522" s="59" t="s">
        <v>2417</v>
      </c>
      <c r="G522" s="59" t="s">
        <v>2418</v>
      </c>
      <c r="H522" s="61" t="s">
        <v>4096</v>
      </c>
      <c r="I522" s="61" t="s">
        <v>661</v>
      </c>
      <c r="J522" s="61" t="s">
        <v>2626</v>
      </c>
      <c r="K522" s="61" t="s">
        <v>4097</v>
      </c>
      <c r="L522" s="61" t="s">
        <v>4098</v>
      </c>
    </row>
    <row r="523" spans="1:12" x14ac:dyDescent="0.25">
      <c r="A523" s="64" t="s">
        <v>29</v>
      </c>
      <c r="B523" s="64" t="s">
        <v>17</v>
      </c>
      <c r="C523" s="61" t="s">
        <v>51</v>
      </c>
      <c r="D523" s="59" t="s">
        <v>2420</v>
      </c>
      <c r="E523" s="58" t="s">
        <v>2423</v>
      </c>
      <c r="F523" s="59" t="s">
        <v>2421</v>
      </c>
      <c r="G523" s="59" t="s">
        <v>2422</v>
      </c>
      <c r="H523" s="61" t="s">
        <v>4099</v>
      </c>
      <c r="I523" s="61" t="s">
        <v>4100</v>
      </c>
      <c r="J523" s="61" t="s">
        <v>2626</v>
      </c>
      <c r="K523" s="61" t="s">
        <v>4101</v>
      </c>
      <c r="L523" s="61" t="s">
        <v>4102</v>
      </c>
    </row>
    <row r="524" spans="1:12" x14ac:dyDescent="0.25">
      <c r="A524" s="64" t="s">
        <v>29</v>
      </c>
      <c r="B524" s="64" t="s">
        <v>18</v>
      </c>
      <c r="C524" s="61" t="s">
        <v>51</v>
      </c>
      <c r="D524" s="59" t="s">
        <v>889</v>
      </c>
      <c r="E524" s="58" t="s">
        <v>2426</v>
      </c>
      <c r="F524" s="59" t="s">
        <v>2424</v>
      </c>
      <c r="G524" s="59" t="s">
        <v>2425</v>
      </c>
      <c r="H524" s="61" t="s">
        <v>4103</v>
      </c>
      <c r="I524" s="61" t="s">
        <v>392</v>
      </c>
      <c r="J524" s="61" t="s">
        <v>2626</v>
      </c>
      <c r="K524" s="61" t="s">
        <v>4104</v>
      </c>
      <c r="L524" s="61" t="s">
        <v>4105</v>
      </c>
    </row>
    <row r="525" spans="1:12" x14ac:dyDescent="0.25">
      <c r="A525" s="64" t="s">
        <v>29</v>
      </c>
      <c r="B525" s="64" t="s">
        <v>19</v>
      </c>
      <c r="C525" s="61" t="s">
        <v>51</v>
      </c>
      <c r="D525" s="59" t="s">
        <v>2427</v>
      </c>
      <c r="E525" s="58" t="s">
        <v>2430</v>
      </c>
      <c r="F525" s="59" t="s">
        <v>2428</v>
      </c>
      <c r="G525" s="59" t="s">
        <v>2429</v>
      </c>
      <c r="H525" s="61" t="s">
        <v>890</v>
      </c>
      <c r="I525" s="61" t="s">
        <v>657</v>
      </c>
      <c r="J525" s="61" t="s">
        <v>2626</v>
      </c>
      <c r="K525" s="61" t="s">
        <v>4091</v>
      </c>
      <c r="L525" s="61" t="s">
        <v>4106</v>
      </c>
    </row>
    <row r="526" spans="1:12" x14ac:dyDescent="0.25">
      <c r="A526" s="64" t="s">
        <v>29</v>
      </c>
      <c r="B526" s="64" t="s">
        <v>20</v>
      </c>
      <c r="C526" s="61" t="s">
        <v>51</v>
      </c>
      <c r="D526" s="59" t="s">
        <v>891</v>
      </c>
      <c r="E526" s="58" t="s">
        <v>2433</v>
      </c>
      <c r="F526" s="59" t="s">
        <v>2431</v>
      </c>
      <c r="G526" s="59" t="s">
        <v>2432</v>
      </c>
      <c r="H526" s="61" t="s">
        <v>4107</v>
      </c>
      <c r="I526" s="61" t="s">
        <v>4108</v>
      </c>
      <c r="J526" s="61" t="s">
        <v>2626</v>
      </c>
      <c r="K526" s="61" t="s">
        <v>4109</v>
      </c>
      <c r="L526" s="61" t="s">
        <v>4110</v>
      </c>
    </row>
    <row r="527" spans="1:12" x14ac:dyDescent="0.25">
      <c r="A527" s="64" t="s">
        <v>29</v>
      </c>
      <c r="B527" s="64" t="s">
        <v>21</v>
      </c>
      <c r="C527" s="61" t="s">
        <v>51</v>
      </c>
      <c r="D527" s="59" t="s">
        <v>892</v>
      </c>
      <c r="E527" s="58" t="s">
        <v>2436</v>
      </c>
      <c r="F527" s="59" t="s">
        <v>2434</v>
      </c>
      <c r="G527" s="59" t="s">
        <v>2435</v>
      </c>
      <c r="H527" s="61" t="s">
        <v>4111</v>
      </c>
      <c r="I527" s="61" t="s">
        <v>652</v>
      </c>
      <c r="J527" s="61" t="s">
        <v>2626</v>
      </c>
      <c r="K527" s="61" t="s">
        <v>4112</v>
      </c>
      <c r="L527" s="61" t="s">
        <v>4113</v>
      </c>
    </row>
    <row r="528" spans="1:12" x14ac:dyDescent="0.25">
      <c r="A528" s="64" t="s">
        <v>29</v>
      </c>
      <c r="B528" s="64" t="s">
        <v>22</v>
      </c>
      <c r="C528" s="61" t="s">
        <v>51</v>
      </c>
      <c r="D528" s="59" t="s">
        <v>893</v>
      </c>
      <c r="E528" s="58" t="s">
        <v>2439</v>
      </c>
      <c r="F528" s="59" t="s">
        <v>2437</v>
      </c>
      <c r="G528" s="59" t="s">
        <v>2438</v>
      </c>
      <c r="H528" s="61" t="s">
        <v>4114</v>
      </c>
      <c r="I528" s="61" t="s">
        <v>657</v>
      </c>
      <c r="J528" s="61" t="s">
        <v>2626</v>
      </c>
      <c r="K528" s="61" t="s">
        <v>4091</v>
      </c>
      <c r="L528" s="61" t="s">
        <v>4115</v>
      </c>
    </row>
    <row r="529" spans="1:12" x14ac:dyDescent="0.25">
      <c r="A529" s="64" t="s">
        <v>29</v>
      </c>
      <c r="B529" s="64" t="s">
        <v>23</v>
      </c>
      <c r="C529" s="61" t="s">
        <v>51</v>
      </c>
      <c r="D529" s="59" t="s">
        <v>2440</v>
      </c>
      <c r="E529" s="58" t="s">
        <v>2443</v>
      </c>
      <c r="F529" s="59" t="s">
        <v>2441</v>
      </c>
      <c r="G529" s="59" t="s">
        <v>2442</v>
      </c>
      <c r="H529" s="61" t="s">
        <v>4116</v>
      </c>
      <c r="I529" s="61" t="s">
        <v>653</v>
      </c>
      <c r="J529" s="61" t="s">
        <v>2626</v>
      </c>
      <c r="K529" s="61" t="s">
        <v>4112</v>
      </c>
      <c r="L529" s="61" t="s">
        <v>4117</v>
      </c>
    </row>
    <row r="530" spans="1:12" x14ac:dyDescent="0.25">
      <c r="A530" s="64" t="s">
        <v>29</v>
      </c>
      <c r="B530" s="64" t="s">
        <v>24</v>
      </c>
      <c r="C530" s="61" t="s">
        <v>51</v>
      </c>
      <c r="D530" s="59" t="s">
        <v>894</v>
      </c>
      <c r="E530" s="58" t="s">
        <v>2446</v>
      </c>
      <c r="F530" s="59" t="s">
        <v>2444</v>
      </c>
      <c r="G530" s="59" t="s">
        <v>2445</v>
      </c>
      <c r="H530" s="61" t="s">
        <v>895</v>
      </c>
      <c r="I530" s="61" t="s">
        <v>654</v>
      </c>
      <c r="J530" s="61" t="s">
        <v>2626</v>
      </c>
      <c r="K530" s="61" t="s">
        <v>4118</v>
      </c>
      <c r="L530" s="61" t="s">
        <v>4119</v>
      </c>
    </row>
    <row r="531" spans="1:12" x14ac:dyDescent="0.25">
      <c r="A531" s="64" t="s">
        <v>29</v>
      </c>
      <c r="B531" s="64" t="s">
        <v>25</v>
      </c>
      <c r="C531" s="61" t="s">
        <v>51</v>
      </c>
      <c r="D531" s="59" t="s">
        <v>896</v>
      </c>
      <c r="E531" s="58" t="s">
        <v>2449</v>
      </c>
      <c r="F531" s="59" t="s">
        <v>2447</v>
      </c>
      <c r="G531" s="59" t="s">
        <v>2448</v>
      </c>
      <c r="H531" s="61" t="s">
        <v>4120</v>
      </c>
      <c r="I531" s="61" t="s">
        <v>655</v>
      </c>
      <c r="J531" s="61" t="s">
        <v>2626</v>
      </c>
      <c r="K531" s="61" t="s">
        <v>4121</v>
      </c>
      <c r="L531" s="61" t="s">
        <v>4122</v>
      </c>
    </row>
    <row r="532" spans="1:12" x14ac:dyDescent="0.25">
      <c r="A532" s="64" t="s">
        <v>29</v>
      </c>
      <c r="B532" s="64" t="s">
        <v>26</v>
      </c>
      <c r="C532" s="61" t="s">
        <v>51</v>
      </c>
      <c r="D532" s="59" t="s">
        <v>897</v>
      </c>
      <c r="E532" s="58" t="s">
        <v>2452</v>
      </c>
      <c r="F532" s="59" t="s">
        <v>2450</v>
      </c>
      <c r="G532" s="59" t="s">
        <v>2451</v>
      </c>
      <c r="H532" s="61" t="s">
        <v>4123</v>
      </c>
      <c r="I532" s="61" t="s">
        <v>656</v>
      </c>
      <c r="J532" s="61" t="s">
        <v>2626</v>
      </c>
      <c r="K532" s="61" t="s">
        <v>4124</v>
      </c>
      <c r="L532" s="61" t="s">
        <v>4125</v>
      </c>
    </row>
    <row r="533" spans="1:12" x14ac:dyDescent="0.25">
      <c r="A533" s="64" t="s">
        <v>29</v>
      </c>
      <c r="B533" s="64" t="s">
        <v>3</v>
      </c>
      <c r="C533" s="61" t="s">
        <v>51</v>
      </c>
      <c r="D533" s="59" t="s">
        <v>657</v>
      </c>
      <c r="E533" s="58" t="s">
        <v>2455</v>
      </c>
      <c r="F533" s="59" t="s">
        <v>2453</v>
      </c>
      <c r="G533" s="59" t="s">
        <v>2454</v>
      </c>
      <c r="H533" s="61" t="s">
        <v>4126</v>
      </c>
      <c r="I533" s="61" t="s">
        <v>657</v>
      </c>
      <c r="J533" s="61" t="s">
        <v>2626</v>
      </c>
      <c r="K533" s="61" t="s">
        <v>4091</v>
      </c>
      <c r="L533" s="61" t="s">
        <v>4127</v>
      </c>
    </row>
    <row r="534" spans="1:12" x14ac:dyDescent="0.25">
      <c r="A534" s="64" t="s">
        <v>29</v>
      </c>
      <c r="B534" s="64" t="s">
        <v>27</v>
      </c>
      <c r="C534" s="61" t="s">
        <v>51</v>
      </c>
      <c r="D534" s="59" t="s">
        <v>2456</v>
      </c>
      <c r="E534" s="58" t="s">
        <v>2459</v>
      </c>
      <c r="F534" s="59" t="s">
        <v>2457</v>
      </c>
      <c r="G534" s="59" t="s">
        <v>2458</v>
      </c>
      <c r="H534" s="61" t="s">
        <v>4128</v>
      </c>
      <c r="I534" s="61" t="s">
        <v>658</v>
      </c>
      <c r="J534" s="61" t="s">
        <v>2626</v>
      </c>
      <c r="K534" s="61" t="s">
        <v>4129</v>
      </c>
      <c r="L534" s="61" t="s">
        <v>4130</v>
      </c>
    </row>
    <row r="535" spans="1:12" x14ac:dyDescent="0.25">
      <c r="A535" s="64" t="s">
        <v>29</v>
      </c>
      <c r="B535" s="64" t="s">
        <v>4</v>
      </c>
      <c r="C535" s="61" t="s">
        <v>51</v>
      </c>
      <c r="D535" s="59" t="s">
        <v>2460</v>
      </c>
      <c r="E535" s="58" t="s">
        <v>2463</v>
      </c>
      <c r="F535" s="59" t="s">
        <v>2461</v>
      </c>
      <c r="G535" s="59" t="s">
        <v>2462</v>
      </c>
      <c r="H535" s="61" t="s">
        <v>4131</v>
      </c>
      <c r="I535" s="61" t="s">
        <v>659</v>
      </c>
      <c r="J535" s="61" t="s">
        <v>2626</v>
      </c>
      <c r="K535" s="61" t="s">
        <v>4094</v>
      </c>
      <c r="L535" s="61" t="s">
        <v>4132</v>
      </c>
    </row>
    <row r="536" spans="1:12" x14ac:dyDescent="0.25">
      <c r="A536" s="64" t="s">
        <v>29</v>
      </c>
      <c r="B536" s="64" t="s">
        <v>28</v>
      </c>
      <c r="C536" s="61" t="s">
        <v>51</v>
      </c>
      <c r="D536" s="59" t="s">
        <v>2464</v>
      </c>
      <c r="E536" s="58" t="s">
        <v>2467</v>
      </c>
      <c r="F536" s="59" t="s">
        <v>2465</v>
      </c>
      <c r="G536" s="59" t="s">
        <v>2466</v>
      </c>
      <c r="H536" s="61" t="s">
        <v>4133</v>
      </c>
      <c r="I536" s="61" t="s">
        <v>660</v>
      </c>
      <c r="J536" s="61" t="s">
        <v>2626</v>
      </c>
      <c r="K536" s="61" t="s">
        <v>4134</v>
      </c>
      <c r="L536" s="61" t="s">
        <v>4135</v>
      </c>
    </row>
    <row r="537" spans="1:12" x14ac:dyDescent="0.25">
      <c r="A537" s="64" t="s">
        <v>29</v>
      </c>
      <c r="B537" s="64" t="s">
        <v>29</v>
      </c>
      <c r="C537" s="61" t="s">
        <v>51</v>
      </c>
      <c r="D537" s="59" t="s">
        <v>2468</v>
      </c>
      <c r="E537" s="58" t="s">
        <v>2471</v>
      </c>
      <c r="F537" s="59" t="s">
        <v>2469</v>
      </c>
      <c r="G537" s="59" t="s">
        <v>2470</v>
      </c>
      <c r="H537" s="61" t="s">
        <v>4136</v>
      </c>
      <c r="I537" s="61" t="s">
        <v>661</v>
      </c>
      <c r="J537" s="61" t="s">
        <v>2626</v>
      </c>
      <c r="K537" s="61" t="s">
        <v>4137</v>
      </c>
      <c r="L537" s="61" t="s">
        <v>4138</v>
      </c>
    </row>
    <row r="538" spans="1:12" x14ac:dyDescent="0.25">
      <c r="A538" s="64" t="s">
        <v>29</v>
      </c>
      <c r="B538" s="64" t="s">
        <v>30</v>
      </c>
      <c r="C538" s="61" t="s">
        <v>51</v>
      </c>
      <c r="D538" s="59" t="s">
        <v>2472</v>
      </c>
      <c r="E538" s="58" t="s">
        <v>2475</v>
      </c>
      <c r="F538" s="59" t="s">
        <v>2473</v>
      </c>
      <c r="G538" s="59" t="s">
        <v>2474</v>
      </c>
      <c r="H538" s="61" t="s">
        <v>4139</v>
      </c>
      <c r="I538" s="61" t="s">
        <v>4140</v>
      </c>
      <c r="J538" s="61" t="s">
        <v>2626</v>
      </c>
      <c r="K538" s="61" t="s">
        <v>4091</v>
      </c>
      <c r="L538" s="61" t="s">
        <v>4141</v>
      </c>
    </row>
    <row r="539" spans="1:12" x14ac:dyDescent="0.25">
      <c r="A539" s="64" t="s">
        <v>29</v>
      </c>
      <c r="B539" s="64" t="s">
        <v>31</v>
      </c>
      <c r="C539" s="61" t="s">
        <v>51</v>
      </c>
      <c r="D539" s="59" t="s">
        <v>2476</v>
      </c>
      <c r="E539" s="58" t="s">
        <v>2443</v>
      </c>
      <c r="F539" s="59" t="s">
        <v>2477</v>
      </c>
      <c r="G539" s="59" t="s">
        <v>2478</v>
      </c>
      <c r="H539" s="61" t="s">
        <v>4142</v>
      </c>
      <c r="I539" s="61" t="s">
        <v>51</v>
      </c>
      <c r="J539" s="61" t="s">
        <v>2626</v>
      </c>
      <c r="K539" s="61" t="s">
        <v>4143</v>
      </c>
      <c r="L539" s="61" t="s">
        <v>4144</v>
      </c>
    </row>
    <row r="540" spans="1:12" x14ac:dyDescent="0.25">
      <c r="A540" s="64" t="s">
        <v>29</v>
      </c>
      <c r="B540" s="64" t="s">
        <v>144</v>
      </c>
      <c r="C540" s="61" t="s">
        <v>51</v>
      </c>
      <c r="D540" s="59" t="s">
        <v>2479</v>
      </c>
      <c r="E540" s="58" t="s">
        <v>2482</v>
      </c>
      <c r="F540" s="59" t="s">
        <v>2480</v>
      </c>
      <c r="G540" s="59" t="s">
        <v>2481</v>
      </c>
      <c r="H540" s="61" t="s">
        <v>898</v>
      </c>
      <c r="I540" s="61" t="s">
        <v>663</v>
      </c>
      <c r="J540" s="61" t="s">
        <v>2626</v>
      </c>
      <c r="K540" s="61" t="s">
        <v>4145</v>
      </c>
      <c r="L540" s="61" t="s">
        <v>4146</v>
      </c>
    </row>
    <row r="541" spans="1:12" x14ac:dyDescent="0.25">
      <c r="A541" s="64" t="s">
        <v>29</v>
      </c>
      <c r="B541" s="64" t="s">
        <v>55</v>
      </c>
      <c r="C541" s="61" t="s">
        <v>51</v>
      </c>
      <c r="D541" s="59" t="s">
        <v>2483</v>
      </c>
      <c r="E541" s="58" t="s">
        <v>2486</v>
      </c>
      <c r="F541" s="59" t="s">
        <v>2484</v>
      </c>
      <c r="G541" s="59" t="s">
        <v>2485</v>
      </c>
      <c r="H541" s="61" t="s">
        <v>4147</v>
      </c>
      <c r="I541" s="61" t="s">
        <v>664</v>
      </c>
      <c r="J541" s="61" t="s">
        <v>2626</v>
      </c>
      <c r="K541" s="61" t="s">
        <v>4148</v>
      </c>
      <c r="L541" s="61" t="s">
        <v>4149</v>
      </c>
    </row>
    <row r="542" spans="1:12" x14ac:dyDescent="0.25">
      <c r="A542" s="64" t="s">
        <v>29</v>
      </c>
      <c r="B542" s="64" t="s">
        <v>60</v>
      </c>
      <c r="C542" s="61" t="s">
        <v>51</v>
      </c>
      <c r="D542" s="59" t="s">
        <v>2487</v>
      </c>
      <c r="E542" s="58" t="s">
        <v>2490</v>
      </c>
      <c r="F542" s="59" t="s">
        <v>2488</v>
      </c>
      <c r="G542" s="59" t="s">
        <v>2489</v>
      </c>
      <c r="H542" s="61" t="s">
        <v>4150</v>
      </c>
      <c r="I542" s="61" t="s">
        <v>665</v>
      </c>
      <c r="J542" s="61" t="s">
        <v>2626</v>
      </c>
      <c r="K542" s="61" t="s">
        <v>4151</v>
      </c>
      <c r="L542" s="61" t="s">
        <v>4152</v>
      </c>
    </row>
    <row r="543" spans="1:12" x14ac:dyDescent="0.25">
      <c r="A543" s="61"/>
      <c r="B543" s="61"/>
      <c r="C543" s="61"/>
      <c r="D543" s="59"/>
      <c r="E543" s="58"/>
      <c r="F543" s="59"/>
      <c r="G543" s="59"/>
      <c r="H543" s="61"/>
      <c r="I543" s="61"/>
      <c r="J543" s="61"/>
      <c r="K543" s="61"/>
      <c r="L543" s="61"/>
    </row>
    <row r="544" spans="1:12" x14ac:dyDescent="0.25">
      <c r="A544" s="64" t="s">
        <v>30</v>
      </c>
      <c r="B544" s="64" t="s">
        <v>12</v>
      </c>
      <c r="C544" s="61" t="s">
        <v>41</v>
      </c>
      <c r="D544" s="59" t="s">
        <v>666</v>
      </c>
      <c r="E544" s="58" t="s">
        <v>2493</v>
      </c>
      <c r="F544" s="59" t="s">
        <v>2491</v>
      </c>
      <c r="G544" s="59" t="s">
        <v>2492</v>
      </c>
      <c r="H544" s="61" t="s">
        <v>899</v>
      </c>
      <c r="I544" s="61" t="s">
        <v>666</v>
      </c>
      <c r="J544" s="61" t="s">
        <v>2626</v>
      </c>
      <c r="K544" s="61" t="s">
        <v>4153</v>
      </c>
      <c r="L544" s="61" t="s">
        <v>4154</v>
      </c>
    </row>
    <row r="545" spans="1:12" x14ac:dyDescent="0.25">
      <c r="A545" s="64" t="s">
        <v>30</v>
      </c>
      <c r="B545" s="64" t="s">
        <v>14</v>
      </c>
      <c r="C545" s="61" t="s">
        <v>41</v>
      </c>
      <c r="D545" s="59" t="s">
        <v>667</v>
      </c>
      <c r="E545" s="58" t="s">
        <v>2496</v>
      </c>
      <c r="F545" s="59" t="s">
        <v>2494</v>
      </c>
      <c r="G545" s="59" t="s">
        <v>2495</v>
      </c>
      <c r="H545" s="61" t="s">
        <v>4155</v>
      </c>
      <c r="I545" s="61" t="s">
        <v>667</v>
      </c>
      <c r="J545" s="61" t="s">
        <v>2626</v>
      </c>
      <c r="K545" s="61" t="s">
        <v>4156</v>
      </c>
      <c r="L545" s="61" t="s">
        <v>4157</v>
      </c>
    </row>
    <row r="546" spans="1:12" x14ac:dyDescent="0.25">
      <c r="A546" s="64" t="s">
        <v>30</v>
      </c>
      <c r="B546" s="64" t="s">
        <v>15</v>
      </c>
      <c r="C546" s="61" t="s">
        <v>41</v>
      </c>
      <c r="D546" s="59" t="s">
        <v>668</v>
      </c>
      <c r="E546" s="58" t="s">
        <v>2499</v>
      </c>
      <c r="F546" s="59" t="s">
        <v>2497</v>
      </c>
      <c r="G546" s="59" t="s">
        <v>2498</v>
      </c>
      <c r="H546" s="61" t="s">
        <v>4158</v>
      </c>
      <c r="I546" s="61" t="s">
        <v>668</v>
      </c>
      <c r="J546" s="61" t="s">
        <v>2626</v>
      </c>
      <c r="K546" s="61" t="s">
        <v>4159</v>
      </c>
      <c r="L546" s="61" t="s">
        <v>4160</v>
      </c>
    </row>
    <row r="547" spans="1:12" x14ac:dyDescent="0.25">
      <c r="A547" s="64" t="s">
        <v>30</v>
      </c>
      <c r="B547" s="64" t="s">
        <v>16</v>
      </c>
      <c r="C547" s="61" t="s">
        <v>41</v>
      </c>
      <c r="D547" s="59" t="s">
        <v>669</v>
      </c>
      <c r="E547" s="58" t="s">
        <v>2502</v>
      </c>
      <c r="F547" s="59" t="s">
        <v>2500</v>
      </c>
      <c r="G547" s="59" t="s">
        <v>2501</v>
      </c>
      <c r="H547" s="61" t="s">
        <v>900</v>
      </c>
      <c r="I547" s="61" t="s">
        <v>669</v>
      </c>
      <c r="J547" s="61" t="s">
        <v>2626</v>
      </c>
      <c r="K547" s="61" t="s">
        <v>4161</v>
      </c>
      <c r="L547" s="61" t="s">
        <v>4162</v>
      </c>
    </row>
    <row r="548" spans="1:12" x14ac:dyDescent="0.25">
      <c r="A548" s="64" t="s">
        <v>30</v>
      </c>
      <c r="B548" s="64" t="s">
        <v>17</v>
      </c>
      <c r="C548" s="61" t="s">
        <v>41</v>
      </c>
      <c r="D548" s="59" t="s">
        <v>670</v>
      </c>
      <c r="E548" s="58" t="s">
        <v>2505</v>
      </c>
      <c r="F548" s="59" t="s">
        <v>2503</v>
      </c>
      <c r="G548" s="59" t="s">
        <v>2504</v>
      </c>
      <c r="H548" s="61" t="s">
        <v>4163</v>
      </c>
      <c r="I548" s="61" t="s">
        <v>670</v>
      </c>
      <c r="J548" s="61" t="s">
        <v>2626</v>
      </c>
      <c r="K548" s="61" t="s">
        <v>4164</v>
      </c>
      <c r="L548" s="61" t="s">
        <v>4165</v>
      </c>
    </row>
    <row r="549" spans="1:12" x14ac:dyDescent="0.25">
      <c r="A549" s="64" t="s">
        <v>30</v>
      </c>
      <c r="B549" s="64" t="s">
        <v>18</v>
      </c>
      <c r="C549" s="61" t="s">
        <v>41</v>
      </c>
      <c r="D549" s="59" t="s">
        <v>671</v>
      </c>
      <c r="E549" s="58" t="s">
        <v>2508</v>
      </c>
      <c r="F549" s="59" t="s">
        <v>2506</v>
      </c>
      <c r="G549" s="59" t="s">
        <v>2507</v>
      </c>
      <c r="H549" s="61" t="s">
        <v>4166</v>
      </c>
      <c r="I549" s="61" t="s">
        <v>671</v>
      </c>
      <c r="J549" s="61" t="s">
        <v>2626</v>
      </c>
      <c r="K549" s="61" t="s">
        <v>4167</v>
      </c>
      <c r="L549" s="61" t="s">
        <v>4168</v>
      </c>
    </row>
    <row r="550" spans="1:12" x14ac:dyDescent="0.25">
      <c r="A550" s="64" t="s">
        <v>30</v>
      </c>
      <c r="B550" s="64" t="s">
        <v>19</v>
      </c>
      <c r="C550" s="61" t="s">
        <v>41</v>
      </c>
      <c r="D550" s="59" t="s">
        <v>672</v>
      </c>
      <c r="E550" s="58" t="s">
        <v>2511</v>
      </c>
      <c r="F550" s="59" t="s">
        <v>2509</v>
      </c>
      <c r="G550" s="59" t="s">
        <v>2510</v>
      </c>
      <c r="H550" s="61" t="s">
        <v>4169</v>
      </c>
      <c r="I550" s="61" t="s">
        <v>672</v>
      </c>
      <c r="J550" s="61" t="s">
        <v>2626</v>
      </c>
      <c r="K550" s="61" t="s">
        <v>4170</v>
      </c>
      <c r="L550" s="61" t="s">
        <v>4171</v>
      </c>
    </row>
    <row r="551" spans="1:12" x14ac:dyDescent="0.25">
      <c r="A551" s="64" t="s">
        <v>30</v>
      </c>
      <c r="B551" s="64" t="s">
        <v>20</v>
      </c>
      <c r="C551" s="61" t="s">
        <v>41</v>
      </c>
      <c r="D551" s="59" t="s">
        <v>673</v>
      </c>
      <c r="E551" s="58" t="s">
        <v>2514</v>
      </c>
      <c r="F551" s="59" t="s">
        <v>2512</v>
      </c>
      <c r="G551" s="59" t="s">
        <v>2513</v>
      </c>
      <c r="H551" s="61" t="s">
        <v>4172</v>
      </c>
      <c r="I551" s="61" t="s">
        <v>673</v>
      </c>
      <c r="J551" s="61" t="s">
        <v>2626</v>
      </c>
      <c r="K551" s="61" t="s">
        <v>4173</v>
      </c>
      <c r="L551" s="61" t="s">
        <v>4174</v>
      </c>
    </row>
    <row r="552" spans="1:12" x14ac:dyDescent="0.25">
      <c r="A552" s="64" t="s">
        <v>30</v>
      </c>
      <c r="B552" s="64" t="s">
        <v>21</v>
      </c>
      <c r="C552" s="61" t="s">
        <v>41</v>
      </c>
      <c r="D552" s="59" t="s">
        <v>901</v>
      </c>
      <c r="E552" s="59" t="s">
        <v>988</v>
      </c>
      <c r="F552" s="59" t="s">
        <v>2515</v>
      </c>
      <c r="G552" s="59" t="s">
        <v>2516</v>
      </c>
      <c r="H552" s="61" t="s">
        <v>4175</v>
      </c>
      <c r="I552" s="61" t="s">
        <v>674</v>
      </c>
      <c r="J552" s="61" t="s">
        <v>2626</v>
      </c>
      <c r="K552" s="61" t="s">
        <v>4176</v>
      </c>
      <c r="L552" s="61" t="s">
        <v>4177</v>
      </c>
    </row>
    <row r="553" spans="1:12" x14ac:dyDescent="0.25">
      <c r="A553" s="64" t="s">
        <v>30</v>
      </c>
      <c r="B553" s="64" t="s">
        <v>22</v>
      </c>
      <c r="C553" s="61" t="s">
        <v>41</v>
      </c>
      <c r="D553" s="59" t="s">
        <v>675</v>
      </c>
      <c r="E553" s="58" t="s">
        <v>2519</v>
      </c>
      <c r="F553" s="59" t="s">
        <v>2517</v>
      </c>
      <c r="G553" s="59" t="s">
        <v>2518</v>
      </c>
      <c r="H553" s="61" t="s">
        <v>902</v>
      </c>
      <c r="I553" s="61" t="s">
        <v>675</v>
      </c>
      <c r="J553" s="61" t="s">
        <v>2626</v>
      </c>
      <c r="K553" s="61" t="s">
        <v>4178</v>
      </c>
      <c r="L553" s="61" t="s">
        <v>4179</v>
      </c>
    </row>
    <row r="554" spans="1:12" x14ac:dyDescent="0.25">
      <c r="A554" s="64" t="s">
        <v>30</v>
      </c>
      <c r="B554" s="64" t="s">
        <v>23</v>
      </c>
      <c r="C554" s="61" t="s">
        <v>41</v>
      </c>
      <c r="D554" s="59" t="s">
        <v>676</v>
      </c>
      <c r="E554" s="58" t="s">
        <v>2522</v>
      </c>
      <c r="F554" s="59" t="s">
        <v>2520</v>
      </c>
      <c r="G554" s="59" t="s">
        <v>2521</v>
      </c>
      <c r="H554" s="61" t="s">
        <v>4180</v>
      </c>
      <c r="I554" s="61" t="s">
        <v>676</v>
      </c>
      <c r="J554" s="61" t="s">
        <v>2626</v>
      </c>
      <c r="K554" s="61" t="s">
        <v>4181</v>
      </c>
      <c r="L554" s="61" t="s">
        <v>4182</v>
      </c>
    </row>
    <row r="555" spans="1:12" x14ac:dyDescent="0.25">
      <c r="A555" s="64" t="s">
        <v>30</v>
      </c>
      <c r="B555" s="64" t="s">
        <v>24</v>
      </c>
      <c r="C555" s="61" t="s">
        <v>41</v>
      </c>
      <c r="D555" s="59" t="s">
        <v>677</v>
      </c>
      <c r="E555" s="58" t="s">
        <v>2525</v>
      </c>
      <c r="F555" s="59" t="s">
        <v>2523</v>
      </c>
      <c r="G555" s="59" t="s">
        <v>2524</v>
      </c>
      <c r="H555" s="61" t="s">
        <v>4183</v>
      </c>
      <c r="I555" s="61" t="s">
        <v>677</v>
      </c>
      <c r="J555" s="61" t="s">
        <v>2626</v>
      </c>
      <c r="K555" s="61" t="s">
        <v>4067</v>
      </c>
      <c r="L555" s="61" t="s">
        <v>4184</v>
      </c>
    </row>
    <row r="556" spans="1:12" x14ac:dyDescent="0.25">
      <c r="A556" s="64" t="s">
        <v>30</v>
      </c>
      <c r="B556" s="64" t="s">
        <v>25</v>
      </c>
      <c r="C556" s="61" t="s">
        <v>41</v>
      </c>
      <c r="D556" s="59" t="s">
        <v>678</v>
      </c>
      <c r="E556" s="58" t="s">
        <v>2528</v>
      </c>
      <c r="F556" s="59" t="s">
        <v>2526</v>
      </c>
      <c r="G556" s="59" t="s">
        <v>2527</v>
      </c>
      <c r="H556" s="61" t="s">
        <v>903</v>
      </c>
      <c r="I556" s="61" t="s">
        <v>678</v>
      </c>
      <c r="J556" s="61" t="s">
        <v>2626</v>
      </c>
      <c r="K556" s="61" t="s">
        <v>4185</v>
      </c>
      <c r="L556" s="61" t="s">
        <v>4186</v>
      </c>
    </row>
    <row r="557" spans="1:12" x14ac:dyDescent="0.25">
      <c r="A557" s="64" t="s">
        <v>30</v>
      </c>
      <c r="B557" s="64" t="s">
        <v>26</v>
      </c>
      <c r="C557" s="61" t="s">
        <v>41</v>
      </c>
      <c r="D557" s="59" t="s">
        <v>679</v>
      </c>
      <c r="E557" s="58" t="s">
        <v>2531</v>
      </c>
      <c r="F557" s="59" t="s">
        <v>2529</v>
      </c>
      <c r="G557" s="59" t="s">
        <v>2530</v>
      </c>
      <c r="H557" s="61" t="s">
        <v>4187</v>
      </c>
      <c r="I557" s="61" t="s">
        <v>679</v>
      </c>
      <c r="J557" s="61" t="s">
        <v>2626</v>
      </c>
      <c r="K557" s="61" t="s">
        <v>4188</v>
      </c>
      <c r="L557" s="61" t="s">
        <v>4189</v>
      </c>
    </row>
    <row r="558" spans="1:12" x14ac:dyDescent="0.25">
      <c r="A558" s="64" t="s">
        <v>30</v>
      </c>
      <c r="B558" s="64" t="s">
        <v>3</v>
      </c>
      <c r="C558" s="61" t="s">
        <v>41</v>
      </c>
      <c r="D558" s="59" t="s">
        <v>680</v>
      </c>
      <c r="E558" s="58" t="s">
        <v>2534</v>
      </c>
      <c r="F558" s="59" t="s">
        <v>2532</v>
      </c>
      <c r="G558" s="59" t="s">
        <v>2533</v>
      </c>
      <c r="H558" s="61" t="s">
        <v>4190</v>
      </c>
      <c r="I558" s="61" t="s">
        <v>680</v>
      </c>
      <c r="J558" s="61" t="s">
        <v>2626</v>
      </c>
      <c r="K558" s="61" t="s">
        <v>4191</v>
      </c>
      <c r="L558" s="61" t="s">
        <v>4192</v>
      </c>
    </row>
    <row r="559" spans="1:12" x14ac:dyDescent="0.25">
      <c r="A559" s="64" t="s">
        <v>30</v>
      </c>
      <c r="B559" s="64" t="s">
        <v>27</v>
      </c>
      <c r="C559" s="61" t="s">
        <v>41</v>
      </c>
      <c r="D559" s="59" t="s">
        <v>681</v>
      </c>
      <c r="E559" s="58" t="s">
        <v>2537</v>
      </c>
      <c r="F559" s="59" t="s">
        <v>2535</v>
      </c>
      <c r="G559" s="59" t="s">
        <v>2536</v>
      </c>
      <c r="H559" s="61" t="s">
        <v>4193</v>
      </c>
      <c r="I559" s="61" t="s">
        <v>681</v>
      </c>
      <c r="J559" s="61" t="s">
        <v>2626</v>
      </c>
      <c r="K559" s="61" t="s">
        <v>4194</v>
      </c>
      <c r="L559" s="61" t="s">
        <v>4195</v>
      </c>
    </row>
    <row r="560" spans="1:12" x14ac:dyDescent="0.25">
      <c r="A560" s="64" t="s">
        <v>30</v>
      </c>
      <c r="B560" s="64" t="s">
        <v>4</v>
      </c>
      <c r="C560" s="61" t="s">
        <v>41</v>
      </c>
      <c r="D560" s="59" t="s">
        <v>296</v>
      </c>
      <c r="E560" s="58" t="s">
        <v>2540</v>
      </c>
      <c r="F560" s="59" t="s">
        <v>2538</v>
      </c>
      <c r="G560" s="59" t="s">
        <v>2539</v>
      </c>
      <c r="H560" s="61" t="s">
        <v>4196</v>
      </c>
      <c r="I560" s="61" t="s">
        <v>296</v>
      </c>
      <c r="J560" s="61" t="s">
        <v>2626</v>
      </c>
      <c r="K560" s="61" t="s">
        <v>4197</v>
      </c>
      <c r="L560" s="61" t="s">
        <v>4198</v>
      </c>
    </row>
    <row r="561" spans="1:12" x14ac:dyDescent="0.25">
      <c r="A561" s="64" t="s">
        <v>30</v>
      </c>
      <c r="B561" s="64" t="s">
        <v>28</v>
      </c>
      <c r="C561" s="61" t="s">
        <v>41</v>
      </c>
      <c r="D561" s="59" t="s">
        <v>904</v>
      </c>
      <c r="E561" s="58" t="s">
        <v>2543</v>
      </c>
      <c r="F561" s="59" t="s">
        <v>2541</v>
      </c>
      <c r="G561" s="59" t="s">
        <v>2542</v>
      </c>
      <c r="H561" s="61" t="s">
        <v>905</v>
      </c>
      <c r="I561" s="61" t="s">
        <v>682</v>
      </c>
      <c r="J561" s="61" t="s">
        <v>2626</v>
      </c>
      <c r="K561" s="61" t="s">
        <v>4199</v>
      </c>
      <c r="L561" s="61" t="s">
        <v>4200</v>
      </c>
    </row>
    <row r="562" spans="1:12" x14ac:dyDescent="0.25">
      <c r="A562" s="64" t="s">
        <v>30</v>
      </c>
      <c r="B562" s="64" t="s">
        <v>29</v>
      </c>
      <c r="C562" s="61" t="s">
        <v>41</v>
      </c>
      <c r="D562" s="59" t="s">
        <v>41</v>
      </c>
      <c r="E562" s="58" t="s">
        <v>2546</v>
      </c>
      <c r="F562" s="59" t="s">
        <v>2544</v>
      </c>
      <c r="G562" s="59" t="s">
        <v>2545</v>
      </c>
      <c r="H562" s="61" t="s">
        <v>4201</v>
      </c>
      <c r="I562" s="61" t="s">
        <v>41</v>
      </c>
      <c r="J562" s="61" t="s">
        <v>2626</v>
      </c>
      <c r="K562" s="61" t="s">
        <v>4202</v>
      </c>
      <c r="L562" s="61" t="s">
        <v>4203</v>
      </c>
    </row>
    <row r="563" spans="1:12" x14ac:dyDescent="0.25">
      <c r="A563" s="64" t="s">
        <v>30</v>
      </c>
      <c r="B563" s="64" t="s">
        <v>30</v>
      </c>
      <c r="C563" s="61" t="s">
        <v>41</v>
      </c>
      <c r="D563" s="59" t="s">
        <v>683</v>
      </c>
      <c r="E563" s="58" t="s">
        <v>2549</v>
      </c>
      <c r="F563" s="59" t="s">
        <v>2547</v>
      </c>
      <c r="G563" s="59" t="s">
        <v>2548</v>
      </c>
      <c r="H563" s="61" t="s">
        <v>4204</v>
      </c>
      <c r="I563" s="61" t="s">
        <v>683</v>
      </c>
      <c r="J563" s="61" t="s">
        <v>2626</v>
      </c>
      <c r="K563" s="61" t="s">
        <v>4205</v>
      </c>
      <c r="L563" s="61" t="s">
        <v>4206</v>
      </c>
    </row>
    <row r="564" spans="1:12" x14ac:dyDescent="0.25">
      <c r="A564" s="64" t="s">
        <v>30</v>
      </c>
      <c r="B564" s="64" t="s">
        <v>31</v>
      </c>
      <c r="C564" s="61" t="s">
        <v>41</v>
      </c>
      <c r="D564" s="59" t="s">
        <v>684</v>
      </c>
      <c r="E564" s="58" t="s">
        <v>2552</v>
      </c>
      <c r="F564" s="59" t="s">
        <v>2550</v>
      </c>
      <c r="G564" s="59" t="s">
        <v>2551</v>
      </c>
      <c r="H564" s="61" t="s">
        <v>4207</v>
      </c>
      <c r="I564" s="61" t="s">
        <v>684</v>
      </c>
      <c r="J564" s="61" t="s">
        <v>2626</v>
      </c>
      <c r="K564" s="61" t="s">
        <v>4208</v>
      </c>
      <c r="L564" s="61" t="s">
        <v>4209</v>
      </c>
    </row>
    <row r="565" spans="1:12" x14ac:dyDescent="0.25">
      <c r="A565" s="61"/>
      <c r="B565" s="61"/>
      <c r="C565" s="61"/>
      <c r="D565" s="59"/>
      <c r="E565" s="58"/>
      <c r="F565" s="59"/>
      <c r="G565" s="59"/>
      <c r="H565" s="61"/>
      <c r="I565" s="61"/>
      <c r="J565" s="61"/>
      <c r="K565" s="61"/>
      <c r="L565" s="61"/>
    </row>
    <row r="566" spans="1:12" x14ac:dyDescent="0.25">
      <c r="A566" s="64" t="s">
        <v>31</v>
      </c>
      <c r="B566" s="64" t="s">
        <v>12</v>
      </c>
      <c r="C566" s="61" t="s">
        <v>50</v>
      </c>
      <c r="D566" s="59" t="s">
        <v>685</v>
      </c>
      <c r="E566" s="58" t="s">
        <v>2555</v>
      </c>
      <c r="F566" s="59" t="s">
        <v>2553</v>
      </c>
      <c r="G566" s="59" t="s">
        <v>2554</v>
      </c>
      <c r="H566" s="61" t="s">
        <v>793</v>
      </c>
      <c r="I566" s="61" t="s">
        <v>685</v>
      </c>
      <c r="J566" s="61" t="s">
        <v>2626</v>
      </c>
      <c r="K566" s="61" t="s">
        <v>4210</v>
      </c>
      <c r="L566" s="61" t="s">
        <v>4211</v>
      </c>
    </row>
    <row r="567" spans="1:12" x14ac:dyDescent="0.25">
      <c r="A567" s="64" t="s">
        <v>31</v>
      </c>
      <c r="B567" s="64" t="s">
        <v>14</v>
      </c>
      <c r="C567" s="61" t="s">
        <v>50</v>
      </c>
      <c r="D567" s="59" t="s">
        <v>686</v>
      </c>
      <c r="E567" s="58" t="s">
        <v>2558</v>
      </c>
      <c r="F567" s="59" t="s">
        <v>2556</v>
      </c>
      <c r="G567" s="59" t="s">
        <v>2557</v>
      </c>
      <c r="H567" s="61" t="s">
        <v>4212</v>
      </c>
      <c r="I567" s="61" t="s">
        <v>686</v>
      </c>
      <c r="J567" s="61" t="s">
        <v>2626</v>
      </c>
      <c r="K567" s="61" t="s">
        <v>4213</v>
      </c>
      <c r="L567" s="61" t="s">
        <v>4214</v>
      </c>
    </row>
    <row r="568" spans="1:12" x14ac:dyDescent="0.25">
      <c r="A568" s="64" t="s">
        <v>31</v>
      </c>
      <c r="B568" s="64" t="s">
        <v>15</v>
      </c>
      <c r="C568" s="61" t="s">
        <v>50</v>
      </c>
      <c r="D568" s="59" t="s">
        <v>687</v>
      </c>
      <c r="E568" s="58" t="s">
        <v>2561</v>
      </c>
      <c r="F568" s="59" t="s">
        <v>2559</v>
      </c>
      <c r="G568" s="59" t="s">
        <v>2560</v>
      </c>
      <c r="H568" s="61" t="s">
        <v>4215</v>
      </c>
      <c r="I568" s="61" t="s">
        <v>687</v>
      </c>
      <c r="J568" s="61" t="s">
        <v>2626</v>
      </c>
      <c r="K568" s="61" t="s">
        <v>4216</v>
      </c>
      <c r="L568" s="61" t="s">
        <v>4217</v>
      </c>
    </row>
    <row r="569" spans="1:12" x14ac:dyDescent="0.25">
      <c r="A569" s="64" t="s">
        <v>31</v>
      </c>
      <c r="B569" s="64" t="s">
        <v>16</v>
      </c>
      <c r="C569" s="61" t="s">
        <v>50</v>
      </c>
      <c r="D569" s="59" t="s">
        <v>688</v>
      </c>
      <c r="E569" s="58" t="s">
        <v>2564</v>
      </c>
      <c r="F569" s="59" t="s">
        <v>2562</v>
      </c>
      <c r="G569" s="59" t="s">
        <v>2563</v>
      </c>
      <c r="H569" s="61" t="s">
        <v>4218</v>
      </c>
      <c r="I569" s="61" t="s">
        <v>688</v>
      </c>
      <c r="J569" s="61" t="s">
        <v>2626</v>
      </c>
      <c r="K569" s="61" t="s">
        <v>4219</v>
      </c>
      <c r="L569" s="61" t="s">
        <v>4220</v>
      </c>
    </row>
    <row r="570" spans="1:12" x14ac:dyDescent="0.25">
      <c r="A570" s="64" t="s">
        <v>31</v>
      </c>
      <c r="B570" s="64" t="s">
        <v>17</v>
      </c>
      <c r="C570" s="61" t="s">
        <v>50</v>
      </c>
      <c r="D570" s="59" t="s">
        <v>1605</v>
      </c>
      <c r="E570" s="58" t="s">
        <v>2567</v>
      </c>
      <c r="F570" s="59" t="s">
        <v>2565</v>
      </c>
      <c r="G570" s="59" t="s">
        <v>2566</v>
      </c>
      <c r="H570" s="61" t="s">
        <v>4221</v>
      </c>
      <c r="I570" s="61" t="s">
        <v>4222</v>
      </c>
      <c r="J570" s="61" t="s">
        <v>2626</v>
      </c>
      <c r="K570" s="61" t="s">
        <v>4223</v>
      </c>
      <c r="L570" s="61" t="s">
        <v>4224</v>
      </c>
    </row>
    <row r="571" spans="1:12" x14ac:dyDescent="0.25">
      <c r="A571" s="64" t="s">
        <v>31</v>
      </c>
      <c r="B571" s="64" t="s">
        <v>18</v>
      </c>
      <c r="C571" s="61" t="s">
        <v>50</v>
      </c>
      <c r="D571" s="59" t="s">
        <v>689</v>
      </c>
      <c r="E571" s="58" t="s">
        <v>2570</v>
      </c>
      <c r="F571" s="59" t="s">
        <v>2568</v>
      </c>
      <c r="G571" s="59" t="s">
        <v>2569</v>
      </c>
      <c r="H571" s="61" t="s">
        <v>4225</v>
      </c>
      <c r="I571" s="61" t="s">
        <v>4226</v>
      </c>
      <c r="J571" s="61" t="s">
        <v>2626</v>
      </c>
      <c r="K571" s="61" t="s">
        <v>4227</v>
      </c>
      <c r="L571" s="61" t="s">
        <v>4228</v>
      </c>
    </row>
    <row r="572" spans="1:12" x14ac:dyDescent="0.25">
      <c r="A572" s="64" t="s">
        <v>31</v>
      </c>
      <c r="B572" s="64" t="s">
        <v>19</v>
      </c>
      <c r="C572" s="61" t="s">
        <v>50</v>
      </c>
      <c r="D572" s="59" t="s">
        <v>1613</v>
      </c>
      <c r="E572" s="59" t="s">
        <v>988</v>
      </c>
      <c r="F572" s="59" t="s">
        <v>2571</v>
      </c>
      <c r="G572" s="59" t="s">
        <v>2572</v>
      </c>
      <c r="H572" s="61" t="s">
        <v>4229</v>
      </c>
      <c r="I572" s="61" t="s">
        <v>4230</v>
      </c>
      <c r="J572" s="61" t="s">
        <v>2626</v>
      </c>
      <c r="K572" s="61" t="s">
        <v>4231</v>
      </c>
      <c r="L572" s="61" t="s">
        <v>4232</v>
      </c>
    </row>
    <row r="573" spans="1:12" x14ac:dyDescent="0.25">
      <c r="A573" s="64" t="s">
        <v>31</v>
      </c>
      <c r="B573" s="64" t="s">
        <v>20</v>
      </c>
      <c r="C573" s="61" t="s">
        <v>50</v>
      </c>
      <c r="D573" s="59" t="s">
        <v>690</v>
      </c>
      <c r="E573" s="58" t="s">
        <v>2575</v>
      </c>
      <c r="F573" s="59" t="s">
        <v>2573</v>
      </c>
      <c r="G573" s="59" t="s">
        <v>2574</v>
      </c>
      <c r="H573" s="61" t="s">
        <v>4233</v>
      </c>
      <c r="I573" s="61" t="s">
        <v>690</v>
      </c>
      <c r="J573" s="61" t="s">
        <v>2626</v>
      </c>
      <c r="K573" s="61" t="s">
        <v>4234</v>
      </c>
      <c r="L573" s="61" t="s">
        <v>4235</v>
      </c>
    </row>
    <row r="574" spans="1:12" x14ac:dyDescent="0.25">
      <c r="A574" s="64" t="s">
        <v>31</v>
      </c>
      <c r="B574" s="64" t="s">
        <v>21</v>
      </c>
      <c r="C574" s="61" t="s">
        <v>50</v>
      </c>
      <c r="D574" s="59" t="s">
        <v>2576</v>
      </c>
      <c r="E574" s="58" t="s">
        <v>2579</v>
      </c>
      <c r="F574" s="59" t="s">
        <v>2577</v>
      </c>
      <c r="G574" s="59" t="s">
        <v>2578</v>
      </c>
      <c r="H574" s="61" t="s">
        <v>4236</v>
      </c>
      <c r="I574" s="61" t="s">
        <v>688</v>
      </c>
      <c r="J574" s="61" t="s">
        <v>2626</v>
      </c>
      <c r="K574" s="61" t="s">
        <v>4237</v>
      </c>
      <c r="L574" s="61" t="s">
        <v>4238</v>
      </c>
    </row>
    <row r="575" spans="1:12" x14ac:dyDescent="0.25">
      <c r="A575" s="64" t="s">
        <v>31</v>
      </c>
      <c r="B575" s="64" t="s">
        <v>22</v>
      </c>
      <c r="C575" s="61" t="s">
        <v>50</v>
      </c>
      <c r="D575" s="59" t="s">
        <v>692</v>
      </c>
      <c r="E575" s="58" t="s">
        <v>2582</v>
      </c>
      <c r="F575" s="59" t="s">
        <v>2580</v>
      </c>
      <c r="G575" s="59" t="s">
        <v>2581</v>
      </c>
      <c r="H575" s="61" t="s">
        <v>4239</v>
      </c>
      <c r="I575" s="61" t="s">
        <v>699</v>
      </c>
      <c r="J575" s="61" t="s">
        <v>2626</v>
      </c>
      <c r="K575" s="61" t="s">
        <v>4240</v>
      </c>
      <c r="L575" s="61" t="s">
        <v>4241</v>
      </c>
    </row>
    <row r="576" spans="1:12" x14ac:dyDescent="0.25">
      <c r="A576" s="64" t="s">
        <v>31</v>
      </c>
      <c r="B576" s="64" t="s">
        <v>23</v>
      </c>
      <c r="C576" s="61" t="s">
        <v>50</v>
      </c>
      <c r="D576" s="59" t="s">
        <v>693</v>
      </c>
      <c r="E576" s="58" t="s">
        <v>2585</v>
      </c>
      <c r="F576" s="59" t="s">
        <v>2583</v>
      </c>
      <c r="G576" s="59" t="s">
        <v>2584</v>
      </c>
      <c r="H576" s="61" t="s">
        <v>906</v>
      </c>
      <c r="I576" s="61" t="s">
        <v>693</v>
      </c>
      <c r="J576" s="61" t="s">
        <v>2626</v>
      </c>
      <c r="K576" s="61" t="s">
        <v>4242</v>
      </c>
      <c r="L576" s="61" t="s">
        <v>4243</v>
      </c>
    </row>
    <row r="577" spans="1:12" x14ac:dyDescent="0.25">
      <c r="A577" s="64" t="s">
        <v>31</v>
      </c>
      <c r="B577" s="64" t="s">
        <v>24</v>
      </c>
      <c r="C577" s="61" t="s">
        <v>50</v>
      </c>
      <c r="D577" s="59" t="s">
        <v>2586</v>
      </c>
      <c r="E577" s="58" t="s">
        <v>2589</v>
      </c>
      <c r="F577" s="59" t="s">
        <v>2587</v>
      </c>
      <c r="G577" s="59" t="s">
        <v>2588</v>
      </c>
      <c r="H577" s="61" t="s">
        <v>4244</v>
      </c>
      <c r="I577" s="61" t="s">
        <v>4245</v>
      </c>
      <c r="J577" s="61" t="s">
        <v>2626</v>
      </c>
      <c r="K577" s="61" t="s">
        <v>4246</v>
      </c>
      <c r="L577" s="61" t="s">
        <v>4247</v>
      </c>
    </row>
    <row r="578" spans="1:12" x14ac:dyDescent="0.25">
      <c r="A578" s="64" t="s">
        <v>31</v>
      </c>
      <c r="B578" s="64" t="s">
        <v>25</v>
      </c>
      <c r="C578" s="61" t="s">
        <v>50</v>
      </c>
      <c r="D578" s="59" t="s">
        <v>2590</v>
      </c>
      <c r="E578" s="58" t="s">
        <v>2593</v>
      </c>
      <c r="F578" s="59" t="s">
        <v>2591</v>
      </c>
      <c r="G578" s="59" t="s">
        <v>2592</v>
      </c>
      <c r="H578" s="61" t="s">
        <v>907</v>
      </c>
      <c r="I578" s="61" t="s">
        <v>4248</v>
      </c>
      <c r="J578" s="61" t="s">
        <v>2626</v>
      </c>
      <c r="K578" s="61" t="s">
        <v>4249</v>
      </c>
      <c r="L578" s="61" t="s">
        <v>4250</v>
      </c>
    </row>
    <row r="579" spans="1:12" x14ac:dyDescent="0.25">
      <c r="A579" s="64" t="s">
        <v>31</v>
      </c>
      <c r="B579" s="64" t="s">
        <v>26</v>
      </c>
      <c r="C579" s="61" t="s">
        <v>50</v>
      </c>
      <c r="D579" s="59" t="s">
        <v>2594</v>
      </c>
      <c r="E579" s="58" t="s">
        <v>2597</v>
      </c>
      <c r="F579" s="59" t="s">
        <v>2595</v>
      </c>
      <c r="G579" s="59" t="s">
        <v>2596</v>
      </c>
      <c r="H579" s="61" t="s">
        <v>4251</v>
      </c>
      <c r="I579" s="61" t="s">
        <v>4245</v>
      </c>
      <c r="J579" s="61" t="s">
        <v>2626</v>
      </c>
      <c r="K579" s="61" t="s">
        <v>4252</v>
      </c>
      <c r="L579" s="61" t="s">
        <v>4253</v>
      </c>
    </row>
    <row r="580" spans="1:12" x14ac:dyDescent="0.25">
      <c r="A580" s="64" t="s">
        <v>31</v>
      </c>
      <c r="B580" s="64" t="s">
        <v>3</v>
      </c>
      <c r="C580" s="61" t="s">
        <v>50</v>
      </c>
      <c r="D580" s="59" t="s">
        <v>2598</v>
      </c>
      <c r="E580" s="58" t="s">
        <v>2601</v>
      </c>
      <c r="F580" s="59" t="s">
        <v>2599</v>
      </c>
      <c r="G580" s="59" t="s">
        <v>2600</v>
      </c>
      <c r="H580" s="61" t="s">
        <v>4254</v>
      </c>
      <c r="I580" s="61" t="s">
        <v>699</v>
      </c>
      <c r="J580" s="61" t="s">
        <v>2626</v>
      </c>
      <c r="K580" s="61" t="s">
        <v>4240</v>
      </c>
      <c r="L580" s="61" t="s">
        <v>4255</v>
      </c>
    </row>
    <row r="581" spans="1:12" x14ac:dyDescent="0.25">
      <c r="A581" s="64" t="s">
        <v>31</v>
      </c>
      <c r="B581" s="64" t="s">
        <v>27</v>
      </c>
      <c r="C581" s="61" t="s">
        <v>50</v>
      </c>
      <c r="D581" s="59" t="s">
        <v>280</v>
      </c>
      <c r="E581" s="58" t="s">
        <v>2604</v>
      </c>
      <c r="F581" s="59" t="s">
        <v>2602</v>
      </c>
      <c r="G581" s="59" t="s">
        <v>2603</v>
      </c>
      <c r="H581" s="61" t="s">
        <v>4256</v>
      </c>
      <c r="I581" s="61" t="s">
        <v>4257</v>
      </c>
      <c r="J581" s="61" t="s">
        <v>2626</v>
      </c>
      <c r="K581" s="61" t="s">
        <v>4258</v>
      </c>
      <c r="L581" s="61" t="s">
        <v>4259</v>
      </c>
    </row>
    <row r="582" spans="1:12" x14ac:dyDescent="0.25">
      <c r="A582" s="64" t="s">
        <v>31</v>
      </c>
      <c r="B582" s="64" t="s">
        <v>4</v>
      </c>
      <c r="C582" s="61" t="s">
        <v>50</v>
      </c>
      <c r="D582" s="59" t="s">
        <v>698</v>
      </c>
      <c r="E582" s="58" t="s">
        <v>2607</v>
      </c>
      <c r="F582" s="59" t="s">
        <v>2605</v>
      </c>
      <c r="G582" s="59" t="s">
        <v>2606</v>
      </c>
      <c r="H582" s="61" t="s">
        <v>4260</v>
      </c>
      <c r="I582" s="61" t="s">
        <v>698</v>
      </c>
      <c r="J582" s="61" t="s">
        <v>2626</v>
      </c>
      <c r="K582" s="61" t="s">
        <v>4261</v>
      </c>
      <c r="L582" s="61" t="s">
        <v>4262</v>
      </c>
    </row>
    <row r="583" spans="1:12" x14ac:dyDescent="0.25">
      <c r="A583" s="64" t="s">
        <v>31</v>
      </c>
      <c r="B583" s="64" t="s">
        <v>28</v>
      </c>
      <c r="C583" s="61" t="s">
        <v>50</v>
      </c>
      <c r="D583" s="59" t="s">
        <v>699</v>
      </c>
      <c r="E583" s="58" t="s">
        <v>2610</v>
      </c>
      <c r="F583" s="59" t="s">
        <v>2608</v>
      </c>
      <c r="G583" s="59" t="s">
        <v>2609</v>
      </c>
      <c r="H583" s="61" t="s">
        <v>4263</v>
      </c>
      <c r="I583" s="61" t="s">
        <v>699</v>
      </c>
      <c r="J583" s="61" t="s">
        <v>2626</v>
      </c>
      <c r="K583" s="61" t="s">
        <v>4240</v>
      </c>
      <c r="L583" s="61" t="s">
        <v>4264</v>
      </c>
    </row>
    <row r="584" spans="1:12" x14ac:dyDescent="0.25">
      <c r="A584" s="64" t="s">
        <v>31</v>
      </c>
      <c r="B584" s="64" t="s">
        <v>29</v>
      </c>
      <c r="C584" s="61" t="s">
        <v>50</v>
      </c>
      <c r="D584" s="59" t="s">
        <v>2611</v>
      </c>
      <c r="E584" s="58" t="s">
        <v>2614</v>
      </c>
      <c r="F584" s="59" t="s">
        <v>2612</v>
      </c>
      <c r="G584" s="59" t="s">
        <v>2613</v>
      </c>
      <c r="H584" s="61" t="s">
        <v>908</v>
      </c>
      <c r="I584" s="61" t="s">
        <v>699</v>
      </c>
      <c r="J584" s="61" t="s">
        <v>2626</v>
      </c>
      <c r="K584" s="61" t="s">
        <v>4240</v>
      </c>
      <c r="L584" s="61" t="s">
        <v>4265</v>
      </c>
    </row>
    <row r="585" spans="1:12" x14ac:dyDescent="0.25">
      <c r="A585" s="64" t="s">
        <v>31</v>
      </c>
      <c r="B585" s="64" t="s">
        <v>30</v>
      </c>
      <c r="C585" s="61" t="s">
        <v>50</v>
      </c>
      <c r="D585" s="59" t="s">
        <v>2615</v>
      </c>
      <c r="E585" s="58" t="s">
        <v>2618</v>
      </c>
      <c r="F585" s="59" t="s">
        <v>2616</v>
      </c>
      <c r="G585" s="59" t="s">
        <v>2617</v>
      </c>
      <c r="H585" s="61" t="s">
        <v>4266</v>
      </c>
      <c r="I585" s="61" t="s">
        <v>254</v>
      </c>
      <c r="J585" s="61" t="s">
        <v>2626</v>
      </c>
      <c r="K585" s="61" t="s">
        <v>4267</v>
      </c>
      <c r="L585" s="61" t="s">
        <v>4268</v>
      </c>
    </row>
    <row r="586" spans="1:12" x14ac:dyDescent="0.25">
      <c r="A586" s="64" t="s">
        <v>31</v>
      </c>
      <c r="B586" s="64" t="s">
        <v>31</v>
      </c>
      <c r="C586" s="61" t="s">
        <v>50</v>
      </c>
      <c r="D586" s="59" t="s">
        <v>1181</v>
      </c>
      <c r="E586" s="58" t="s">
        <v>2621</v>
      </c>
      <c r="F586" s="59" t="s">
        <v>2619</v>
      </c>
      <c r="G586" s="59" t="s">
        <v>2620</v>
      </c>
      <c r="H586" s="61" t="s">
        <v>4269</v>
      </c>
      <c r="I586" s="61" t="s">
        <v>254</v>
      </c>
      <c r="J586" s="61" t="s">
        <v>2626</v>
      </c>
      <c r="K586" s="61" t="s">
        <v>4270</v>
      </c>
      <c r="L586" s="61" t="s">
        <v>4271</v>
      </c>
    </row>
    <row r="587" spans="1:12" x14ac:dyDescent="0.25">
      <c r="A587" s="64" t="s">
        <v>31</v>
      </c>
      <c r="B587" s="64" t="s">
        <v>144</v>
      </c>
      <c r="C587" s="61" t="s">
        <v>50</v>
      </c>
      <c r="D587" s="59" t="s">
        <v>2622</v>
      </c>
      <c r="E587" s="58" t="s">
        <v>2625</v>
      </c>
      <c r="F587" s="59" t="s">
        <v>2623</v>
      </c>
      <c r="G587" s="59" t="s">
        <v>2624</v>
      </c>
      <c r="H587" s="61" t="s">
        <v>909</v>
      </c>
      <c r="I587" s="61" t="s">
        <v>687</v>
      </c>
      <c r="J587" s="61" t="s">
        <v>2626</v>
      </c>
      <c r="K587" s="61" t="s">
        <v>4216</v>
      </c>
      <c r="L587" s="61" t="s">
        <v>4272</v>
      </c>
    </row>
  </sheetData>
  <mergeCells count="1">
    <mergeCell ref="A1:L1"/>
  </mergeCells>
  <hyperlinks>
    <hyperlink ref="E512" r:id="rId1"/>
    <hyperlink ref="E306" r:id="rId2"/>
    <hyperlink ref="E583" r:id="rId3"/>
    <hyperlink ref="E466" r:id="rId4"/>
    <hyperlink ref="E155" r:id="rId5"/>
    <hyperlink ref="E488" r:id="rId6"/>
    <hyperlink ref="E490" r:id="rId7"/>
    <hyperlink ref="E494" r:id="rId8"/>
    <hyperlink ref="E11" r:id="rId9"/>
    <hyperlink ref="E12" r:id="rId10"/>
    <hyperlink ref="E80" r:id="rId11"/>
    <hyperlink ref="E148" r:id="rId12"/>
    <hyperlink ref="E167" r:id="rId13"/>
    <hyperlink ref="E266" r:id="rId14"/>
    <hyperlink ref="E267" r:id="rId15"/>
    <hyperlink ref="E285" r:id="rId16"/>
    <hyperlink ref="E286" r:id="rId17"/>
    <hyperlink ref="E541" r:id="rId18"/>
    <hyperlink ref="E544" r:id="rId19"/>
    <hyperlink ref="E409" r:id="rId20"/>
    <hyperlink ref="E426" r:id="rId21"/>
    <hyperlink ref="E467" r:id="rId22"/>
    <hyperlink ref="E13" r:id="rId23"/>
    <hyperlink ref="E3" r:id="rId24"/>
    <hyperlink ref="E6" r:id="rId25"/>
    <hyperlink ref="E7" r:id="rId26"/>
    <hyperlink ref="E8" r:id="rId27"/>
    <hyperlink ref="E14" r:id="rId28"/>
    <hyperlink ref="E16" r:id="rId29"/>
    <hyperlink ref="E17" r:id="rId30"/>
    <hyperlink ref="E19" r:id="rId31"/>
    <hyperlink ref="E21" r:id="rId32"/>
    <hyperlink ref="E22" r:id="rId33"/>
    <hyperlink ref="E24" r:id="rId34"/>
    <hyperlink ref="E25" r:id="rId35"/>
    <hyperlink ref="E27" r:id="rId36"/>
    <hyperlink ref="E28" r:id="rId37"/>
    <hyperlink ref="E29" r:id="rId38"/>
    <hyperlink ref="E30" r:id="rId39"/>
    <hyperlink ref="E33" r:id="rId40"/>
    <hyperlink ref="E34" r:id="rId41"/>
    <hyperlink ref="E37" r:id="rId42"/>
    <hyperlink ref="E38" r:id="rId43"/>
    <hyperlink ref="E39" r:id="rId44"/>
    <hyperlink ref="E40" r:id="rId45"/>
    <hyperlink ref="E42" r:id="rId46"/>
    <hyperlink ref="E43" r:id="rId47"/>
    <hyperlink ref="E46" r:id="rId48"/>
    <hyperlink ref="E48" r:id="rId49"/>
    <hyperlink ref="E49" r:id="rId50"/>
    <hyperlink ref="E51" r:id="rId51"/>
    <hyperlink ref="E53" r:id="rId52"/>
    <hyperlink ref="E54" r:id="rId53"/>
    <hyperlink ref="E56" r:id="rId54"/>
    <hyperlink ref="E57" r:id="rId55"/>
    <hyperlink ref="E59" r:id="rId56"/>
    <hyperlink ref="E61" r:id="rId57"/>
    <hyperlink ref="E62" r:id="rId58"/>
    <hyperlink ref="E63" r:id="rId59"/>
    <hyperlink ref="E64" r:id="rId60"/>
    <hyperlink ref="E66" r:id="rId61"/>
    <hyperlink ref="E67" r:id="rId62"/>
    <hyperlink ref="E68" r:id="rId63"/>
    <hyperlink ref="E72" r:id="rId64"/>
    <hyperlink ref="E73" r:id="rId65"/>
    <hyperlink ref="E74" r:id="rId66"/>
    <hyperlink ref="E75" r:id="rId67"/>
    <hyperlink ref="E77" r:id="rId68"/>
    <hyperlink ref="E78" r:id="rId69"/>
    <hyperlink ref="E79" r:id="rId70"/>
    <hyperlink ref="E81" r:id="rId71"/>
    <hyperlink ref="E82" r:id="rId72"/>
    <hyperlink ref="E83" r:id="rId73"/>
    <hyperlink ref="E84" r:id="rId74"/>
    <hyperlink ref="E86" r:id="rId75"/>
    <hyperlink ref="E87" r:id="rId76"/>
    <hyperlink ref="E90" r:id="rId77"/>
    <hyperlink ref="E91" r:id="rId78"/>
    <hyperlink ref="E92" r:id="rId79"/>
    <hyperlink ref="E93" r:id="rId80"/>
    <hyperlink ref="E95" r:id="rId81"/>
    <hyperlink ref="E96" r:id="rId82"/>
    <hyperlink ref="E98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E107" r:id="rId90"/>
    <hyperlink ref="E108" r:id="rId91"/>
    <hyperlink ref="E109" r:id="rId92"/>
    <hyperlink ref="E110" r:id="rId93"/>
    <hyperlink ref="E111" r:id="rId94"/>
    <hyperlink ref="E112" r:id="rId95"/>
    <hyperlink ref="E113" r:id="rId96"/>
    <hyperlink ref="E114" r:id="rId97"/>
    <hyperlink ref="E116" r:id="rId98"/>
    <hyperlink ref="E117" r:id="rId99"/>
    <hyperlink ref="E118" r:id="rId100"/>
    <hyperlink ref="E119" r:id="rId101"/>
    <hyperlink ref="E120" r:id="rId102"/>
    <hyperlink ref="E121" r:id="rId103"/>
    <hyperlink ref="E122" r:id="rId104"/>
    <hyperlink ref="E126" r:id="rId105"/>
    <hyperlink ref="E125" r:id="rId106"/>
    <hyperlink ref="E127" r:id="rId107"/>
    <hyperlink ref="E128" r:id="rId108"/>
    <hyperlink ref="E129" r:id="rId109"/>
    <hyperlink ref="E130" r:id="rId110"/>
    <hyperlink ref="E131" r:id="rId111"/>
    <hyperlink ref="E132" r:id="rId112"/>
    <hyperlink ref="E134" r:id="rId113"/>
    <hyperlink ref="E135" r:id="rId114"/>
    <hyperlink ref="E136" r:id="rId115"/>
    <hyperlink ref="E137" r:id="rId116"/>
    <hyperlink ref="E149" r:id="rId117"/>
    <hyperlink ref="E170" r:id="rId118"/>
    <hyperlink ref="E180" r:id="rId119"/>
    <hyperlink ref="E181" r:id="rId120"/>
    <hyperlink ref="E182" r:id="rId121"/>
    <hyperlink ref="E183" r:id="rId122"/>
    <hyperlink ref="E184" r:id="rId123"/>
    <hyperlink ref="E185" r:id="rId124"/>
    <hyperlink ref="E186" r:id="rId125"/>
    <hyperlink ref="E187" r:id="rId126"/>
    <hyperlink ref="E188" r:id="rId127"/>
    <hyperlink ref="E189" r:id="rId128"/>
    <hyperlink ref="E190" r:id="rId129"/>
    <hyperlink ref="E191" r:id="rId130"/>
    <hyperlink ref="E192" r:id="rId131"/>
    <hyperlink ref="E194" r:id="rId132"/>
    <hyperlink ref="E200" r:id="rId133"/>
    <hyperlink ref="E202" r:id="rId134"/>
    <hyperlink ref="E204" r:id="rId135"/>
    <hyperlink ref="E207" r:id="rId136"/>
    <hyperlink ref="E209" r:id="rId137"/>
    <hyperlink ref="E210" r:id="rId138"/>
    <hyperlink ref="E212" r:id="rId139"/>
    <hyperlink ref="E213" r:id="rId140"/>
    <hyperlink ref="E214" r:id="rId141"/>
    <hyperlink ref="E217" r:id="rId142"/>
    <hyperlink ref="E219" r:id="rId143"/>
    <hyperlink ref="E220" r:id="rId144"/>
    <hyperlink ref="E221" r:id="rId145"/>
    <hyperlink ref="E222" r:id="rId146"/>
    <hyperlink ref="E224" r:id="rId147"/>
    <hyperlink ref="E225" r:id="rId148"/>
    <hyperlink ref="E226" r:id="rId149"/>
    <hyperlink ref="E228" r:id="rId150"/>
    <hyperlink ref="E229" r:id="rId151"/>
    <hyperlink ref="E230" r:id="rId152"/>
    <hyperlink ref="E232" r:id="rId153"/>
    <hyperlink ref="E233" r:id="rId154"/>
    <hyperlink ref="E234" r:id="rId155"/>
    <hyperlink ref="E236" r:id="rId156"/>
    <hyperlink ref="E237" r:id="rId157"/>
    <hyperlink ref="E238" r:id="rId158"/>
    <hyperlink ref="E239" r:id="rId159"/>
    <hyperlink ref="E240" r:id="rId160"/>
    <hyperlink ref="E241" r:id="rId161"/>
    <hyperlink ref="E242" r:id="rId162"/>
    <hyperlink ref="E243" r:id="rId163" display="clerk@mcsystems.net "/>
    <hyperlink ref="E244" r:id="rId164"/>
    <hyperlink ref="E245" r:id="rId165"/>
    <hyperlink ref="E246" r:id="rId166"/>
    <hyperlink ref="E247" r:id="rId167"/>
    <hyperlink ref="E249" r:id="rId168"/>
    <hyperlink ref="E251" r:id="rId169"/>
    <hyperlink ref="E252" r:id="rId170"/>
    <hyperlink ref="E253" r:id="rId171"/>
    <hyperlink ref="E254" r:id="rId172"/>
    <hyperlink ref="E255" r:id="rId173"/>
    <hyperlink ref="E261" r:id="rId174"/>
    <hyperlink ref="E262" r:id="rId175"/>
    <hyperlink ref="E263" r:id="rId176"/>
    <hyperlink ref="E264" r:id="rId177"/>
    <hyperlink ref="E265" r:id="rId178"/>
    <hyperlink ref="E298" r:id="rId179"/>
    <hyperlink ref="E300" r:id="rId180"/>
    <hyperlink ref="E301" r:id="rId181"/>
    <hyperlink ref="E302" r:id="rId182"/>
    <hyperlink ref="E303" r:id="rId183"/>
    <hyperlink ref="E304" r:id="rId184"/>
    <hyperlink ref="E308" r:id="rId185"/>
    <hyperlink ref="E305" r:id="rId186"/>
    <hyperlink ref="E307" r:id="rId187"/>
    <hyperlink ref="E313" r:id="rId188"/>
    <hyperlink ref="E316" r:id="rId189"/>
    <hyperlink ref="E322" r:id="rId190"/>
    <hyperlink ref="E323" r:id="rId191"/>
    <hyperlink ref="E324" r:id="rId192"/>
    <hyperlink ref="E326" r:id="rId193"/>
    <hyperlink ref="E327" r:id="rId194"/>
    <hyperlink ref="E328" r:id="rId195"/>
    <hyperlink ref="E330" r:id="rId196"/>
    <hyperlink ref="E331" r:id="rId197"/>
    <hyperlink ref="E332" r:id="rId198"/>
    <hyperlink ref="E333" r:id="rId199"/>
    <hyperlink ref="E334" r:id="rId200"/>
    <hyperlink ref="E338" r:id="rId201"/>
    <hyperlink ref="E340" r:id="rId202"/>
    <hyperlink ref="E341" r:id="rId203"/>
    <hyperlink ref="E342" r:id="rId204"/>
    <hyperlink ref="E346" r:id="rId205"/>
    <hyperlink ref="E347" r:id="rId206"/>
    <hyperlink ref="E349" r:id="rId207"/>
    <hyperlink ref="E351" r:id="rId208"/>
    <hyperlink ref="E352" r:id="rId209"/>
    <hyperlink ref="E353" r:id="rId210"/>
    <hyperlink ref="E355" r:id="rId211"/>
    <hyperlink ref="E356" r:id="rId212"/>
    <hyperlink ref="E357" r:id="rId213"/>
    <hyperlink ref="E358" r:id="rId214"/>
    <hyperlink ref="E359" r:id="rId215"/>
    <hyperlink ref="E361" r:id="rId216"/>
    <hyperlink ref="E363" r:id="rId217"/>
    <hyperlink ref="E365" r:id="rId218"/>
    <hyperlink ref="E366" r:id="rId219"/>
    <hyperlink ref="E368" r:id="rId220"/>
    <hyperlink ref="E369" r:id="rId221"/>
    <hyperlink ref="E370" r:id="rId222"/>
    <hyperlink ref="E375" r:id="rId223"/>
    <hyperlink ref="E376" r:id="rId224"/>
    <hyperlink ref="E378" r:id="rId225"/>
    <hyperlink ref="E379" r:id="rId226"/>
    <hyperlink ref="E383" r:id="rId227"/>
    <hyperlink ref="E384" r:id="rId228"/>
    <hyperlink ref="E385" r:id="rId229"/>
    <hyperlink ref="E386" r:id="rId230"/>
    <hyperlink ref="E388" r:id="rId231"/>
    <hyperlink ref="E390" r:id="rId232"/>
    <hyperlink ref="E391" r:id="rId233"/>
    <hyperlink ref="E392" r:id="rId234"/>
    <hyperlink ref="E393" r:id="rId235"/>
    <hyperlink ref="E394" r:id="rId236"/>
    <hyperlink ref="E395" r:id="rId237"/>
    <hyperlink ref="E396" r:id="rId238"/>
    <hyperlink ref="E397" r:id="rId239"/>
    <hyperlink ref="E398" r:id="rId240"/>
    <hyperlink ref="E399" r:id="rId241"/>
    <hyperlink ref="E400" r:id="rId242"/>
    <hyperlink ref="E401" r:id="rId243"/>
    <hyperlink ref="E402" r:id="rId244"/>
    <hyperlink ref="E403" r:id="rId245"/>
    <hyperlink ref="E404" r:id="rId246"/>
    <hyperlink ref="E405" r:id="rId247"/>
    <hyperlink ref="E419" r:id="rId248"/>
    <hyperlink ref="E406" r:id="rId249"/>
    <hyperlink ref="E407" r:id="rId250"/>
    <hyperlink ref="E410" r:id="rId251"/>
    <hyperlink ref="E412" r:id="rId252"/>
    <hyperlink ref="E411" r:id="rId253"/>
    <hyperlink ref="E413" r:id="rId254"/>
    <hyperlink ref="E414" r:id="rId255"/>
    <hyperlink ref="E415" r:id="rId256"/>
    <hyperlink ref="E416" r:id="rId257"/>
    <hyperlink ref="E417" r:id="rId258"/>
    <hyperlink ref="E418" r:id="rId259"/>
    <hyperlink ref="E420" r:id="rId260"/>
    <hyperlink ref="E421" r:id="rId261"/>
    <hyperlink ref="E422" r:id="rId262"/>
    <hyperlink ref="E423" r:id="rId263"/>
    <hyperlink ref="E424" r:id="rId264"/>
    <hyperlink ref="E425" r:id="rId265"/>
    <hyperlink ref="E427" r:id="rId266"/>
    <hyperlink ref="E428" r:id="rId267"/>
    <hyperlink ref="E431" r:id="rId268"/>
    <hyperlink ref="E430" r:id="rId269"/>
    <hyperlink ref="E432" r:id="rId270"/>
    <hyperlink ref="E433" r:id="rId271"/>
    <hyperlink ref="E434" r:id="rId272"/>
    <hyperlink ref="E435" r:id="rId273"/>
    <hyperlink ref="E436" r:id="rId274" display="ptotaro@twp.brick.nj.us "/>
    <hyperlink ref="E438" r:id="rId275"/>
    <hyperlink ref="E439" r:id="rId276"/>
    <hyperlink ref="E441" r:id="rId277"/>
    <hyperlink ref="E442" r:id="rId278"/>
    <hyperlink ref="E443" r:id="rId279"/>
    <hyperlink ref="E444" r:id="rId280"/>
    <hyperlink ref="E445" r:id="rId281"/>
    <hyperlink ref="E446" r:id="rId282"/>
    <hyperlink ref="E447" r:id="rId283"/>
    <hyperlink ref="E448" r:id="rId284"/>
    <hyperlink ref="E449" r:id="rId285"/>
    <hyperlink ref="E451" r:id="rId286"/>
    <hyperlink ref="E452" r:id="rId287"/>
    <hyperlink ref="E455" r:id="rId288"/>
    <hyperlink ref="E454" r:id="rId289"/>
    <hyperlink ref="E456" r:id="rId290"/>
    <hyperlink ref="E457" r:id="rId291"/>
    <hyperlink ref="E458" r:id="rId292"/>
    <hyperlink ref="E459" r:id="rId293"/>
    <hyperlink ref="E461" r:id="rId294"/>
    <hyperlink ref="E437" r:id="rId295"/>
    <hyperlink ref="E462" r:id="rId296"/>
    <hyperlink ref="E465" r:id="rId297"/>
    <hyperlink ref="E471" r:id="rId298"/>
    <hyperlink ref="E472" r:id="rId299"/>
    <hyperlink ref="E473" r:id="rId300"/>
    <hyperlink ref="E474" r:id="rId301"/>
    <hyperlink ref="E476" r:id="rId302"/>
    <hyperlink ref="E477" r:id="rId303"/>
    <hyperlink ref="E478" r:id="rId304"/>
    <hyperlink ref="E481" r:id="rId305"/>
    <hyperlink ref="E482" r:id="rId306"/>
    <hyperlink ref="E483" r:id="rId307"/>
    <hyperlink ref="E485" r:id="rId308" display="foreman-LAC@comcast.net "/>
    <hyperlink ref="E486" r:id="rId309"/>
    <hyperlink ref="E487" r:id="rId310"/>
    <hyperlink ref="E489" r:id="rId311"/>
    <hyperlink ref="E491" r:id="rId312"/>
    <hyperlink ref="E492" r:id="rId313"/>
    <hyperlink ref="E493" r:id="rId314" display="fmucci.salem@verizon.net "/>
    <hyperlink ref="E495" r:id="rId315"/>
    <hyperlink ref="E497" r:id="rId316"/>
    <hyperlink ref="E498" r:id="rId317"/>
    <hyperlink ref="E499" r:id="rId318"/>
    <hyperlink ref="E500" r:id="rId319"/>
    <hyperlink ref="E501" r:id="rId320"/>
    <hyperlink ref="E502" r:id="rId321"/>
    <hyperlink ref="E503" r:id="rId322"/>
    <hyperlink ref="E504" r:id="rId323"/>
    <hyperlink ref="E505" r:id="rId324"/>
    <hyperlink ref="E506" r:id="rId325"/>
    <hyperlink ref="E507" r:id="rId326"/>
    <hyperlink ref="E508" r:id="rId327"/>
    <hyperlink ref="E509" r:id="rId328"/>
    <hyperlink ref="E510" r:id="rId329"/>
    <hyperlink ref="E511" r:id="rId330"/>
    <hyperlink ref="E513" r:id="rId331"/>
    <hyperlink ref="E514" r:id="rId332"/>
    <hyperlink ref="E515" r:id="rId333"/>
    <hyperlink ref="E516" r:id="rId334"/>
    <hyperlink ref="E517" r:id="rId335"/>
    <hyperlink ref="E519" r:id="rId336"/>
    <hyperlink ref="E520" r:id="rId337"/>
    <hyperlink ref="E523" r:id="rId338"/>
    <hyperlink ref="E524" r:id="rId339"/>
    <hyperlink ref="E526" r:id="rId340"/>
    <hyperlink ref="E536" r:id="rId341"/>
    <hyperlink ref="E539" r:id="rId342"/>
    <hyperlink ref="E542" r:id="rId343"/>
    <hyperlink ref="E546" r:id="rId344"/>
    <hyperlink ref="E547" r:id="rId345"/>
    <hyperlink ref="E553" r:id="rId346"/>
    <hyperlink ref="E555" r:id="rId347"/>
    <hyperlink ref="E556" r:id="rId348"/>
    <hyperlink ref="E557" r:id="rId349"/>
    <hyperlink ref="E559" r:id="rId350"/>
    <hyperlink ref="E560" r:id="rId351" display="joe.sarno@springfield-nj.com "/>
    <hyperlink ref="E561" r:id="rId352"/>
    <hyperlink ref="E562" r:id="rId353"/>
    <hyperlink ref="E563" r:id="rId354"/>
    <hyperlink ref="E564" r:id="rId355"/>
    <hyperlink ref="E566" r:id="rId356"/>
    <hyperlink ref="E567" r:id="rId357"/>
    <hyperlink ref="E570" r:id="rId358"/>
    <hyperlink ref="E573" r:id="rId359"/>
    <hyperlink ref="E574" r:id="rId360"/>
    <hyperlink ref="E575" r:id="rId361"/>
    <hyperlink ref="E576" r:id="rId362"/>
    <hyperlink ref="E577" r:id="rId363"/>
    <hyperlink ref="E578" r:id="rId364"/>
    <hyperlink ref="E579" r:id="rId365"/>
    <hyperlink ref="E581" r:id="rId366"/>
    <hyperlink ref="E582" r:id="rId367"/>
    <hyperlink ref="E584" r:id="rId368"/>
    <hyperlink ref="E586" r:id="rId369"/>
    <hyperlink ref="E587" r:id="rId370"/>
    <hyperlink ref="E568" r:id="rId371"/>
    <hyperlink ref="E5" r:id="rId372"/>
    <hyperlink ref="E9" r:id="rId373"/>
    <hyperlink ref="E10" r:id="rId374"/>
    <hyperlink ref="E15" r:id="rId375"/>
    <hyperlink ref="E18" r:id="rId376"/>
    <hyperlink ref="E20" r:id="rId377"/>
    <hyperlink ref="E23" r:id="rId378"/>
    <hyperlink ref="E32" r:id="rId379"/>
    <hyperlink ref="E31" r:id="rId380"/>
    <hyperlink ref="E41" r:id="rId381"/>
    <hyperlink ref="E58" r:id="rId382"/>
    <hyperlink ref="E65" r:id="rId383"/>
    <hyperlink ref="E69" r:id="rId384"/>
    <hyperlink ref="E70" r:id="rId385"/>
    <hyperlink ref="E88" r:id="rId386"/>
    <hyperlink ref="E144" r:id="rId387"/>
    <hyperlink ref="E139" r:id="rId388"/>
    <hyperlink ref="E140" r:id="rId389"/>
    <hyperlink ref="E141" r:id="rId390"/>
    <hyperlink ref="E142" r:id="rId391"/>
    <hyperlink ref="E143" r:id="rId392"/>
    <hyperlink ref="E145" r:id="rId393"/>
    <hyperlink ref="E147" r:id="rId394"/>
    <hyperlink ref="E150" r:id="rId395"/>
    <hyperlink ref="E151" r:id="rId396"/>
    <hyperlink ref="E156" r:id="rId397"/>
    <hyperlink ref="E157" r:id="rId398"/>
    <hyperlink ref="E158" r:id="rId399"/>
    <hyperlink ref="E159" r:id="rId400"/>
    <hyperlink ref="E160" r:id="rId401"/>
    <hyperlink ref="E52" r:id="rId402"/>
    <hyperlink ref="E163" r:id="rId403"/>
    <hyperlink ref="E164" r:id="rId404"/>
    <hyperlink ref="E165" r:id="rId405"/>
    <hyperlink ref="E166" r:id="rId406"/>
    <hyperlink ref="E168" r:id="rId407"/>
    <hyperlink ref="E169" r:id="rId408"/>
    <hyperlink ref="E172" r:id="rId409"/>
    <hyperlink ref="E173" r:id="rId410"/>
    <hyperlink ref="E174" r:id="rId411"/>
    <hyperlink ref="E179" r:id="rId412"/>
    <hyperlink ref="E99" r:id="rId413"/>
    <hyperlink ref="E100" r:id="rId414"/>
    <hyperlink ref="E115" r:id="rId415"/>
    <hyperlink ref="E123" r:id="rId416"/>
    <hyperlink ref="E124" r:id="rId417"/>
    <hyperlink ref="E133" r:id="rId418"/>
    <hyperlink ref="E273" r:id="rId419"/>
    <hyperlink ref="E197" r:id="rId420"/>
    <hyperlink ref="E198" r:id="rId421"/>
    <hyperlink ref="E201" r:id="rId422"/>
    <hyperlink ref="E203" r:id="rId423"/>
    <hyperlink ref="E205" r:id="rId424"/>
    <hyperlink ref="E206" r:id="rId425"/>
    <hyperlink ref="E211" r:id="rId426"/>
    <hyperlink ref="E215" r:id="rId427"/>
    <hyperlink ref="E218" r:id="rId428"/>
    <hyperlink ref="E223" r:id="rId429"/>
    <hyperlink ref="E250" r:id="rId430"/>
    <hyperlink ref="E257" r:id="rId431"/>
    <hyperlink ref="E258" r:id="rId432"/>
    <hyperlink ref="E259" r:id="rId433"/>
    <hyperlink ref="E268" r:id="rId434"/>
    <hyperlink ref="E297" r:id="rId435"/>
    <hyperlink ref="E299" r:id="rId436"/>
    <hyperlink ref="E345" r:id="rId437"/>
    <hyperlink ref="E464" r:id="rId438"/>
    <hyperlink ref="E468" r:id="rId439"/>
    <hyperlink ref="E469" r:id="rId440"/>
    <hyperlink ref="E470" r:id="rId441"/>
    <hyperlink ref="E475" r:id="rId442"/>
    <hyperlink ref="E479" r:id="rId443"/>
    <hyperlink ref="E521" r:id="rId444"/>
    <hyperlink ref="E522" r:id="rId445"/>
    <hyperlink ref="E525" r:id="rId446"/>
    <hyperlink ref="E527" r:id="rId447"/>
    <hyperlink ref="E528" r:id="rId448"/>
    <hyperlink ref="E529" r:id="rId449"/>
    <hyperlink ref="E530" r:id="rId450"/>
    <hyperlink ref="E531" r:id="rId451"/>
    <hyperlink ref="E532" r:id="rId452"/>
    <hyperlink ref="E533" r:id="rId453"/>
    <hyperlink ref="E534" r:id="rId454"/>
    <hyperlink ref="E535" r:id="rId455"/>
    <hyperlink ref="E537" r:id="rId456"/>
    <hyperlink ref="E538" r:id="rId457"/>
    <hyperlink ref="E540" r:id="rId458"/>
    <hyperlink ref="E545" r:id="rId459"/>
    <hyperlink ref="E549" r:id="rId460"/>
    <hyperlink ref="E550" r:id="rId461"/>
    <hyperlink ref="E551" r:id="rId462"/>
    <hyperlink ref="E554" r:id="rId463"/>
    <hyperlink ref="E558" r:id="rId464"/>
    <hyperlink ref="E569" r:id="rId465"/>
    <hyperlink ref="E571" r:id="rId466"/>
    <hyperlink ref="E580" r:id="rId467"/>
    <hyperlink ref="E585" r:id="rId468"/>
    <hyperlink ref="E310" r:id="rId469"/>
    <hyperlink ref="E311" r:id="rId470"/>
    <hyperlink ref="E312" r:id="rId471"/>
    <hyperlink ref="E314" r:id="rId472"/>
    <hyperlink ref="E315" r:id="rId473"/>
    <hyperlink ref="E317" r:id="rId474"/>
    <hyperlink ref="E318" r:id="rId475"/>
    <hyperlink ref="E319" r:id="rId476"/>
    <hyperlink ref="E320" r:id="rId477"/>
    <hyperlink ref="E321" r:id="rId478"/>
    <hyperlink ref="E325" r:id="rId479"/>
    <hyperlink ref="E274" r:id="rId480"/>
    <hyperlink ref="E408" r:id="rId481"/>
    <hyperlink ref="E364" r:id="rId482"/>
    <hyperlink ref="E76" r:id="rId483"/>
    <hyperlink ref="E89" r:id="rId484"/>
    <hyperlink ref="E450" r:id="rId485" display="ogclerk@verizon.net                        "/>
    <hyperlink ref="E195" r:id="rId486"/>
    <hyperlink ref="E460" r:id="rId487"/>
    <hyperlink ref="E235" r:id="rId488"/>
    <hyperlink ref="E440" r:id="rId489"/>
    <hyperlink ref="E60" r:id="rId490" display="mailto:LSchieli@maywoodboro.org"/>
    <hyperlink ref="E154" r:id="rId491"/>
    <hyperlink ref="E177" r:id="rId492"/>
    <hyperlink ref="E178" r:id="rId493"/>
  </hyperlinks>
  <pageMargins left="0.7" right="0.7" top="0.75" bottom="0.75" header="0.3" footer="0.3"/>
  <pageSetup orientation="portrait" r:id="rId49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66"/>
  <sheetViews>
    <sheetView workbookViewId="0">
      <selection activeCell="R11" sqref="R11"/>
    </sheetView>
  </sheetViews>
  <sheetFormatPr defaultColWidth="16.28515625" defaultRowHeight="15" x14ac:dyDescent="0.2"/>
  <cols>
    <col min="1" max="1" width="16.28515625" style="9" customWidth="1"/>
    <col min="2" max="2" width="20.140625" style="9" customWidth="1"/>
    <col min="3" max="3" width="1.28515625" style="17" customWidth="1"/>
    <col min="4" max="4" width="22.7109375" style="9" customWidth="1"/>
    <col min="5" max="16384" width="16.28515625" style="9"/>
  </cols>
  <sheetData>
    <row r="1" spans="1:5" ht="18" customHeight="1" x14ac:dyDescent="0.25">
      <c r="A1" s="76" t="s">
        <v>63</v>
      </c>
      <c r="B1" s="77"/>
      <c r="C1" s="77"/>
      <c r="D1" s="77"/>
      <c r="E1" s="77"/>
    </row>
    <row r="2" spans="1:5" ht="18" customHeight="1" x14ac:dyDescent="0.25">
      <c r="A2" s="78" t="s">
        <v>64</v>
      </c>
      <c r="B2" s="79"/>
      <c r="C2" s="10"/>
      <c r="D2" s="78" t="s">
        <v>65</v>
      </c>
      <c r="E2" s="79"/>
    </row>
    <row r="3" spans="1:5" ht="18" customHeight="1" x14ac:dyDescent="0.25">
      <c r="A3" s="11" t="s">
        <v>66</v>
      </c>
      <c r="B3" s="11" t="s">
        <v>67</v>
      </c>
      <c r="C3" s="12"/>
      <c r="D3" s="11" t="s">
        <v>66</v>
      </c>
      <c r="E3" s="11" t="s">
        <v>67</v>
      </c>
    </row>
    <row r="4" spans="1:5" ht="18" customHeight="1" x14ac:dyDescent="0.2">
      <c r="A4" s="13"/>
      <c r="B4" s="14">
        <f>SUM(A4/50)</f>
        <v>0</v>
      </c>
      <c r="C4" s="15"/>
      <c r="D4" s="13"/>
      <c r="E4" s="14">
        <f>SUM(D4/4)</f>
        <v>0</v>
      </c>
    </row>
    <row r="5" spans="1:5" ht="18" customHeight="1" x14ac:dyDescent="0.2">
      <c r="A5" s="14"/>
      <c r="B5" s="14"/>
      <c r="C5" s="15"/>
      <c r="D5" s="14"/>
      <c r="E5" s="14"/>
    </row>
    <row r="6" spans="1:5" ht="18" customHeight="1" x14ac:dyDescent="0.25">
      <c r="A6" s="76" t="s">
        <v>68</v>
      </c>
      <c r="B6" s="77"/>
      <c r="C6" s="77"/>
      <c r="D6" s="77"/>
      <c r="E6" s="77"/>
    </row>
    <row r="7" spans="1:5" ht="18" customHeight="1" x14ac:dyDescent="0.25">
      <c r="A7" s="78" t="s">
        <v>64</v>
      </c>
      <c r="B7" s="79"/>
      <c r="C7" s="10"/>
      <c r="D7" s="78" t="s">
        <v>65</v>
      </c>
      <c r="E7" s="79"/>
    </row>
    <row r="8" spans="1:5" ht="18" customHeight="1" x14ac:dyDescent="0.25">
      <c r="A8" s="11" t="s">
        <v>66</v>
      </c>
      <c r="B8" s="11" t="s">
        <v>67</v>
      </c>
      <c r="C8" s="12"/>
      <c r="D8" s="11" t="s">
        <v>66</v>
      </c>
      <c r="E8" s="11" t="s">
        <v>67</v>
      </c>
    </row>
    <row r="9" spans="1:5" ht="18" customHeight="1" x14ac:dyDescent="0.2">
      <c r="A9" s="13"/>
      <c r="B9" s="14">
        <f>SUM(A9/5)</f>
        <v>0</v>
      </c>
      <c r="C9" s="15"/>
      <c r="D9" s="13"/>
      <c r="E9" s="14">
        <f>SUM(D9/2.65)</f>
        <v>0</v>
      </c>
    </row>
    <row r="10" spans="1:5" ht="18" customHeight="1" x14ac:dyDescent="0.2">
      <c r="A10" s="14"/>
      <c r="B10" s="14"/>
      <c r="C10" s="15"/>
      <c r="D10" s="14"/>
      <c r="E10" s="14"/>
    </row>
    <row r="11" spans="1:5" ht="18" customHeight="1" x14ac:dyDescent="0.25">
      <c r="A11" s="76" t="s">
        <v>69</v>
      </c>
      <c r="B11" s="77"/>
      <c r="C11" s="77"/>
      <c r="D11" s="77"/>
      <c r="E11" s="77"/>
    </row>
    <row r="12" spans="1:5" ht="18" customHeight="1" x14ac:dyDescent="0.25">
      <c r="A12" s="78" t="s">
        <v>64</v>
      </c>
      <c r="B12" s="79"/>
      <c r="C12" s="10"/>
      <c r="D12" s="78" t="s">
        <v>65</v>
      </c>
      <c r="E12" s="79"/>
    </row>
    <row r="13" spans="1:5" ht="18" customHeight="1" x14ac:dyDescent="0.25">
      <c r="A13" s="11" t="s">
        <v>66</v>
      </c>
      <c r="B13" s="11" t="s">
        <v>67</v>
      </c>
      <c r="C13" s="12"/>
      <c r="D13" s="11" t="s">
        <v>66</v>
      </c>
      <c r="E13" s="11" t="s">
        <v>67</v>
      </c>
    </row>
    <row r="14" spans="1:5" ht="18" customHeight="1" x14ac:dyDescent="0.2">
      <c r="A14" s="13"/>
      <c r="B14" s="14">
        <f>SUM(A14/4)</f>
        <v>0</v>
      </c>
      <c r="C14" s="15"/>
      <c r="D14" s="13"/>
      <c r="E14" s="14">
        <f>SUM(D14/2.31)</f>
        <v>0</v>
      </c>
    </row>
    <row r="16" spans="1:5" ht="18" customHeight="1" x14ac:dyDescent="0.25">
      <c r="A16" s="76" t="s">
        <v>70</v>
      </c>
      <c r="B16" s="77"/>
      <c r="C16" s="77"/>
      <c r="D16" s="77"/>
      <c r="E16" s="77"/>
    </row>
    <row r="17" spans="1:5" ht="18" customHeight="1" x14ac:dyDescent="0.25">
      <c r="A17" s="78" t="s">
        <v>64</v>
      </c>
      <c r="B17" s="79"/>
      <c r="C17" s="10"/>
      <c r="D17" s="78" t="s">
        <v>65</v>
      </c>
      <c r="E17" s="79"/>
    </row>
    <row r="18" spans="1:5" ht="18" customHeight="1" x14ac:dyDescent="0.25">
      <c r="A18" s="11" t="s">
        <v>66</v>
      </c>
      <c r="B18" s="11" t="s">
        <v>67</v>
      </c>
      <c r="C18" s="12"/>
      <c r="D18" s="11" t="s">
        <v>66</v>
      </c>
      <c r="E18" s="11" t="s">
        <v>67</v>
      </c>
    </row>
    <row r="19" spans="1:5" ht="18" customHeight="1" x14ac:dyDescent="0.2">
      <c r="A19" s="13"/>
      <c r="B19" s="14">
        <f>SUM(A19/3.33)</f>
        <v>0</v>
      </c>
      <c r="C19" s="15"/>
      <c r="D19" s="13"/>
      <c r="E19" s="14">
        <f>SUM(D19/1.33)</f>
        <v>0</v>
      </c>
    </row>
    <row r="21" spans="1:5" ht="18" customHeight="1" x14ac:dyDescent="0.25">
      <c r="A21" s="76" t="s">
        <v>71</v>
      </c>
      <c r="B21" s="77"/>
      <c r="C21" s="77"/>
      <c r="D21" s="77"/>
      <c r="E21" s="77"/>
    </row>
    <row r="22" spans="1:5" ht="18" customHeight="1" x14ac:dyDescent="0.25">
      <c r="A22" s="78" t="s">
        <v>64</v>
      </c>
      <c r="B22" s="79"/>
      <c r="C22" s="10"/>
      <c r="D22" s="78" t="s">
        <v>65</v>
      </c>
      <c r="E22" s="79"/>
    </row>
    <row r="23" spans="1:5" ht="18" customHeight="1" x14ac:dyDescent="0.25">
      <c r="A23" s="11" t="s">
        <v>66</v>
      </c>
      <c r="B23" s="11" t="s">
        <v>67</v>
      </c>
      <c r="C23" s="12"/>
      <c r="D23" s="11" t="s">
        <v>66</v>
      </c>
      <c r="E23" s="11" t="s">
        <v>67</v>
      </c>
    </row>
    <row r="24" spans="1:5" ht="18" customHeight="1" x14ac:dyDescent="0.2">
      <c r="A24" s="13"/>
      <c r="B24" s="14">
        <f>SUM(A24/2)</f>
        <v>0</v>
      </c>
      <c r="C24" s="15"/>
      <c r="D24" s="13"/>
      <c r="E24" s="14">
        <f>SUM(D24/1.33)</f>
        <v>0</v>
      </c>
    </row>
    <row r="26" spans="1:5" ht="18" customHeight="1" x14ac:dyDescent="0.25">
      <c r="A26" s="76" t="s">
        <v>72</v>
      </c>
      <c r="B26" s="77"/>
      <c r="C26" s="77"/>
      <c r="D26" s="77"/>
      <c r="E26" s="77"/>
    </row>
    <row r="27" spans="1:5" ht="18" customHeight="1" x14ac:dyDescent="0.25">
      <c r="A27" s="78" t="s">
        <v>64</v>
      </c>
      <c r="B27" s="79"/>
      <c r="C27" s="10"/>
      <c r="D27" s="78" t="s">
        <v>65</v>
      </c>
      <c r="E27" s="79"/>
    </row>
    <row r="28" spans="1:5" ht="18" customHeight="1" x14ac:dyDescent="0.25">
      <c r="A28" s="11" t="s">
        <v>66</v>
      </c>
      <c r="B28" s="11" t="s">
        <v>67</v>
      </c>
      <c r="C28" s="12"/>
      <c r="D28" s="11" t="s">
        <v>66</v>
      </c>
      <c r="E28" s="11" t="s">
        <v>67</v>
      </c>
    </row>
    <row r="29" spans="1:5" ht="18" customHeight="1" x14ac:dyDescent="0.2">
      <c r="A29" s="13"/>
      <c r="B29" s="14">
        <f>SUM(A29/27.02)</f>
        <v>0</v>
      </c>
      <c r="C29" s="15"/>
      <c r="D29" s="13"/>
      <c r="E29" s="14">
        <f>SUM(D29/8)</f>
        <v>0</v>
      </c>
    </row>
    <row r="31" spans="1:5" ht="18" customHeight="1" x14ac:dyDescent="0.25">
      <c r="A31" s="80" t="s">
        <v>73</v>
      </c>
      <c r="B31" s="81"/>
      <c r="C31" s="81"/>
      <c r="D31" s="81"/>
      <c r="E31" s="81"/>
    </row>
    <row r="32" spans="1:5" ht="18" customHeight="1" x14ac:dyDescent="0.25">
      <c r="A32" s="82" t="s">
        <v>64</v>
      </c>
      <c r="B32" s="83"/>
      <c r="C32" s="10"/>
      <c r="D32" s="82" t="s">
        <v>65</v>
      </c>
      <c r="E32" s="83"/>
    </row>
    <row r="33" spans="1:5" ht="18" customHeight="1" x14ac:dyDescent="0.25">
      <c r="A33" s="16" t="s">
        <v>66</v>
      </c>
      <c r="B33" s="11" t="s">
        <v>67</v>
      </c>
      <c r="C33" s="12"/>
      <c r="D33" s="16" t="s">
        <v>66</v>
      </c>
      <c r="E33" s="11" t="s">
        <v>67</v>
      </c>
    </row>
    <row r="34" spans="1:5" ht="18" customHeight="1" x14ac:dyDescent="0.2">
      <c r="A34" s="13"/>
      <c r="B34" s="14">
        <f>SUM(A34/13.33)</f>
        <v>0</v>
      </c>
      <c r="C34" s="15"/>
      <c r="D34" s="13"/>
      <c r="E34" s="14">
        <f>SUM(D34/5.71)</f>
        <v>0</v>
      </c>
    </row>
    <row r="36" spans="1:5" ht="18" customHeight="1" x14ac:dyDescent="0.25">
      <c r="A36" s="80" t="s">
        <v>74</v>
      </c>
      <c r="B36" s="81"/>
      <c r="C36" s="81"/>
      <c r="D36" s="81"/>
      <c r="E36" s="81"/>
    </row>
    <row r="37" spans="1:5" ht="18" customHeight="1" x14ac:dyDescent="0.25">
      <c r="A37" s="82" t="s">
        <v>75</v>
      </c>
      <c r="B37" s="83"/>
      <c r="C37" s="10"/>
      <c r="D37" s="82" t="s">
        <v>76</v>
      </c>
      <c r="E37" s="83"/>
    </row>
    <row r="38" spans="1:5" ht="18" customHeight="1" x14ac:dyDescent="0.25">
      <c r="A38" s="16" t="s">
        <v>77</v>
      </c>
      <c r="B38" s="11" t="s">
        <v>67</v>
      </c>
      <c r="C38" s="12"/>
      <c r="D38" s="16" t="s">
        <v>78</v>
      </c>
      <c r="E38" s="11" t="s">
        <v>67</v>
      </c>
    </row>
    <row r="39" spans="1:5" ht="18" customHeight="1" x14ac:dyDescent="0.2">
      <c r="A39" s="13"/>
      <c r="B39" s="14">
        <f>SUM(A39/3/2000)</f>
        <v>0</v>
      </c>
      <c r="C39" s="15"/>
      <c r="D39" s="13"/>
      <c r="E39" s="14">
        <f>SUM(D39*0.25)</f>
        <v>0</v>
      </c>
    </row>
    <row r="41" spans="1:5" ht="18" customHeight="1" x14ac:dyDescent="0.25">
      <c r="A41" s="80" t="s">
        <v>79</v>
      </c>
      <c r="B41" s="81"/>
      <c r="C41" s="81"/>
      <c r="D41" s="81"/>
      <c r="E41" s="81"/>
    </row>
    <row r="42" spans="1:5" ht="18" customHeight="1" x14ac:dyDescent="0.25">
      <c r="A42" s="82" t="s">
        <v>64</v>
      </c>
      <c r="B42" s="83"/>
      <c r="C42" s="10"/>
      <c r="D42" s="82" t="s">
        <v>65</v>
      </c>
      <c r="E42" s="83"/>
    </row>
    <row r="43" spans="1:5" ht="18" customHeight="1" x14ac:dyDescent="0.25">
      <c r="A43" s="16" t="s">
        <v>66</v>
      </c>
      <c r="B43" s="11" t="s">
        <v>67</v>
      </c>
      <c r="C43" s="12"/>
      <c r="D43" s="16" t="s">
        <v>66</v>
      </c>
      <c r="E43" s="11" t="s">
        <v>67</v>
      </c>
    </row>
    <row r="44" spans="1:5" ht="18" customHeight="1" x14ac:dyDescent="0.2">
      <c r="A44" s="13"/>
      <c r="B44" s="14">
        <f>SUM(A44/66.66)</f>
        <v>0</v>
      </c>
      <c r="C44" s="15"/>
      <c r="D44" s="13"/>
      <c r="E44" s="14">
        <f>SUM(D44/3.88)</f>
        <v>0</v>
      </c>
    </row>
    <row r="46" spans="1:5" ht="18" customHeight="1" x14ac:dyDescent="0.25">
      <c r="A46" s="80" t="s">
        <v>80</v>
      </c>
      <c r="B46" s="81"/>
      <c r="C46" s="81"/>
      <c r="D46" s="81"/>
      <c r="E46" s="81"/>
    </row>
    <row r="47" spans="1:5" ht="18" customHeight="1" x14ac:dyDescent="0.25">
      <c r="A47" s="82" t="s">
        <v>64</v>
      </c>
      <c r="B47" s="83"/>
      <c r="C47" s="10"/>
      <c r="D47" s="82" t="s">
        <v>65</v>
      </c>
      <c r="E47" s="83"/>
    </row>
    <row r="48" spans="1:5" ht="18" customHeight="1" x14ac:dyDescent="0.25">
      <c r="A48" s="16" t="s">
        <v>66</v>
      </c>
      <c r="B48" s="11" t="s">
        <v>67</v>
      </c>
      <c r="C48" s="12"/>
      <c r="D48" s="16" t="s">
        <v>66</v>
      </c>
      <c r="E48" s="11" t="s">
        <v>67</v>
      </c>
    </row>
    <row r="49" spans="1:5" ht="18" customHeight="1" x14ac:dyDescent="0.2">
      <c r="A49" s="13"/>
      <c r="B49" s="14">
        <f>SUM(A49/80)</f>
        <v>0</v>
      </c>
      <c r="C49" s="15"/>
      <c r="D49" s="13"/>
      <c r="E49" s="14">
        <f>SUM(D49/7.41)</f>
        <v>0</v>
      </c>
    </row>
    <row r="51" spans="1:5" ht="18" customHeight="1" x14ac:dyDescent="0.25">
      <c r="A51" s="80" t="s">
        <v>81</v>
      </c>
      <c r="B51" s="81"/>
      <c r="C51" s="81"/>
      <c r="D51" s="81"/>
      <c r="E51" s="81"/>
    </row>
    <row r="52" spans="1:5" ht="18" customHeight="1" x14ac:dyDescent="0.25">
      <c r="A52" s="16" t="s">
        <v>82</v>
      </c>
      <c r="B52" s="11" t="s">
        <v>83</v>
      </c>
      <c r="C52" s="12"/>
      <c r="D52" s="16" t="s">
        <v>83</v>
      </c>
      <c r="E52" s="11" t="s">
        <v>67</v>
      </c>
    </row>
    <row r="53" spans="1:5" ht="18" customHeight="1" x14ac:dyDescent="0.2">
      <c r="A53" s="13"/>
      <c r="B53" s="14">
        <f>SUM(A53/7)</f>
        <v>0</v>
      </c>
      <c r="C53" s="15"/>
      <c r="D53" s="13"/>
      <c r="E53" s="14">
        <f>SUM(D53/285.71)</f>
        <v>0</v>
      </c>
    </row>
    <row r="55" spans="1:5" ht="18" customHeight="1" x14ac:dyDescent="0.25">
      <c r="A55" s="80" t="s">
        <v>84</v>
      </c>
      <c r="B55" s="81"/>
      <c r="C55" s="81"/>
      <c r="D55" s="81"/>
      <c r="E55" s="81"/>
    </row>
    <row r="56" spans="1:5" ht="18" customHeight="1" x14ac:dyDescent="0.25">
      <c r="A56" s="16" t="s">
        <v>82</v>
      </c>
      <c r="B56" s="11" t="s">
        <v>85</v>
      </c>
      <c r="C56" s="12"/>
      <c r="D56" s="11" t="s">
        <v>85</v>
      </c>
      <c r="E56" s="11" t="s">
        <v>67</v>
      </c>
    </row>
    <row r="57" spans="1:5" ht="18" customHeight="1" x14ac:dyDescent="0.2">
      <c r="A57" s="13"/>
      <c r="B57" s="14">
        <f>SUM(A57/33)</f>
        <v>0</v>
      </c>
      <c r="C57" s="15"/>
      <c r="D57" s="13"/>
      <c r="E57" s="14">
        <f>SUM(D57/60.61)</f>
        <v>0</v>
      </c>
    </row>
    <row r="59" spans="1:5" ht="18" customHeight="1" x14ac:dyDescent="0.25">
      <c r="A59" s="80" t="s">
        <v>86</v>
      </c>
      <c r="B59" s="81"/>
      <c r="C59" s="81"/>
      <c r="D59" s="81"/>
      <c r="E59" s="81"/>
    </row>
    <row r="60" spans="1:5" ht="18" customHeight="1" x14ac:dyDescent="0.25">
      <c r="A60" s="16" t="s">
        <v>82</v>
      </c>
      <c r="B60" s="11" t="s">
        <v>87</v>
      </c>
      <c r="C60" s="12"/>
      <c r="D60" s="11" t="s">
        <v>87</v>
      </c>
      <c r="E60" s="11" t="s">
        <v>67</v>
      </c>
    </row>
    <row r="61" spans="1:5" ht="18" customHeight="1" x14ac:dyDescent="0.2">
      <c r="A61" s="13"/>
      <c r="B61" s="14">
        <f>SUM(A61/4079)</f>
        <v>0</v>
      </c>
      <c r="C61" s="15"/>
      <c r="D61" s="13"/>
      <c r="E61" s="14">
        <f>SUM(D61*2.03)</f>
        <v>0</v>
      </c>
    </row>
    <row r="63" spans="1:5" ht="18" customHeight="1" x14ac:dyDescent="0.25">
      <c r="A63" s="80" t="s">
        <v>88</v>
      </c>
      <c r="B63" s="81"/>
      <c r="C63" s="81"/>
      <c r="D63" s="81"/>
      <c r="E63" s="81"/>
    </row>
    <row r="64" spans="1:5" ht="18" customHeight="1" x14ac:dyDescent="0.25">
      <c r="A64" s="16" t="s">
        <v>82</v>
      </c>
      <c r="B64" s="11" t="s">
        <v>89</v>
      </c>
      <c r="C64" s="12"/>
      <c r="D64" s="11" t="s">
        <v>89</v>
      </c>
      <c r="E64" s="11" t="s">
        <v>67</v>
      </c>
    </row>
    <row r="65" spans="1:5" ht="18" customHeight="1" x14ac:dyDescent="0.2">
      <c r="A65" s="13"/>
      <c r="B65" s="14">
        <f>SUM(A65/20)</f>
        <v>0</v>
      </c>
      <c r="C65" s="15"/>
      <c r="D65" s="13"/>
      <c r="E65" s="14">
        <f>SUM(D65/100)</f>
        <v>0</v>
      </c>
    </row>
    <row r="67" spans="1:5" ht="18" customHeight="1" x14ac:dyDescent="0.25">
      <c r="A67" s="80" t="s">
        <v>90</v>
      </c>
      <c r="B67" s="81"/>
      <c r="C67" s="81"/>
      <c r="D67" s="81"/>
      <c r="E67" s="81"/>
    </row>
    <row r="68" spans="1:5" ht="18" customHeight="1" x14ac:dyDescent="0.25">
      <c r="A68" s="16" t="s">
        <v>82</v>
      </c>
      <c r="B68" s="11" t="s">
        <v>89</v>
      </c>
      <c r="C68" s="12"/>
      <c r="D68" s="11" t="s">
        <v>89</v>
      </c>
      <c r="E68" s="11" t="s">
        <v>67</v>
      </c>
    </row>
    <row r="69" spans="1:5" ht="18" customHeight="1" x14ac:dyDescent="0.2">
      <c r="A69" s="13"/>
      <c r="B69" s="14">
        <f>SUM(A69/90)</f>
        <v>0</v>
      </c>
      <c r="C69" s="15"/>
      <c r="D69" s="13"/>
      <c r="E69" s="14">
        <f>SUM(D69/22.22)</f>
        <v>0</v>
      </c>
    </row>
    <row r="71" spans="1:5" ht="18" customHeight="1" x14ac:dyDescent="0.25">
      <c r="A71" s="80" t="s">
        <v>91</v>
      </c>
      <c r="B71" s="81"/>
      <c r="C71" s="81"/>
      <c r="D71" s="81"/>
      <c r="E71" s="81"/>
    </row>
    <row r="72" spans="1:5" ht="18" customHeight="1" x14ac:dyDescent="0.25">
      <c r="A72" s="16" t="s">
        <v>82</v>
      </c>
      <c r="B72" s="11" t="s">
        <v>83</v>
      </c>
      <c r="C72" s="12"/>
      <c r="D72" s="16" t="s">
        <v>83</v>
      </c>
      <c r="E72" s="11" t="s">
        <v>67</v>
      </c>
    </row>
    <row r="73" spans="1:5" ht="18" customHeight="1" x14ac:dyDescent="0.2">
      <c r="A73" s="13"/>
      <c r="B73" s="14">
        <f>SUM(A73/7)</f>
        <v>0</v>
      </c>
      <c r="C73" s="15"/>
      <c r="D73" s="13">
        <v>0</v>
      </c>
      <c r="E73" s="14">
        <f>SUM(D73/285.71)</f>
        <v>0</v>
      </c>
    </row>
    <row r="75" spans="1:5" ht="18" customHeight="1" x14ac:dyDescent="0.25">
      <c r="A75" s="80" t="s">
        <v>92</v>
      </c>
      <c r="B75" s="81"/>
      <c r="C75" s="81"/>
      <c r="D75" s="81"/>
      <c r="E75" s="81"/>
    </row>
    <row r="76" spans="1:5" ht="18" customHeight="1" x14ac:dyDescent="0.25">
      <c r="A76" s="16" t="s">
        <v>82</v>
      </c>
      <c r="B76" s="11" t="s">
        <v>93</v>
      </c>
      <c r="C76" s="12"/>
      <c r="D76" s="16" t="s">
        <v>93</v>
      </c>
      <c r="E76" s="11" t="s">
        <v>67</v>
      </c>
    </row>
    <row r="77" spans="1:5" ht="18" customHeight="1" x14ac:dyDescent="0.2">
      <c r="A77" s="13"/>
      <c r="B77" s="14">
        <f>SUM(A77/500)</f>
        <v>0</v>
      </c>
      <c r="C77" s="15"/>
      <c r="D77" s="13"/>
      <c r="E77" s="14">
        <f>SUM(D77/5)</f>
        <v>0</v>
      </c>
    </row>
    <row r="79" spans="1:5" ht="18" customHeight="1" x14ac:dyDescent="0.25">
      <c r="A79" s="80" t="s">
        <v>94</v>
      </c>
      <c r="B79" s="81"/>
      <c r="C79" s="81"/>
      <c r="D79" s="81"/>
      <c r="E79" s="81"/>
    </row>
    <row r="80" spans="1:5" ht="18" customHeight="1" x14ac:dyDescent="0.25">
      <c r="A80" s="16" t="s">
        <v>82</v>
      </c>
      <c r="B80" s="11" t="s">
        <v>93</v>
      </c>
      <c r="C80" s="12"/>
      <c r="D80" s="16" t="s">
        <v>93</v>
      </c>
      <c r="E80" s="11" t="s">
        <v>67</v>
      </c>
    </row>
    <row r="81" spans="1:5" ht="18" customHeight="1" x14ac:dyDescent="0.2">
      <c r="A81" s="13"/>
      <c r="B81" s="14">
        <f>SUM(A81/500)</f>
        <v>0</v>
      </c>
      <c r="C81" s="15"/>
      <c r="D81" s="13"/>
      <c r="E81" s="14">
        <f>SUM(D81/4)</f>
        <v>0</v>
      </c>
    </row>
    <row r="83" spans="1:5" ht="18" customHeight="1" x14ac:dyDescent="0.25">
      <c r="A83" s="80" t="s">
        <v>95</v>
      </c>
      <c r="B83" s="81"/>
      <c r="C83" s="81"/>
      <c r="D83" s="81"/>
      <c r="E83" s="81"/>
    </row>
    <row r="84" spans="1:5" ht="18" customHeight="1" x14ac:dyDescent="0.25">
      <c r="A84" s="16" t="s">
        <v>82</v>
      </c>
      <c r="B84" s="11" t="s">
        <v>93</v>
      </c>
      <c r="C84" s="12"/>
      <c r="D84" s="16" t="s">
        <v>93</v>
      </c>
      <c r="E84" s="11" t="s">
        <v>67</v>
      </c>
    </row>
    <row r="85" spans="1:5" ht="18" customHeight="1" x14ac:dyDescent="0.2">
      <c r="A85" s="13"/>
      <c r="B85" s="14">
        <f>SUM(A85/250)</f>
        <v>0</v>
      </c>
      <c r="C85" s="15"/>
      <c r="D85" s="13"/>
      <c r="E85" s="14">
        <f>SUM(D85/8)</f>
        <v>0</v>
      </c>
    </row>
    <row r="87" spans="1:5" ht="18" customHeight="1" x14ac:dyDescent="0.25">
      <c r="A87" s="80" t="s">
        <v>96</v>
      </c>
      <c r="B87" s="81"/>
      <c r="C87" s="81"/>
      <c r="D87" s="81"/>
      <c r="E87" s="81"/>
    </row>
    <row r="88" spans="1:5" ht="18" customHeight="1" x14ac:dyDescent="0.25">
      <c r="A88" s="16" t="s">
        <v>82</v>
      </c>
      <c r="B88" s="11" t="s">
        <v>93</v>
      </c>
      <c r="C88" s="12"/>
      <c r="D88" s="16" t="s">
        <v>93</v>
      </c>
      <c r="E88" s="11" t="s">
        <v>67</v>
      </c>
    </row>
    <row r="89" spans="1:5" ht="18" customHeight="1" x14ac:dyDescent="0.2">
      <c r="A89" s="13"/>
      <c r="B89" s="14">
        <f>SUM(A89/1111)</f>
        <v>0</v>
      </c>
      <c r="C89" s="15"/>
      <c r="D89" s="13"/>
      <c r="E89" s="14">
        <f>SUM(D89/1.8)</f>
        <v>0</v>
      </c>
    </row>
    <row r="91" spans="1:5" ht="18" customHeight="1" x14ac:dyDescent="0.25">
      <c r="A91" s="80" t="s">
        <v>97</v>
      </c>
      <c r="B91" s="81"/>
      <c r="C91" s="81"/>
      <c r="D91" s="81"/>
      <c r="E91" s="81"/>
    </row>
    <row r="92" spans="1:5" ht="18" customHeight="1" x14ac:dyDescent="0.25">
      <c r="A92" s="16" t="s">
        <v>82</v>
      </c>
      <c r="B92" s="11" t="s">
        <v>93</v>
      </c>
      <c r="C92" s="12"/>
      <c r="D92" s="16" t="s">
        <v>93</v>
      </c>
      <c r="E92" s="11" t="s">
        <v>67</v>
      </c>
    </row>
    <row r="93" spans="1:5" ht="18" customHeight="1" x14ac:dyDescent="0.2">
      <c r="A93" s="13"/>
      <c r="B93" s="14">
        <f>SUM(A93/741)</f>
        <v>0</v>
      </c>
      <c r="C93" s="15"/>
      <c r="D93" s="13"/>
      <c r="E93" s="14">
        <f>SUM(D93/2.7)</f>
        <v>0</v>
      </c>
    </row>
    <row r="95" spans="1:5" ht="18" customHeight="1" x14ac:dyDescent="0.25">
      <c r="A95" s="80" t="s">
        <v>98</v>
      </c>
      <c r="B95" s="81"/>
      <c r="C95" s="81"/>
      <c r="D95" s="81"/>
      <c r="E95" s="81"/>
    </row>
    <row r="96" spans="1:5" ht="18" customHeight="1" x14ac:dyDescent="0.25">
      <c r="A96" s="16" t="s">
        <v>82</v>
      </c>
      <c r="B96" s="11" t="s">
        <v>93</v>
      </c>
      <c r="C96" s="12"/>
      <c r="D96" s="16" t="s">
        <v>93</v>
      </c>
      <c r="E96" s="11" t="s">
        <v>67</v>
      </c>
    </row>
    <row r="97" spans="1:5" ht="18" customHeight="1" x14ac:dyDescent="0.2">
      <c r="A97" s="13"/>
      <c r="B97" s="14">
        <f>SUM(A97/1000)</f>
        <v>0</v>
      </c>
      <c r="C97" s="15"/>
      <c r="D97" s="13"/>
      <c r="E97" s="14">
        <f>SUM(D97/2)</f>
        <v>0</v>
      </c>
    </row>
    <row r="99" spans="1:5" ht="18" customHeight="1" x14ac:dyDescent="0.25">
      <c r="A99" s="80" t="s">
        <v>99</v>
      </c>
      <c r="B99" s="81"/>
      <c r="C99" s="81"/>
      <c r="D99" s="81"/>
      <c r="E99" s="81"/>
    </row>
    <row r="100" spans="1:5" ht="18" customHeight="1" x14ac:dyDescent="0.25">
      <c r="A100" s="16" t="s">
        <v>82</v>
      </c>
      <c r="B100" s="11" t="s">
        <v>93</v>
      </c>
      <c r="C100" s="12"/>
      <c r="D100" s="16" t="s">
        <v>93</v>
      </c>
      <c r="E100" s="11" t="s">
        <v>67</v>
      </c>
    </row>
    <row r="101" spans="1:5" ht="18" customHeight="1" x14ac:dyDescent="0.2">
      <c r="A101" s="13"/>
      <c r="B101" s="14">
        <f>SUM(A101/700)</f>
        <v>0</v>
      </c>
      <c r="C101" s="15"/>
      <c r="D101" s="13"/>
      <c r="E101" s="14">
        <f>SUM(D101/2.86)</f>
        <v>0</v>
      </c>
    </row>
    <row r="103" spans="1:5" ht="18" customHeight="1" x14ac:dyDescent="0.25">
      <c r="A103" s="80" t="s">
        <v>100</v>
      </c>
      <c r="B103" s="81"/>
      <c r="C103" s="81"/>
      <c r="D103" s="81"/>
      <c r="E103" s="81"/>
    </row>
    <row r="104" spans="1:5" ht="18" customHeight="1" x14ac:dyDescent="0.25">
      <c r="A104" s="16" t="s">
        <v>82</v>
      </c>
      <c r="B104" s="11" t="s">
        <v>93</v>
      </c>
      <c r="C104" s="12"/>
      <c r="D104" s="16" t="s">
        <v>93</v>
      </c>
      <c r="E104" s="11" t="s">
        <v>67</v>
      </c>
    </row>
    <row r="105" spans="1:5" ht="18" customHeight="1" x14ac:dyDescent="0.2">
      <c r="A105" s="13"/>
      <c r="B105" s="14">
        <f>SUM(A105/400)</f>
        <v>0</v>
      </c>
      <c r="C105" s="15"/>
      <c r="D105" s="13"/>
      <c r="E105" s="14">
        <f>SUM(D105/5)</f>
        <v>0</v>
      </c>
    </row>
    <row r="107" spans="1:5" ht="18" customHeight="1" x14ac:dyDescent="0.25">
      <c r="A107" s="80" t="s">
        <v>101</v>
      </c>
      <c r="B107" s="81"/>
      <c r="C107" s="81"/>
      <c r="D107" s="81"/>
      <c r="E107" s="81"/>
    </row>
    <row r="108" spans="1:5" ht="18" customHeight="1" x14ac:dyDescent="0.25">
      <c r="A108" s="16" t="s">
        <v>82</v>
      </c>
      <c r="B108" s="11" t="s">
        <v>93</v>
      </c>
      <c r="C108" s="12"/>
      <c r="D108" s="16" t="s">
        <v>93</v>
      </c>
      <c r="E108" s="11" t="s">
        <v>67</v>
      </c>
    </row>
    <row r="109" spans="1:5" ht="18" customHeight="1" x14ac:dyDescent="0.2">
      <c r="A109" s="13"/>
      <c r="B109" s="14">
        <f>SUM(A109/500)</f>
        <v>0</v>
      </c>
      <c r="C109" s="15"/>
      <c r="D109" s="13"/>
      <c r="E109" s="14">
        <f>SUM(D109/4)</f>
        <v>0</v>
      </c>
    </row>
    <row r="111" spans="1:5" s="17" customFormat="1" ht="18" customHeight="1" x14ac:dyDescent="0.25">
      <c r="A111" s="80" t="s">
        <v>102</v>
      </c>
      <c r="B111" s="81"/>
      <c r="C111" s="81"/>
      <c r="D111" s="81"/>
      <c r="E111" s="81"/>
    </row>
    <row r="112" spans="1:5" s="17" customFormat="1" ht="18" customHeight="1" x14ac:dyDescent="0.25">
      <c r="A112" s="18" t="s">
        <v>82</v>
      </c>
      <c r="B112" s="12" t="s">
        <v>103</v>
      </c>
      <c r="C112" s="12"/>
      <c r="D112" s="12" t="s">
        <v>103</v>
      </c>
      <c r="E112" s="12" t="s">
        <v>67</v>
      </c>
    </row>
    <row r="113" spans="1:5" s="17" customFormat="1" ht="18" customHeight="1" x14ac:dyDescent="0.2">
      <c r="A113" s="13"/>
      <c r="B113" s="15">
        <f>SUM(A113/26)</f>
        <v>0</v>
      </c>
      <c r="C113" s="15"/>
      <c r="D113" s="13"/>
      <c r="E113" s="15">
        <f>SUM(D113/76.92)</f>
        <v>0</v>
      </c>
    </row>
    <row r="114" spans="1:5" s="17" customFormat="1" ht="18" customHeight="1" x14ac:dyDescent="0.2">
      <c r="A114" s="15"/>
      <c r="B114" s="15"/>
      <c r="C114" s="15"/>
      <c r="D114" s="15"/>
      <c r="E114" s="15"/>
    </row>
    <row r="115" spans="1:5" s="17" customFormat="1" ht="18" customHeight="1" x14ac:dyDescent="0.25">
      <c r="A115" s="80" t="s">
        <v>104</v>
      </c>
      <c r="B115" s="81"/>
      <c r="C115" s="81"/>
      <c r="D115" s="81"/>
      <c r="E115" s="81"/>
    </row>
    <row r="116" spans="1:5" s="17" customFormat="1" ht="18" customHeight="1" x14ac:dyDescent="0.25">
      <c r="A116" s="18" t="s">
        <v>82</v>
      </c>
      <c r="B116" s="12" t="s">
        <v>103</v>
      </c>
      <c r="C116" s="12"/>
      <c r="D116" s="12" t="s">
        <v>103</v>
      </c>
      <c r="E116" s="12" t="s">
        <v>67</v>
      </c>
    </row>
    <row r="117" spans="1:5" s="17" customFormat="1" ht="18" customHeight="1" x14ac:dyDescent="0.2">
      <c r="A117" s="13"/>
      <c r="B117" s="15">
        <f>SUM(A117/30)</f>
        <v>0</v>
      </c>
      <c r="C117" s="15"/>
      <c r="D117" s="13"/>
      <c r="E117" s="15">
        <f>SUM(D117/66.67)</f>
        <v>0</v>
      </c>
    </row>
    <row r="118" spans="1:5" s="17" customFormat="1" ht="18" customHeight="1" x14ac:dyDescent="0.2">
      <c r="A118" s="15"/>
      <c r="B118" s="15"/>
      <c r="C118" s="15"/>
      <c r="D118" s="15"/>
      <c r="E118" s="15"/>
    </row>
    <row r="119" spans="1:5" s="17" customFormat="1" ht="18" customHeight="1" x14ac:dyDescent="0.25">
      <c r="A119" s="80" t="s">
        <v>105</v>
      </c>
      <c r="B119" s="81"/>
      <c r="C119" s="81"/>
      <c r="D119" s="81"/>
      <c r="E119" s="81"/>
    </row>
    <row r="120" spans="1:5" s="17" customFormat="1" ht="18" customHeight="1" x14ac:dyDescent="0.25">
      <c r="A120" s="18" t="s">
        <v>82</v>
      </c>
      <c r="B120" s="12" t="s">
        <v>103</v>
      </c>
      <c r="C120" s="12"/>
      <c r="D120" s="12" t="s">
        <v>103</v>
      </c>
      <c r="E120" s="12" t="s">
        <v>67</v>
      </c>
    </row>
    <row r="121" spans="1:5" s="17" customFormat="1" ht="18" customHeight="1" x14ac:dyDescent="0.2">
      <c r="A121" s="13"/>
      <c r="B121" s="15">
        <f>SUM(A121/25.33)</f>
        <v>0</v>
      </c>
      <c r="C121" s="15"/>
      <c r="D121" s="13"/>
      <c r="E121" s="15">
        <f>SUM(D121/78.96)</f>
        <v>0</v>
      </c>
    </row>
    <row r="122" spans="1:5" s="17" customFormat="1" ht="18" customHeight="1" x14ac:dyDescent="0.2">
      <c r="A122" s="15"/>
      <c r="B122" s="15"/>
      <c r="C122" s="15"/>
      <c r="D122" s="15"/>
      <c r="E122" s="15"/>
    </row>
    <row r="123" spans="1:5" s="17" customFormat="1" ht="18" customHeight="1" x14ac:dyDescent="0.25">
      <c r="A123" s="80" t="s">
        <v>106</v>
      </c>
      <c r="B123" s="81"/>
      <c r="C123" s="81"/>
      <c r="D123" s="81"/>
      <c r="E123" s="81"/>
    </row>
    <row r="124" spans="1:5" s="17" customFormat="1" ht="18" customHeight="1" x14ac:dyDescent="0.25">
      <c r="A124" s="18" t="s">
        <v>82</v>
      </c>
      <c r="B124" s="12" t="s">
        <v>103</v>
      </c>
      <c r="C124" s="12"/>
      <c r="D124" s="12" t="s">
        <v>103</v>
      </c>
      <c r="E124" s="12" t="s">
        <v>67</v>
      </c>
    </row>
    <row r="125" spans="1:5" s="17" customFormat="1" ht="18" customHeight="1" x14ac:dyDescent="0.2">
      <c r="A125" s="13"/>
      <c r="B125" s="15">
        <f>SUM(A125/2.5)</f>
        <v>0</v>
      </c>
      <c r="C125" s="15"/>
      <c r="D125" s="13"/>
      <c r="E125" s="15">
        <f>SUM(D125/800)</f>
        <v>0</v>
      </c>
    </row>
    <row r="126" spans="1:5" s="17" customFormat="1" ht="18" customHeight="1" x14ac:dyDescent="0.2">
      <c r="A126" s="15"/>
      <c r="B126" s="15"/>
      <c r="C126" s="15"/>
      <c r="D126" s="15"/>
      <c r="E126" s="15"/>
    </row>
    <row r="127" spans="1:5" ht="18" customHeight="1" x14ac:dyDescent="0.25">
      <c r="A127" s="80" t="s">
        <v>107</v>
      </c>
      <c r="B127" s="81"/>
      <c r="C127" s="81"/>
      <c r="D127" s="81"/>
      <c r="E127" s="81"/>
    </row>
    <row r="128" spans="1:5" ht="18" customHeight="1" x14ac:dyDescent="0.25">
      <c r="A128" s="16" t="s">
        <v>82</v>
      </c>
      <c r="B128" s="11" t="s">
        <v>93</v>
      </c>
      <c r="C128" s="12"/>
      <c r="D128" s="16" t="s">
        <v>93</v>
      </c>
      <c r="E128" s="11" t="s">
        <v>67</v>
      </c>
    </row>
    <row r="129" spans="1:5" ht="18" customHeight="1" x14ac:dyDescent="0.2">
      <c r="A129" s="13"/>
      <c r="B129" s="14">
        <f>SUM(A129/4000)</f>
        <v>0</v>
      </c>
      <c r="C129" s="15"/>
      <c r="D129" s="13"/>
      <c r="E129" s="14">
        <f>SUM(D129/0.5)</f>
        <v>0</v>
      </c>
    </row>
    <row r="130" spans="1:5" ht="18" customHeight="1" x14ac:dyDescent="0.2">
      <c r="A130" s="19"/>
      <c r="B130" s="14"/>
      <c r="C130" s="15"/>
      <c r="D130" s="19"/>
      <c r="E130" s="14"/>
    </row>
    <row r="131" spans="1:5" ht="18" customHeight="1" x14ac:dyDescent="0.25">
      <c r="A131" s="93" t="s">
        <v>108</v>
      </c>
      <c r="B131" s="94"/>
      <c r="C131" s="94"/>
      <c r="D131" s="94"/>
      <c r="E131" s="94"/>
    </row>
    <row r="132" spans="1:5" ht="18" customHeight="1" x14ac:dyDescent="0.25">
      <c r="A132" s="16" t="s">
        <v>82</v>
      </c>
      <c r="B132" s="11" t="s">
        <v>93</v>
      </c>
      <c r="C132" s="12"/>
      <c r="D132" s="16" t="s">
        <v>93</v>
      </c>
      <c r="E132" s="20" t="s">
        <v>67</v>
      </c>
    </row>
    <row r="133" spans="1:5" ht="18" customHeight="1" x14ac:dyDescent="0.2">
      <c r="A133" s="13"/>
      <c r="B133" s="14">
        <f>SUM(A133/4140)</f>
        <v>0</v>
      </c>
      <c r="C133" s="15"/>
      <c r="D133" s="13"/>
      <c r="E133" s="21">
        <f>SUM(D133*2.071)</f>
        <v>0</v>
      </c>
    </row>
    <row r="135" spans="1:5" ht="18" customHeight="1" x14ac:dyDescent="0.25">
      <c r="A135" s="80" t="s">
        <v>109</v>
      </c>
      <c r="B135" s="81"/>
      <c r="C135" s="81"/>
      <c r="D135" s="81"/>
      <c r="E135" s="81"/>
    </row>
    <row r="136" spans="1:5" ht="18" customHeight="1" x14ac:dyDescent="0.25">
      <c r="A136" s="16" t="s">
        <v>82</v>
      </c>
      <c r="B136" s="11" t="s">
        <v>110</v>
      </c>
      <c r="C136" s="12"/>
      <c r="D136" s="11" t="s">
        <v>110</v>
      </c>
      <c r="E136" s="11" t="s">
        <v>67</v>
      </c>
    </row>
    <row r="137" spans="1:5" ht="18" customHeight="1" x14ac:dyDescent="0.2">
      <c r="A137" s="13"/>
      <c r="B137" s="14">
        <f>SUM(A137/412.5)</f>
        <v>0</v>
      </c>
      <c r="C137" s="15"/>
      <c r="D137" s="13"/>
      <c r="E137" s="14">
        <f>SUM(D137/4.85)</f>
        <v>0</v>
      </c>
    </row>
    <row r="139" spans="1:5" ht="18" customHeight="1" x14ac:dyDescent="0.25">
      <c r="A139" s="80" t="s">
        <v>111</v>
      </c>
      <c r="B139" s="81"/>
      <c r="C139" s="81"/>
      <c r="D139" s="81"/>
      <c r="E139" s="81"/>
    </row>
    <row r="140" spans="1:5" ht="18" customHeight="1" x14ac:dyDescent="0.25">
      <c r="A140" s="16" t="s">
        <v>82</v>
      </c>
      <c r="B140" s="11" t="s">
        <v>112</v>
      </c>
      <c r="C140" s="12"/>
      <c r="D140" s="11" t="s">
        <v>112</v>
      </c>
      <c r="E140" s="11" t="s">
        <v>67</v>
      </c>
    </row>
    <row r="141" spans="1:5" ht="18" customHeight="1" x14ac:dyDescent="0.2">
      <c r="A141" s="13"/>
      <c r="B141" s="14">
        <f>SUM(A141/8)</f>
        <v>0</v>
      </c>
      <c r="C141" s="15"/>
      <c r="D141" s="13"/>
      <c r="E141" s="14">
        <f>SUM(D141/250)</f>
        <v>0</v>
      </c>
    </row>
    <row r="143" spans="1:5" s="17" customFormat="1" ht="18" customHeight="1" x14ac:dyDescent="0.25">
      <c r="A143" s="80" t="s">
        <v>113</v>
      </c>
      <c r="B143" s="81"/>
      <c r="C143" s="81"/>
      <c r="D143" s="81"/>
      <c r="E143" s="81"/>
    </row>
    <row r="144" spans="1:5" s="17" customFormat="1" ht="18" customHeight="1" x14ac:dyDescent="0.25">
      <c r="A144" s="18" t="s">
        <v>82</v>
      </c>
      <c r="B144" s="12" t="s">
        <v>114</v>
      </c>
      <c r="C144" s="12"/>
      <c r="D144" s="12" t="s">
        <v>114</v>
      </c>
      <c r="E144" s="12" t="s">
        <v>67</v>
      </c>
    </row>
    <row r="145" spans="1:5" s="17" customFormat="1" ht="18" customHeight="1" x14ac:dyDescent="0.2">
      <c r="A145" s="13"/>
      <c r="B145" s="15">
        <f>SUM(A145/0.625)</f>
        <v>0</v>
      </c>
      <c r="C145" s="15"/>
      <c r="D145" s="13"/>
      <c r="E145" s="15">
        <f>SUM(D145/3200)</f>
        <v>0</v>
      </c>
    </row>
    <row r="147" spans="1:5" ht="18" customHeight="1" x14ac:dyDescent="0.25">
      <c r="A147" s="80" t="s">
        <v>115</v>
      </c>
      <c r="B147" s="81"/>
      <c r="C147" s="81"/>
      <c r="D147" s="81"/>
      <c r="E147" s="81"/>
    </row>
    <row r="148" spans="1:5" ht="18" customHeight="1" x14ac:dyDescent="0.25">
      <c r="A148" s="16" t="s">
        <v>82</v>
      </c>
      <c r="B148" s="11" t="s">
        <v>116</v>
      </c>
      <c r="C148" s="12"/>
      <c r="D148" s="16" t="s">
        <v>116</v>
      </c>
      <c r="E148" s="11" t="s">
        <v>67</v>
      </c>
    </row>
    <row r="149" spans="1:5" ht="18" customHeight="1" x14ac:dyDescent="0.2">
      <c r="A149" s="13"/>
      <c r="B149" s="14">
        <f>SUM(A149/4.5)</f>
        <v>0</v>
      </c>
      <c r="C149" s="15"/>
      <c r="D149" s="13"/>
      <c r="E149" s="14">
        <f>SUM(D149/444.44)</f>
        <v>0</v>
      </c>
    </row>
    <row r="152" spans="1:5" ht="18" customHeight="1" x14ac:dyDescent="0.25">
      <c r="A152" s="80" t="s">
        <v>117</v>
      </c>
      <c r="B152" s="81"/>
      <c r="C152" s="81"/>
      <c r="D152" s="81"/>
      <c r="E152" s="81"/>
    </row>
    <row r="153" spans="1:5" ht="18" customHeight="1" x14ac:dyDescent="0.25">
      <c r="A153" s="16" t="s">
        <v>82</v>
      </c>
      <c r="B153" s="11" t="s">
        <v>93</v>
      </c>
      <c r="C153" s="12"/>
      <c r="D153" s="16" t="s">
        <v>93</v>
      </c>
      <c r="E153" s="11" t="s">
        <v>67</v>
      </c>
    </row>
    <row r="154" spans="1:5" ht="18" customHeight="1" x14ac:dyDescent="0.2">
      <c r="A154" s="13"/>
      <c r="B154" s="14">
        <f>SUM(A154/285.71)</f>
        <v>0</v>
      </c>
      <c r="C154" s="15"/>
      <c r="D154" s="13"/>
      <c r="E154" s="14">
        <f>SUM(D154/7)</f>
        <v>0</v>
      </c>
    </row>
    <row r="156" spans="1:5" ht="18" customHeight="1" x14ac:dyDescent="0.25">
      <c r="A156" s="80" t="s">
        <v>118</v>
      </c>
      <c r="B156" s="81"/>
      <c r="C156" s="81"/>
      <c r="D156" s="81"/>
      <c r="E156" s="81"/>
    </row>
    <row r="157" spans="1:5" ht="18" customHeight="1" x14ac:dyDescent="0.25">
      <c r="A157" s="16" t="s">
        <v>82</v>
      </c>
      <c r="B157" s="11" t="s">
        <v>93</v>
      </c>
      <c r="C157" s="12"/>
      <c r="D157" s="16" t="s">
        <v>93</v>
      </c>
      <c r="E157" s="11" t="s">
        <v>67</v>
      </c>
    </row>
    <row r="158" spans="1:5" ht="18" customHeight="1" x14ac:dyDescent="0.2">
      <c r="A158" s="13"/>
      <c r="B158" s="14">
        <f>SUM(A158/363.64)</f>
        <v>0</v>
      </c>
      <c r="C158" s="15"/>
      <c r="D158" s="13"/>
      <c r="E158" s="14">
        <f>SUM(D158/5.5)</f>
        <v>0</v>
      </c>
    </row>
    <row r="163" spans="1:5" s="22" customFormat="1" ht="18" customHeight="1" x14ac:dyDescent="0.2">
      <c r="A163" s="84" t="s">
        <v>119</v>
      </c>
      <c r="B163" s="85"/>
      <c r="C163" s="85"/>
      <c r="D163" s="85"/>
      <c r="E163" s="86"/>
    </row>
    <row r="164" spans="1:5" s="22" customFormat="1" ht="18" customHeight="1" x14ac:dyDescent="0.2">
      <c r="A164" s="87"/>
      <c r="B164" s="88"/>
      <c r="C164" s="88"/>
      <c r="D164" s="88"/>
      <c r="E164" s="89"/>
    </row>
    <row r="165" spans="1:5" s="22" customFormat="1" ht="18" customHeight="1" x14ac:dyDescent="0.2">
      <c r="A165" s="87"/>
      <c r="B165" s="88"/>
      <c r="C165" s="88"/>
      <c r="D165" s="88"/>
      <c r="E165" s="89"/>
    </row>
    <row r="166" spans="1:5" s="22" customFormat="1" ht="18" customHeight="1" x14ac:dyDescent="0.2">
      <c r="A166" s="90"/>
      <c r="B166" s="91"/>
      <c r="C166" s="91"/>
      <c r="D166" s="91"/>
      <c r="E166" s="92"/>
    </row>
  </sheetData>
  <mergeCells count="58">
    <mergeCell ref="A147:E147"/>
    <mergeCell ref="A152:E152"/>
    <mergeCell ref="A156:E156"/>
    <mergeCell ref="A163:E166"/>
    <mergeCell ref="A123:E123"/>
    <mergeCell ref="A127:E127"/>
    <mergeCell ref="A131:E131"/>
    <mergeCell ref="A135:E135"/>
    <mergeCell ref="A139:E139"/>
    <mergeCell ref="A143:E143"/>
    <mergeCell ref="A119:E119"/>
    <mergeCell ref="A75:E75"/>
    <mergeCell ref="A79:E79"/>
    <mergeCell ref="A83:E83"/>
    <mergeCell ref="A87:E87"/>
    <mergeCell ref="A91:E91"/>
    <mergeCell ref="A95:E95"/>
    <mergeCell ref="A99:E99"/>
    <mergeCell ref="A103:E103"/>
    <mergeCell ref="A107:E107"/>
    <mergeCell ref="A111:E111"/>
    <mergeCell ref="A115:E115"/>
    <mergeCell ref="A71:E71"/>
    <mergeCell ref="A41:E41"/>
    <mergeCell ref="A42:B42"/>
    <mergeCell ref="D42:E42"/>
    <mergeCell ref="A46:E46"/>
    <mergeCell ref="A47:B47"/>
    <mergeCell ref="D47:E47"/>
    <mergeCell ref="A51:E51"/>
    <mergeCell ref="A55:E55"/>
    <mergeCell ref="A59:E59"/>
    <mergeCell ref="A63:E63"/>
    <mergeCell ref="A67:E67"/>
    <mergeCell ref="A31:E31"/>
    <mergeCell ref="A32:B32"/>
    <mergeCell ref="D32:E32"/>
    <mergeCell ref="A36:E36"/>
    <mergeCell ref="A37:B37"/>
    <mergeCell ref="D37:E37"/>
    <mergeCell ref="A21:E21"/>
    <mergeCell ref="A22:B22"/>
    <mergeCell ref="D22:E22"/>
    <mergeCell ref="A26:E26"/>
    <mergeCell ref="A27:B27"/>
    <mergeCell ref="D27:E27"/>
    <mergeCell ref="A11:E11"/>
    <mergeCell ref="A12:B12"/>
    <mergeCell ref="D12:E12"/>
    <mergeCell ref="A16:E16"/>
    <mergeCell ref="A17:B17"/>
    <mergeCell ref="D17:E17"/>
    <mergeCell ref="A1:E1"/>
    <mergeCell ref="A2:B2"/>
    <mergeCell ref="D2:E2"/>
    <mergeCell ref="A6:E6"/>
    <mergeCell ref="A7:B7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CLASS B&amp;C</vt:lpstr>
      <vt:lpstr>MUNICIPALITIES</vt:lpstr>
      <vt:lpstr>Muni Info</vt:lpstr>
      <vt:lpstr>CONVERSIONS</vt:lpstr>
      <vt:lpstr>'CLASS B&amp;C'!Print_Area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Davis</dc:creator>
  <cp:lastModifiedBy>Valerie Guynee</cp:lastModifiedBy>
  <cp:lastPrinted>2016-02-23T15:58:46Z</cp:lastPrinted>
  <dcterms:created xsi:type="dcterms:W3CDTF">2015-02-19T14:26:02Z</dcterms:created>
  <dcterms:modified xsi:type="dcterms:W3CDTF">2016-04-05T18:04:46Z</dcterms:modified>
</cp:coreProperties>
</file>