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52" yWindow="468" windowWidth="9936" windowHeight="8772" activeTab="1"/>
  </bookViews>
  <sheets>
    <sheet name="Master database" sheetId="1" r:id="rId1"/>
    <sheet name="IGW-SPLP-ExistChem" sheetId="2" r:id="rId2"/>
    <sheet name="IGW-SPLP-NewChem" sheetId="3" r:id="rId3"/>
  </sheets>
  <definedNames>
    <definedName name="_xlnm.Print_Area" localSheetId="1">'IGW-SPLP-ExistChem'!$A$1:$O$42</definedName>
    <definedName name="_xlnm.Print_Area" localSheetId="2">'IGW-SPLP-NewChem'!$A$1:$O$42</definedName>
  </definedNames>
  <calcPr fullCalcOnLoad="1"/>
</workbook>
</file>

<file path=xl/sharedStrings.xml><?xml version="1.0" encoding="utf-8"?>
<sst xmlns="http://schemas.openxmlformats.org/spreadsheetml/2006/main" count="715" uniqueCount="392">
  <si>
    <t>2-Butanone (Methyl ethyl ketone) (MEK)</t>
  </si>
  <si>
    <t>78-93-3</t>
  </si>
  <si>
    <t>75-00-3</t>
  </si>
  <si>
    <t>Chloromethane (Methyl chloride)</t>
  </si>
  <si>
    <t>74-87-3</t>
  </si>
  <si>
    <t>106-93-4</t>
  </si>
  <si>
    <t>1,3-Dichlorobenzene (m-Dichlorobenzene)</t>
  </si>
  <si>
    <t>541-73-1</t>
  </si>
  <si>
    <t>75-71-8</t>
  </si>
  <si>
    <t>4-Methyl-2-pentanone (MIBK)</t>
  </si>
  <si>
    <t>108-10-1</t>
  </si>
  <si>
    <t>1634-04-4</t>
  </si>
  <si>
    <t>Tertiary butyl alcohol (TBA)</t>
  </si>
  <si>
    <t>75-65-0</t>
  </si>
  <si>
    <t>75-69-4</t>
  </si>
  <si>
    <t>76-13-1</t>
  </si>
  <si>
    <t>Chemical</t>
  </si>
  <si>
    <t>593-60-2</t>
  </si>
  <si>
    <t>107-05-1</t>
  </si>
  <si>
    <t>95-49-8</t>
  </si>
  <si>
    <t>Cyclohexane</t>
  </si>
  <si>
    <t xml:space="preserve">CAS No. </t>
  </si>
  <si>
    <t>67-64-1</t>
  </si>
  <si>
    <t>Benzene</t>
  </si>
  <si>
    <t>71-43-2</t>
  </si>
  <si>
    <t>75-27-4</t>
  </si>
  <si>
    <t>Bromoform</t>
  </si>
  <si>
    <t>75-25-2</t>
  </si>
  <si>
    <t>Bromomethane (Methyl bromide)</t>
  </si>
  <si>
    <t>74-83-9</t>
  </si>
  <si>
    <t>106-99-0</t>
  </si>
  <si>
    <t>Carbon disulfide</t>
  </si>
  <si>
    <t>75-15-0</t>
  </si>
  <si>
    <t>Carbon tetrachloride</t>
  </si>
  <si>
    <t>56-23-5</t>
  </si>
  <si>
    <t>Chlorobenzene</t>
  </si>
  <si>
    <t>108-90-7</t>
  </si>
  <si>
    <t>Chloroform</t>
  </si>
  <si>
    <t>67-66-3</t>
  </si>
  <si>
    <t>124-48-1</t>
  </si>
  <si>
    <t>1,2-Dichlorobenzene (o-Dichlorobenzene)</t>
  </si>
  <si>
    <t>95-50-1</t>
  </si>
  <si>
    <t>1,4-Dichlorobenzene (p-Dichlorobenzene)</t>
  </si>
  <si>
    <t>106-46-7</t>
  </si>
  <si>
    <t>1,1-Dichloroethane</t>
  </si>
  <si>
    <t>75-34-3</t>
  </si>
  <si>
    <t>1,2-Dichloroethane</t>
  </si>
  <si>
    <t>107-06-2</t>
  </si>
  <si>
    <t>1,1-Dichloroethene (1,1-Dichloroethylene)</t>
  </si>
  <si>
    <t>75-35-4</t>
  </si>
  <si>
    <t>1,2-Dichloroethene (cis) (c-1,2-Dichloroethylene)</t>
  </si>
  <si>
    <t>156-59-2</t>
  </si>
  <si>
    <t>1,2-Dichloroethene (trans) (t-1,2-Dichloroethylene)</t>
  </si>
  <si>
    <t>156-60-5</t>
  </si>
  <si>
    <t>1,2-Dichloroethene (total)</t>
  </si>
  <si>
    <t>540-59-0</t>
  </si>
  <si>
    <t>1,2-Dichloropropane</t>
  </si>
  <si>
    <t>78-87-5</t>
  </si>
  <si>
    <t>542-75-6</t>
  </si>
  <si>
    <t>Ethylbenzene</t>
  </si>
  <si>
    <t>100-41-4</t>
  </si>
  <si>
    <t>87-68-3</t>
  </si>
  <si>
    <t>n-Hexane</t>
  </si>
  <si>
    <t>110-54-3</t>
  </si>
  <si>
    <t>Methylene chloride (Dichloromethane)</t>
  </si>
  <si>
    <t>75-09-2</t>
  </si>
  <si>
    <t>Styrene</t>
  </si>
  <si>
    <t>100-42-5</t>
  </si>
  <si>
    <t>1,1,2,2-Tetrachloroethane</t>
  </si>
  <si>
    <t>79-34-5</t>
  </si>
  <si>
    <t>Tetrachloroethene (PCE) (Tetrachloroethylene)</t>
  </si>
  <si>
    <t>127-18-4</t>
  </si>
  <si>
    <t>Toluene</t>
  </si>
  <si>
    <t>108-88-3</t>
  </si>
  <si>
    <t>1,2,4-Trichlorobenzene</t>
  </si>
  <si>
    <t>120-82-1</t>
  </si>
  <si>
    <t>1,1,1-Trichloroethane</t>
  </si>
  <si>
    <t>71-55-6</t>
  </si>
  <si>
    <t>1,1,2-Trichloroethane</t>
  </si>
  <si>
    <t>79-00-5</t>
  </si>
  <si>
    <t>1,1,2-Trichloro-1,2,2-trifluoroethane (Freon TF)</t>
  </si>
  <si>
    <t>Trichloroethene (TCE) (Trichloroethylene)</t>
  </si>
  <si>
    <t>79-01-6</t>
  </si>
  <si>
    <t>Trichlorofluoromethane (Freon 11)</t>
  </si>
  <si>
    <t>Vinyl chloride</t>
  </si>
  <si>
    <t>75-01-4</t>
  </si>
  <si>
    <t>Xylenes (total)</t>
  </si>
  <si>
    <t>1330-20-7</t>
  </si>
  <si>
    <t>Mercury (elemental)</t>
  </si>
  <si>
    <t>Bromodichloromethane (Dichlorobromomethane)</t>
  </si>
  <si>
    <t>3-Chloropropene (Allyl chloride)</t>
  </si>
  <si>
    <t>Acetone (2-Propanone)</t>
  </si>
  <si>
    <t>2-Chlorotoluene (o-Chlorotoluene)</t>
  </si>
  <si>
    <t>110-82-7</t>
  </si>
  <si>
    <t>Hexachloro-1,3-butadiene</t>
  </si>
  <si>
    <t>7439-97-6</t>
  </si>
  <si>
    <t>D J&amp;E</t>
  </si>
  <si>
    <t>Bromoethene (Vinyl bromide)</t>
  </si>
  <si>
    <t>B SCDM 1996</t>
  </si>
  <si>
    <t>E Average of isomers</t>
  </si>
  <si>
    <t>G Calculated using WATER9</t>
  </si>
  <si>
    <t>F From WATER9</t>
  </si>
  <si>
    <t>H Calculated from log Kow using EPA SSL guidance - technical background document</t>
  </si>
  <si>
    <t>I CRC 1972</t>
  </si>
  <si>
    <t>J from EPA Technical Background document</t>
  </si>
  <si>
    <t>Dichlorodifluoromethane (Freon 12)</t>
  </si>
  <si>
    <t>A from EPA Supplemental Guidance for Developing Soil Screening Levels for Superfund Sites (2002)</t>
  </si>
  <si>
    <t>NOTE: Calculation of Henry's law at 40°C is done using equations from the Johnson and Ettinger spreadsheet (see Fact Sheet - Correcting the Henry's law constant for soil temperature, June 2001)</t>
  </si>
  <si>
    <t xml:space="preserve">L If log Kow used, chemical group is used to determine which equation from EPA Soil Screening Guidance is used to calculate Koc.  </t>
  </si>
  <si>
    <t xml:space="preserve">K Values obtained from sources other than the J&amp;E spreadsheet may often be at temperatures other than the boiling point (e.g. room temperature).  Temperature often not specified. However, uncertainty in measurement often higher than the adjustment to boiling point (WIKIPEDIA), so values from other temperatures judged to be OK. </t>
  </si>
  <si>
    <t>M SCDM 2004</t>
  </si>
  <si>
    <t>C HSDB</t>
  </si>
  <si>
    <t>NA</t>
  </si>
  <si>
    <t>N NJDEP GWQS 2008</t>
  </si>
  <si>
    <t>O Interim Specific NJDEP GWQS 2009</t>
  </si>
  <si>
    <t>Dibromochloromethane (Chlorodibromomethane)</t>
  </si>
  <si>
    <t>1,3-Butadiene (Vinyl ethylene)</t>
  </si>
  <si>
    <t>Chloroethane (Ethyl chloride)</t>
  </si>
  <si>
    <t>1,2-Dibromoethane (Ethylene dibromide)</t>
  </si>
  <si>
    <t>1,3-Dichloropropene (total)</t>
  </si>
  <si>
    <t>1,4-Dioxane</t>
  </si>
  <si>
    <t>Isopropanol</t>
  </si>
  <si>
    <t>Methyl tert-butyl ether (MTBE)</t>
  </si>
  <si>
    <t>Methyl methacrylate</t>
  </si>
  <si>
    <t>1,2,4-Trimethylbenzene</t>
  </si>
  <si>
    <t>1,3,5-Trimethylbenzene</t>
  </si>
  <si>
    <t>Naphthalene</t>
  </si>
  <si>
    <t>123-91-1</t>
  </si>
  <si>
    <t>67-63-0</t>
  </si>
  <si>
    <t>80-62-6</t>
  </si>
  <si>
    <t>91-20-3</t>
  </si>
  <si>
    <t>95-63-6</t>
  </si>
  <si>
    <t>108-67-8</t>
  </si>
  <si>
    <t>Solubility corrected 6/11/09 - Soil stds not readjusted at this time</t>
  </si>
  <si>
    <t>Dw corrected 6/10/09 - Soil standards not adjusted at this time</t>
  </si>
  <si>
    <t>P Interim Generic QWQS 2009</t>
  </si>
  <si>
    <t>Acenaphthene</t>
  </si>
  <si>
    <t>Acenaphthylene</t>
  </si>
  <si>
    <t>83-32-9</t>
  </si>
  <si>
    <t>208-96-8</t>
  </si>
  <si>
    <t>Acetophenone</t>
  </si>
  <si>
    <t>98-86-2</t>
  </si>
  <si>
    <t>Acrolein</t>
  </si>
  <si>
    <t>107-02-8</t>
  </si>
  <si>
    <t>Acrylonitrile</t>
  </si>
  <si>
    <t>107-13-1</t>
  </si>
  <si>
    <t>Aldrin</t>
  </si>
  <si>
    <t>309-00-2</t>
  </si>
  <si>
    <t>7429-90-5</t>
  </si>
  <si>
    <t>Anthracene</t>
  </si>
  <si>
    <t>120-12-7</t>
  </si>
  <si>
    <t>Antimony (total)</t>
  </si>
  <si>
    <t>Aluminum (total)</t>
  </si>
  <si>
    <t>Arsenic (total)</t>
  </si>
  <si>
    <t>Atrazine</t>
  </si>
  <si>
    <t>7440-36-0</t>
  </si>
  <si>
    <t>7440-38-2</t>
  </si>
  <si>
    <t>1912-24-9</t>
  </si>
  <si>
    <t>7440-39-3</t>
  </si>
  <si>
    <t>Benzaldehyde</t>
  </si>
  <si>
    <t>Barium (total)</t>
  </si>
  <si>
    <t>100-52-7</t>
  </si>
  <si>
    <t>92-87-5</t>
  </si>
  <si>
    <t>Benzidine</t>
  </si>
  <si>
    <t>56-55-3</t>
  </si>
  <si>
    <t>Benzo(a)pyrene</t>
  </si>
  <si>
    <t>50-32-8</t>
  </si>
  <si>
    <t>Benzo(a)anthracene (1,2-Benzanthracene)</t>
  </si>
  <si>
    <t>Benzo(b)fluoranthene (3,4-Benzofluoranthene)</t>
  </si>
  <si>
    <t>205-99-2</t>
  </si>
  <si>
    <t>Benzo(ghi)perylene</t>
  </si>
  <si>
    <t>191-24-2</t>
  </si>
  <si>
    <t>Benzo(k)fluoranthene</t>
  </si>
  <si>
    <t>207-08-9</t>
  </si>
  <si>
    <t>Beryllium</t>
  </si>
  <si>
    <t>7440-41-7</t>
  </si>
  <si>
    <t>1,1'-Biphenyl</t>
  </si>
  <si>
    <t>92-52-4</t>
  </si>
  <si>
    <t>Bis(2-chloroethyl)ether</t>
  </si>
  <si>
    <t>111-44-4</t>
  </si>
  <si>
    <t>108-60-1</t>
  </si>
  <si>
    <t>Bis(2-ethylhexyl)phthalate</t>
  </si>
  <si>
    <t>117-81-7</t>
  </si>
  <si>
    <t>Butylbenzyl phthalate</t>
  </si>
  <si>
    <t>85-68-7</t>
  </si>
  <si>
    <t>Cadmium</t>
  </si>
  <si>
    <t>7440-43-9</t>
  </si>
  <si>
    <t>Caprolactam</t>
  </si>
  <si>
    <t>105-60-2</t>
  </si>
  <si>
    <t>Carbazole</t>
  </si>
  <si>
    <t>86-74-8</t>
  </si>
  <si>
    <t>Chlordane (alpha and gamma forms summed)</t>
  </si>
  <si>
    <t>57-74-9</t>
  </si>
  <si>
    <t>95-57-8</t>
  </si>
  <si>
    <t>Chrysene</t>
  </si>
  <si>
    <t>218-01-9</t>
  </si>
  <si>
    <t>Cobalt (total)</t>
  </si>
  <si>
    <t>7440-48-4</t>
  </si>
  <si>
    <t>Copper (total)</t>
  </si>
  <si>
    <t>7440-50-8</t>
  </si>
  <si>
    <t>Cyanide</t>
  </si>
  <si>
    <t>57-12-5</t>
  </si>
  <si>
    <t>4,4'-DDD (p,p'-TDE)</t>
  </si>
  <si>
    <t>72-54-8</t>
  </si>
  <si>
    <t>4,4'-DDE (p,p'-DDX)</t>
  </si>
  <si>
    <t>72-55-9</t>
  </si>
  <si>
    <t>4,4'-DDT</t>
  </si>
  <si>
    <t>50-29-3</t>
  </si>
  <si>
    <t>53-70-3</t>
  </si>
  <si>
    <t>1,2-Dibromo-3-chloropropane</t>
  </si>
  <si>
    <t>96-12-8</t>
  </si>
  <si>
    <t>3,3'-Dichlorobenzidine</t>
  </si>
  <si>
    <t>91-94-1</t>
  </si>
  <si>
    <t>2,4-Dichlorophenol</t>
  </si>
  <si>
    <t>120-83-2</t>
  </si>
  <si>
    <t>Dieldrin</t>
  </si>
  <si>
    <t>60-57-1</t>
  </si>
  <si>
    <t>Diethylphthalate</t>
  </si>
  <si>
    <t>84-66-2</t>
  </si>
  <si>
    <t>2,4-Dimethylphenol</t>
  </si>
  <si>
    <t>105-67-9</t>
  </si>
  <si>
    <t>Di-n-butyl phthalate</t>
  </si>
  <si>
    <t>84-74-2</t>
  </si>
  <si>
    <t>4,6-Dinitro-2-methylphenol</t>
  </si>
  <si>
    <t>534-52-1</t>
  </si>
  <si>
    <t>2,4-Dinitrophenol</t>
  </si>
  <si>
    <t>51-28-5</t>
  </si>
  <si>
    <t>2,4-Dinitrotoluene</t>
  </si>
  <si>
    <t>121-14-2</t>
  </si>
  <si>
    <t>2,6-Dinitrotoluene</t>
  </si>
  <si>
    <t>606-20-2</t>
  </si>
  <si>
    <t>2,4-Dinitrotoluene/2,6-Dinitrotoluene (mixture)</t>
  </si>
  <si>
    <t>25321-14-6</t>
  </si>
  <si>
    <t>Di-n-octyl phthalate</t>
  </si>
  <si>
    <t>117-84-0</t>
  </si>
  <si>
    <t>1,2-Diphenylhydrazine</t>
  </si>
  <si>
    <t>122-66-7</t>
  </si>
  <si>
    <t>Endosulfan I and Endosulfan II (alpha and beta) (summed)</t>
  </si>
  <si>
    <t>115-29-7</t>
  </si>
  <si>
    <t>Endosulfan sulfate</t>
  </si>
  <si>
    <t>1031-07-8</t>
  </si>
  <si>
    <t>Endrin</t>
  </si>
  <si>
    <t>72-20-8</t>
  </si>
  <si>
    <t>Fluoranthene</t>
  </si>
  <si>
    <t>206-44-0</t>
  </si>
  <si>
    <t>Fluorene</t>
  </si>
  <si>
    <t>86-73-7</t>
  </si>
  <si>
    <t>alpha-HCH (alpha-BHC)</t>
  </si>
  <si>
    <t>319-84-6</t>
  </si>
  <si>
    <t>beta-HCH (beta-BHC)</t>
  </si>
  <si>
    <t>319-85-7</t>
  </si>
  <si>
    <t>Heptachlor</t>
  </si>
  <si>
    <t>Heptachlor epoxide</t>
  </si>
  <si>
    <t>76-44-8</t>
  </si>
  <si>
    <t>1024-57-3</t>
  </si>
  <si>
    <t>Hexachlorobenzene</t>
  </si>
  <si>
    <t>118-74-1</t>
  </si>
  <si>
    <t>Hexachlorocyclopentadiene</t>
  </si>
  <si>
    <t>77-47-4</t>
  </si>
  <si>
    <t>Hexachloroethane</t>
  </si>
  <si>
    <t>67-72-1</t>
  </si>
  <si>
    <t>2-Hexanone</t>
  </si>
  <si>
    <t>Indeno(1,2,3-cd)pyrene</t>
  </si>
  <si>
    <t>193-39-5</t>
  </si>
  <si>
    <t>Isophorone</t>
  </si>
  <si>
    <t>78-59-1</t>
  </si>
  <si>
    <t>Lead (total)</t>
  </si>
  <si>
    <t>7439-92-1</t>
  </si>
  <si>
    <t>Lindane (gamma-HCH)(gamma-BHC)</t>
  </si>
  <si>
    <t>58-89-9</t>
  </si>
  <si>
    <t>Manganese (total)</t>
  </si>
  <si>
    <t>7439-96-5</t>
  </si>
  <si>
    <t>Methoxychlor</t>
  </si>
  <si>
    <t>72-43-5</t>
  </si>
  <si>
    <t>Methyl acetate</t>
  </si>
  <si>
    <t>79-20-9</t>
  </si>
  <si>
    <t>2-Methylnaphthalene</t>
  </si>
  <si>
    <t>91-57-6</t>
  </si>
  <si>
    <t>2-Methylphenol (o-cresol)</t>
  </si>
  <si>
    <t>4-Methylphenol (p-cresol)</t>
  </si>
  <si>
    <t>95-48-7</t>
  </si>
  <si>
    <t>106-44-5</t>
  </si>
  <si>
    <t>Nickel (total)</t>
  </si>
  <si>
    <t>7440-02-0</t>
  </si>
  <si>
    <t>2-Nitroaniline</t>
  </si>
  <si>
    <t>88-74-4</t>
  </si>
  <si>
    <t>Nitrobenzene</t>
  </si>
  <si>
    <t>98-95-3</t>
  </si>
  <si>
    <t>N-Nitrosodimethylamine</t>
  </si>
  <si>
    <t>N-Nitrosodi-n-propylamine</t>
  </si>
  <si>
    <t>62-75-9</t>
  </si>
  <si>
    <t>621-64-7</t>
  </si>
  <si>
    <t>N-Nitrosodiphenylamine</t>
  </si>
  <si>
    <t>86-30-6</t>
  </si>
  <si>
    <t>1336-36-3</t>
  </si>
  <si>
    <t>Pentachlorophenol</t>
  </si>
  <si>
    <t>87-86-5</t>
  </si>
  <si>
    <t>Phenanthrene</t>
  </si>
  <si>
    <t>85-01-8</t>
  </si>
  <si>
    <t>Phenol</t>
  </si>
  <si>
    <t>108-95-2</t>
  </si>
  <si>
    <t>Pyrene</t>
  </si>
  <si>
    <t>129-00-0</t>
  </si>
  <si>
    <t>Selenium (total)</t>
  </si>
  <si>
    <t>7782-49-2</t>
  </si>
  <si>
    <t>Silver (total)</t>
  </si>
  <si>
    <t>7440-22-4</t>
  </si>
  <si>
    <t>Thallium (total)</t>
  </si>
  <si>
    <t>7440-28-0</t>
  </si>
  <si>
    <t>Toxaphene</t>
  </si>
  <si>
    <t>8001-35-2</t>
  </si>
  <si>
    <t>2,4,5-Trichlorophenol</t>
  </si>
  <si>
    <t>2,4,6-Trichlorophenol</t>
  </si>
  <si>
    <t>95-95-4</t>
  </si>
  <si>
    <t>88-06-2</t>
  </si>
  <si>
    <t>Vandium (total)</t>
  </si>
  <si>
    <t>7440-62-2</t>
  </si>
  <si>
    <t>Zinc (total)</t>
  </si>
  <si>
    <t>7440-66-6</t>
  </si>
  <si>
    <t>4-Chloro-3-methyl phenol (p-Chloro-m-cresol)</t>
  </si>
  <si>
    <t>2-Chlorophenol (o-Chlorophenol)</t>
  </si>
  <si>
    <t>Benzyl alcohol</t>
  </si>
  <si>
    <t>100-51-6</t>
  </si>
  <si>
    <t>4-Chloroaniline</t>
  </si>
  <si>
    <t>106-47-8</t>
  </si>
  <si>
    <t>Dimethyl phathalate</t>
  </si>
  <si>
    <t>131-11-3</t>
  </si>
  <si>
    <t>1,1,1,2-Tetrachloroethane</t>
  </si>
  <si>
    <t>630-20-6</t>
  </si>
  <si>
    <t>Polychlorinated biphenyls (PCBs)</t>
  </si>
  <si>
    <t>NAME PROBLEMBis(2-chloroisopropyl)ether (2,2'-oxybis(1-chloropropane)) should be bis(2-chloro-1-methylethyl) ether</t>
  </si>
  <si>
    <t>59-50-7</t>
  </si>
  <si>
    <t>591-78-6</t>
  </si>
  <si>
    <t>Contaminant:</t>
  </si>
  <si>
    <t>Q CALCULATED WITH WATER 8</t>
  </si>
  <si>
    <t>R HSDB 1999</t>
  </si>
  <si>
    <t>S SOIL SCREENING GUIDANCE USER'S GUIDE</t>
  </si>
  <si>
    <t>Dibenz(a,h)anthracene</t>
  </si>
  <si>
    <t>T FROM CHEMDAT8</t>
  </si>
  <si>
    <t>Mercury (total)</t>
  </si>
  <si>
    <t>U KOW FROM SCDM 1996</t>
  </si>
  <si>
    <t>V pH 5.3</t>
  </si>
  <si>
    <t>W KOW FROM HSDB 1999</t>
  </si>
  <si>
    <t>X KOW CALCULATED USING WATER 8</t>
  </si>
  <si>
    <t>7439-97-6a</t>
  </si>
  <si>
    <t>ATSDR short-term inhalation reference concentrations are acute inhalation MRLs</t>
  </si>
  <si>
    <t>AEGL-1 short-term inhalation reference concentrations are 1hr values that were divided by 10 as per NJDEP-Division of Air Quality Procedures.  They were interim values as of February 2010</t>
  </si>
  <si>
    <t>2008 Soil Standards Henry's Law Constant (dimensionless, 25°C)</t>
  </si>
  <si>
    <t>2008 Soil Standards Health-based ground water quality criteria (µg/L)</t>
  </si>
  <si>
    <t>2008 Soil Standards Soil Reporting Limit (mg/kg)</t>
  </si>
  <si>
    <t>Case name/area of concern:</t>
  </si>
  <si>
    <t>Case number:</t>
  </si>
  <si>
    <t>Sampling date:</t>
  </si>
  <si>
    <t>NOTE:</t>
  </si>
  <si>
    <t>check columns - to verify that data has not changed</t>
  </si>
  <si>
    <t>CAS No:</t>
  </si>
  <si>
    <t>Water solubility (mg/L)</t>
  </si>
  <si>
    <t>Aqueous reporting limit (µg/L):</t>
  </si>
  <si>
    <t>Do not enter samples with soil concentrations at or below the reporting limit.</t>
  </si>
  <si>
    <t>Soil reporting limit (mg/kg):</t>
  </si>
  <si>
    <t>Enter site-specific dilution-attenuation factor (DAF) if desired</t>
  </si>
  <si>
    <t>Health-based GWQC (µg/L)</t>
  </si>
  <si>
    <t>Data entry cells (do not skip rows)</t>
  </si>
  <si>
    <t>Optional data entry</t>
  </si>
  <si>
    <t>Leachate Criterion (µg/L):</t>
  </si>
  <si>
    <t>Calculated or locked cells</t>
  </si>
  <si>
    <t>Henry's law constant (dimensionless):</t>
  </si>
  <si>
    <t>Indicates that Alternative Remediation Standard needs to be recalculated</t>
  </si>
  <si>
    <t>Sample ID</t>
  </si>
  <si>
    <t>Soil sample weight (kg)</t>
  </si>
  <si>
    <t>Leachate Volume (L)</t>
  </si>
  <si>
    <t>Total Soil Concentration (mg/kg)</t>
  </si>
  <si>
    <t>Optional data</t>
  </si>
  <si>
    <t>% Contaminant in Leachate</t>
  </si>
  <si>
    <t>Need to adjust leachate concentration?</t>
  </si>
  <si>
    <t>Pass or fail?</t>
  </si>
  <si>
    <t>Sampling Depth (ft)</t>
  </si>
  <si>
    <t>Soil Type</t>
  </si>
  <si>
    <t>Organic Carbon (mg/kg)</t>
  </si>
  <si>
    <t>Organic Carbon (%)</t>
  </si>
  <si>
    <t>Kd (L/kg)</t>
  </si>
  <si>
    <t>2008 Soil Standards Water Solubility (mg/L)</t>
  </si>
  <si>
    <t>2008 Soil Standards Ground water practical quantitation level (µg/L)</t>
  </si>
  <si>
    <t>When leachate concentration is non-detect, enter the aqueous reporting limit</t>
  </si>
  <si>
    <t>Do not enter samples with soil concentrations at or below the reporting limit</t>
  </si>
  <si>
    <t>USE ONE PAGE PER CONTAMINANT, do not leave empty rows between samples</t>
  </si>
  <si>
    <t>Bis(2-chloroisopropyl)ether (2,2'-oxybis(1-chloropropane)) should be bis(2-chloro-1-methylethyl) ether</t>
  </si>
  <si>
    <t>Field leachate concentration (µg/L)</t>
  </si>
  <si>
    <t>SPLP Leachate Concentration (µg/L)</t>
  </si>
  <si>
    <t>Final pH of Leachate (except VOCs)</t>
  </si>
  <si>
    <r>
      <t>DAF (20</t>
    </r>
    <r>
      <rPr>
        <sz val="10"/>
        <rFont val="Arial"/>
        <family val="2"/>
      </rPr>
      <t>, or site-specific if approved)</t>
    </r>
    <r>
      <rPr>
        <sz val="10"/>
        <rFont val="Arial"/>
        <family val="0"/>
      </rPr>
      <t>:</t>
    </r>
  </si>
  <si>
    <t>NJDEP SPLP Spreadsheet, V3.1, November 2013</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</si>
</sst>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mm/dd/yy"/>
    <numFmt numFmtId="167" formatCode="0.0E+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E+00"/>
    <numFmt numFmtId="174" formatCode="0.0000E+00"/>
    <numFmt numFmtId="175" formatCode="0.0000"/>
    <numFmt numFmtId="176" formatCode="0.000"/>
    <numFmt numFmtId="177" formatCode="0.00000"/>
    <numFmt numFmtId="178" formatCode="#,##0.0000"/>
    <numFmt numFmtId="179" formatCode="#,##0.000"/>
    <numFmt numFmtId="180" formatCode="0.000000000000000000000000000000"/>
    <numFmt numFmtId="181" formatCode="0.000000000000000"/>
    <numFmt numFmtId="182" formatCode="0.000000000000000000000"/>
    <numFmt numFmtId="183" formatCode="0.000000000000"/>
    <numFmt numFmtId="184" formatCode=";;;"/>
    <numFmt numFmtId="185" formatCode="0.000E+00"/>
    <numFmt numFmtId="186" formatCode="0.00000E+00"/>
    <numFmt numFmtId="187" formatCode="0.000000E+00"/>
  </numFmts>
  <fonts count="45">
    <font>
      <sz val="10"/>
      <name val="Arial"/>
      <family val="0"/>
    </font>
    <font>
      <vertAlign val="superscript"/>
      <sz val="10"/>
      <name val="Arial"/>
      <family val="2"/>
    </font>
    <font>
      <i/>
      <sz val="10"/>
      <name val="Arial"/>
      <family val="2"/>
    </font>
    <font>
      <sz val="8"/>
      <name val="Arial"/>
      <family val="0"/>
    </font>
    <font>
      <sz val="10"/>
      <color indexed="8"/>
      <name val="Arial"/>
      <family val="2"/>
    </font>
    <font>
      <b/>
      <sz val="10"/>
      <name val="Arial"/>
      <family val="2"/>
    </font>
    <font>
      <sz val="9"/>
      <name val="Arial"/>
      <family val="2"/>
    </font>
    <font>
      <sz val="18"/>
      <name val="Arial"/>
      <family val="0"/>
    </font>
    <font>
      <b/>
      <sz val="9"/>
      <color indexed="10"/>
      <name val="Arial"/>
      <family val="2"/>
    </font>
    <font>
      <u val="single"/>
      <sz val="10"/>
      <color indexed="12"/>
      <name val="Arial"/>
      <family val="0"/>
    </font>
    <font>
      <u val="single"/>
      <sz val="10"/>
      <color indexed="36"/>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7"/>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rgb="FFCC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color indexed="10"/>
      </bottom>
    </border>
    <border>
      <left style="thin">
        <color indexed="10"/>
      </left>
      <right style="thin">
        <color indexed="10"/>
      </right>
      <top style="thin">
        <color indexed="10"/>
      </top>
      <bottom style="thin">
        <color indexed="10"/>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54">
    <xf numFmtId="0" fontId="0" fillId="0" borderId="0" xfId="0" applyAlignment="1">
      <alignment/>
    </xf>
    <xf numFmtId="0" fontId="0" fillId="0" borderId="0" xfId="0" applyBorder="1" applyAlignment="1">
      <alignment/>
    </xf>
    <xf numFmtId="0" fontId="0" fillId="0" borderId="0" xfId="0" applyBorder="1" applyAlignment="1">
      <alignment horizontal="right"/>
    </xf>
    <xf numFmtId="11" fontId="0" fillId="0" borderId="0" xfId="0" applyNumberFormat="1" applyBorder="1" applyAlignment="1">
      <alignment/>
    </xf>
    <xf numFmtId="0" fontId="1" fillId="0" borderId="0" xfId="0" applyFont="1" applyBorder="1" applyAlignment="1">
      <alignment/>
    </xf>
    <xf numFmtId="11" fontId="0" fillId="0" borderId="0" xfId="0" applyNumberFormat="1" applyBorder="1" applyAlignment="1">
      <alignment horizontal="right"/>
    </xf>
    <xf numFmtId="0" fontId="0" fillId="0" borderId="0" xfId="0" applyBorder="1" applyAlignment="1">
      <alignment horizontal="center"/>
    </xf>
    <xf numFmtId="0" fontId="2" fillId="0" borderId="0" xfId="0" applyFont="1" applyBorder="1" applyAlignment="1">
      <alignment horizontal="center"/>
    </xf>
    <xf numFmtId="14" fontId="0" fillId="0" borderId="0" xfId="0" applyNumberFormat="1" applyBorder="1" applyAlignment="1">
      <alignment/>
    </xf>
    <xf numFmtId="0" fontId="0" fillId="0" borderId="0" xfId="0" applyBorder="1" applyAlignment="1" quotePrefix="1">
      <alignment horizontal="right"/>
    </xf>
    <xf numFmtId="11" fontId="0" fillId="0" borderId="0" xfId="0" applyNumberFormat="1" applyBorder="1" applyAlignment="1" quotePrefix="1">
      <alignment horizontal="right"/>
    </xf>
    <xf numFmtId="16" fontId="0" fillId="0" borderId="0" xfId="0" applyNumberFormat="1" applyBorder="1" applyAlignment="1">
      <alignment/>
    </xf>
    <xf numFmtId="11" fontId="0" fillId="0" borderId="0" xfId="0" applyNumberFormat="1" applyBorder="1" applyAlignment="1">
      <alignment horizontal="center"/>
    </xf>
    <xf numFmtId="166" fontId="0" fillId="0" borderId="0" xfId="0" applyNumberFormat="1" applyBorder="1" applyAlignment="1" quotePrefix="1">
      <alignment/>
    </xf>
    <xf numFmtId="0" fontId="0" fillId="0" borderId="0"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0" fontId="0" fillId="0" borderId="0" xfId="0" applyFill="1" applyBorder="1" applyAlignment="1">
      <alignment/>
    </xf>
    <xf numFmtId="11" fontId="0" fillId="0" borderId="0" xfId="0" applyNumberFormat="1" applyFill="1" applyBorder="1" applyAlignment="1" quotePrefix="1">
      <alignment horizontal="right"/>
    </xf>
    <xf numFmtId="164" fontId="0" fillId="0" borderId="0" xfId="0" applyNumberFormat="1" applyBorder="1" applyAlignment="1">
      <alignment horizontal="center"/>
    </xf>
    <xf numFmtId="0" fontId="0" fillId="0" borderId="0" xfId="0" applyNumberFormat="1" applyBorder="1" applyAlignment="1">
      <alignment horizontal="right"/>
    </xf>
    <xf numFmtId="0" fontId="0" fillId="0" borderId="0" xfId="0" applyNumberFormat="1" applyFill="1" applyBorder="1" applyAlignment="1">
      <alignment horizontal="right"/>
    </xf>
    <xf numFmtId="11" fontId="0" fillId="0" borderId="0" xfId="0" applyNumberFormat="1" applyFill="1" applyBorder="1" applyAlignment="1">
      <alignment horizontal="right"/>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wrapText="1"/>
    </xf>
    <xf numFmtId="11" fontId="0" fillId="0" borderId="0" xfId="0" applyNumberFormat="1" applyFont="1" applyBorder="1" applyAlignment="1">
      <alignment/>
    </xf>
    <xf numFmtId="11" fontId="0" fillId="0" borderId="0" xfId="0" applyNumberFormat="1" applyFont="1" applyBorder="1" applyAlignment="1">
      <alignment horizontal="center"/>
    </xf>
    <xf numFmtId="0" fontId="0" fillId="0" borderId="0" xfId="0" applyFont="1" applyBorder="1" applyAlignment="1">
      <alignment/>
    </xf>
    <xf numFmtId="0" fontId="0" fillId="0" borderId="0" xfId="0" applyFont="1" applyFill="1" applyBorder="1" applyAlignment="1">
      <alignment horizontal="center"/>
    </xf>
    <xf numFmtId="11" fontId="4" fillId="0" borderId="0" xfId="0" applyNumberFormat="1" applyFont="1" applyBorder="1" applyAlignment="1" applyProtection="1">
      <alignment horizontal="center"/>
      <protection/>
    </xf>
    <xf numFmtId="0" fontId="0" fillId="0" borderId="0" xfId="0" applyBorder="1" applyAlignment="1" quotePrefix="1">
      <alignment horizontal="center"/>
    </xf>
    <xf numFmtId="0" fontId="0" fillId="0" borderId="0" xfId="0" applyFill="1" applyBorder="1" applyAlignment="1">
      <alignment horizontal="center"/>
    </xf>
    <xf numFmtId="11" fontId="0" fillId="0" borderId="0" xfId="0" applyNumberFormat="1" applyFont="1" applyBorder="1" applyAlignment="1" quotePrefix="1">
      <alignment horizontal="center"/>
    </xf>
    <xf numFmtId="0" fontId="0" fillId="0" borderId="0" xfId="0" applyFont="1" applyBorder="1" applyAlignment="1" quotePrefix="1">
      <alignment horizontal="center"/>
    </xf>
    <xf numFmtId="1" fontId="0" fillId="0" borderId="0" xfId="0" applyNumberFormat="1" applyFont="1" applyBorder="1" applyAlignment="1">
      <alignment/>
    </xf>
    <xf numFmtId="164" fontId="0" fillId="0" borderId="0" xfId="0" applyNumberFormat="1" applyFont="1" applyBorder="1" applyAlignment="1">
      <alignment/>
    </xf>
    <xf numFmtId="2" fontId="0" fillId="0" borderId="0" xfId="0" applyNumberFormat="1" applyFont="1" applyBorder="1" applyAlignment="1">
      <alignment/>
    </xf>
    <xf numFmtId="1" fontId="0" fillId="0" borderId="0" xfId="0" applyNumberFormat="1" applyFont="1" applyBorder="1" applyAlignment="1" quotePrefix="1">
      <alignment/>
    </xf>
    <xf numFmtId="167" fontId="0" fillId="0" borderId="0" xfId="0" applyNumberFormat="1" applyFont="1" applyBorder="1" applyAlignment="1">
      <alignment/>
    </xf>
    <xf numFmtId="1" fontId="0" fillId="0" borderId="0" xfId="0" applyNumberFormat="1" applyFont="1" applyFill="1" applyBorder="1" applyAlignment="1">
      <alignment/>
    </xf>
    <xf numFmtId="3" fontId="4" fillId="0" borderId="0" xfId="0" applyNumberFormat="1" applyFont="1" applyBorder="1" applyAlignment="1">
      <alignment horizontal="center"/>
    </xf>
    <xf numFmtId="3" fontId="0" fillId="0" borderId="0" xfId="0" applyNumberFormat="1" applyFont="1" applyBorder="1" applyAlignment="1">
      <alignment horizontal="center"/>
    </xf>
    <xf numFmtId="3" fontId="4" fillId="0" borderId="0" xfId="0" applyNumberFormat="1" applyFont="1" applyFill="1" applyBorder="1" applyAlignment="1">
      <alignment horizontal="center"/>
    </xf>
    <xf numFmtId="10" fontId="0" fillId="0" borderId="0" xfId="0" applyNumberFormat="1" applyBorder="1" applyAlignment="1" quotePrefix="1">
      <alignment horizontal="center"/>
    </xf>
    <xf numFmtId="11" fontId="0" fillId="0" borderId="0" xfId="0" applyNumberFormat="1" applyBorder="1" applyAlignment="1" quotePrefix="1">
      <alignment horizontal="center"/>
    </xf>
    <xf numFmtId="2" fontId="4" fillId="0" borderId="0" xfId="0" applyNumberFormat="1" applyFont="1" applyBorder="1" applyAlignment="1">
      <alignment horizontal="center"/>
    </xf>
    <xf numFmtId="0" fontId="0" fillId="0" borderId="0" xfId="0" applyNumberFormat="1"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left"/>
    </xf>
    <xf numFmtId="3" fontId="4" fillId="0" borderId="0" xfId="0" applyNumberFormat="1" applyFont="1" applyFill="1" applyBorder="1" applyAlignment="1" applyProtection="1">
      <alignment horizontal="center" vertical="top" wrapText="1"/>
      <protection/>
    </xf>
    <xf numFmtId="0" fontId="0" fillId="0" borderId="0" xfId="0" applyNumberFormat="1" applyBorder="1" applyAlignment="1">
      <alignment horizontal="center"/>
    </xf>
    <xf numFmtId="0" fontId="0" fillId="0" borderId="0" xfId="0" applyFont="1" applyFill="1" applyBorder="1" applyAlignment="1">
      <alignment horizontal="center" wrapText="1"/>
    </xf>
    <xf numFmtId="11" fontId="0" fillId="0" borderId="0" xfId="0" applyNumberFormat="1" applyFont="1" applyBorder="1" applyAlignment="1">
      <alignment horizontal="center" wrapText="1"/>
    </xf>
    <xf numFmtId="0" fontId="0" fillId="0" borderId="0" xfId="0" applyNumberFormat="1" applyFont="1" applyBorder="1" applyAlignment="1">
      <alignment horizontal="right"/>
    </xf>
    <xf numFmtId="164" fontId="0" fillId="0" borderId="0" xfId="0" applyNumberFormat="1" applyFont="1" applyBorder="1" applyAlignment="1">
      <alignment horizontal="right"/>
    </xf>
    <xf numFmtId="2" fontId="0" fillId="0" borderId="0" xfId="0" applyNumberFormat="1" applyFont="1" applyBorder="1" applyAlignment="1">
      <alignment/>
    </xf>
    <xf numFmtId="1" fontId="0" fillId="0" borderId="0" xfId="0" applyNumberFormat="1" applyFont="1" applyBorder="1" applyAlignment="1" quotePrefix="1">
      <alignment horizontal="right"/>
    </xf>
    <xf numFmtId="164" fontId="0" fillId="0" borderId="0" xfId="0" applyNumberFormat="1" applyFont="1" applyBorder="1" applyAlignment="1">
      <alignment horizontal="center"/>
    </xf>
    <xf numFmtId="167" fontId="0" fillId="0" borderId="0" xfId="0" applyNumberFormat="1" applyFont="1" applyBorder="1" applyAlignment="1">
      <alignment horizontal="right"/>
    </xf>
    <xf numFmtId="0" fontId="0" fillId="0" borderId="0" xfId="0" applyFont="1" applyFill="1" applyBorder="1" applyAlignment="1">
      <alignment/>
    </xf>
    <xf numFmtId="1" fontId="0" fillId="0" borderId="0" xfId="0" applyNumberFormat="1" applyFont="1" applyBorder="1" applyAlignment="1">
      <alignment/>
    </xf>
    <xf numFmtId="1" fontId="0" fillId="0" borderId="0" xfId="0" applyNumberFormat="1" applyFont="1" applyBorder="1" applyAlignment="1">
      <alignment horizontal="right"/>
    </xf>
    <xf numFmtId="164" fontId="0" fillId="0" borderId="0" xfId="0" applyNumberFormat="1" applyFont="1" applyBorder="1" applyAlignment="1">
      <alignment/>
    </xf>
    <xf numFmtId="0" fontId="0" fillId="0" borderId="0" xfId="0" applyAlignment="1" applyProtection="1">
      <alignment/>
      <protection locked="0"/>
    </xf>
    <xf numFmtId="0" fontId="0" fillId="0" borderId="0" xfId="0" applyAlignment="1" applyProtection="1">
      <alignment/>
      <protection/>
    </xf>
    <xf numFmtId="0" fontId="0" fillId="0" borderId="0" xfId="0" applyBorder="1" applyAlignment="1" applyProtection="1">
      <alignment/>
      <protection/>
    </xf>
    <xf numFmtId="1" fontId="0" fillId="0" borderId="0" xfId="0" applyNumberFormat="1" applyFont="1" applyBorder="1" applyAlignment="1">
      <alignment horizontal="center"/>
    </xf>
    <xf numFmtId="2" fontId="0" fillId="0" borderId="0" xfId="0" applyNumberFormat="1" applyFont="1" applyBorder="1" applyAlignment="1">
      <alignment horizontal="center"/>
    </xf>
    <xf numFmtId="1" fontId="0" fillId="0" borderId="0" xfId="0" applyNumberFormat="1" applyFont="1" applyBorder="1" applyAlignment="1" quotePrefix="1">
      <alignment horizontal="center"/>
    </xf>
    <xf numFmtId="167" fontId="0" fillId="0" borderId="0" xfId="0" applyNumberFormat="1" applyFont="1" applyBorder="1" applyAlignment="1">
      <alignment horizontal="center"/>
    </xf>
    <xf numFmtId="0" fontId="0" fillId="33" borderId="0" xfId="0" applyFill="1" applyAlignment="1" applyProtection="1">
      <alignment/>
      <protection locked="0"/>
    </xf>
    <xf numFmtId="1" fontId="0" fillId="0" borderId="0" xfId="0" applyNumberFormat="1" applyBorder="1" applyAlignment="1">
      <alignment horizontal="center"/>
    </xf>
    <xf numFmtId="1" fontId="0" fillId="0" borderId="0" xfId="0" applyNumberFormat="1" applyBorder="1" applyAlignment="1" quotePrefix="1">
      <alignment horizontal="center"/>
    </xf>
    <xf numFmtId="167" fontId="0" fillId="0" borderId="0" xfId="0" applyNumberFormat="1" applyBorder="1" applyAlignment="1">
      <alignment horizontal="center"/>
    </xf>
    <xf numFmtId="0" fontId="7" fillId="0" borderId="0" xfId="0" applyFont="1" applyBorder="1" applyAlignment="1" applyProtection="1">
      <alignment horizontal="center"/>
      <protection/>
    </xf>
    <xf numFmtId="0" fontId="0" fillId="0" borderId="0" xfId="0" applyBorder="1" applyAlignment="1" applyProtection="1">
      <alignment horizontal="left" wrapText="1"/>
      <protection/>
    </xf>
    <xf numFmtId="0" fontId="0" fillId="0" borderId="0" xfId="0" applyBorder="1" applyAlignment="1" applyProtection="1">
      <alignment horizontal="center"/>
      <protection/>
    </xf>
    <xf numFmtId="0" fontId="0" fillId="0" borderId="0" xfId="0" applyBorder="1" applyAlignment="1" applyProtection="1">
      <alignment horizontal="left"/>
      <protection/>
    </xf>
    <xf numFmtId="0" fontId="0" fillId="0" borderId="0" xfId="0" applyAlignment="1" applyProtection="1">
      <alignment horizontal="left"/>
      <protection/>
    </xf>
    <xf numFmtId="184" fontId="0" fillId="0" borderId="0" xfId="0" applyNumberFormat="1" applyBorder="1" applyAlignment="1" applyProtection="1">
      <alignment/>
      <protection/>
    </xf>
    <xf numFmtId="0" fontId="5" fillId="0" borderId="0" xfId="0" applyFont="1" applyBorder="1" applyAlignment="1" applyProtection="1">
      <alignment horizontal="left"/>
      <protection/>
    </xf>
    <xf numFmtId="0" fontId="0" fillId="33" borderId="10" xfId="0" applyFill="1" applyBorder="1" applyAlignment="1" applyProtection="1">
      <alignment horizontal="center"/>
      <protection locked="0"/>
    </xf>
    <xf numFmtId="0" fontId="8" fillId="0" borderId="0" xfId="0" applyFont="1" applyBorder="1" applyAlignment="1" applyProtection="1">
      <alignment horizontal="left"/>
      <protection/>
    </xf>
    <xf numFmtId="0" fontId="5" fillId="0" borderId="0" xfId="0" applyFont="1" applyBorder="1" applyAlignment="1" applyProtection="1">
      <alignment/>
      <protection/>
    </xf>
    <xf numFmtId="0" fontId="0" fillId="34" borderId="11" xfId="0" applyFill="1" applyBorder="1" applyAlignment="1" applyProtection="1">
      <alignment/>
      <protection/>
    </xf>
    <xf numFmtId="0" fontId="5" fillId="0" borderId="0" xfId="0" applyFont="1" applyAlignment="1" applyProtection="1">
      <alignment/>
      <protection/>
    </xf>
    <xf numFmtId="0" fontId="0" fillId="33" borderId="12" xfId="0" applyFill="1" applyBorder="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horizontal="center"/>
      <protection/>
    </xf>
    <xf numFmtId="0" fontId="0" fillId="35" borderId="13" xfId="0" applyFill="1" applyBorder="1" applyAlignment="1" applyProtection="1">
      <alignment horizontal="center"/>
      <protection/>
    </xf>
    <xf numFmtId="0" fontId="0" fillId="34" borderId="0" xfId="0" applyFont="1" applyFill="1" applyAlignment="1" applyProtection="1">
      <alignment horizontal="left"/>
      <protection locked="0"/>
    </xf>
    <xf numFmtId="0" fontId="0" fillId="34" borderId="0" xfId="0" applyFont="1" applyFill="1" applyBorder="1" applyAlignment="1" applyProtection="1">
      <alignment horizontal="center"/>
      <protection locked="0"/>
    </xf>
    <xf numFmtId="0" fontId="0" fillId="34" borderId="0" xfId="0" applyFont="1" applyFill="1" applyBorder="1" applyAlignment="1" applyProtection="1">
      <alignment horizontal="center"/>
      <protection locked="0"/>
    </xf>
    <xf numFmtId="0" fontId="0" fillId="0" borderId="0" xfId="0" applyFill="1" applyAlignment="1" applyProtection="1">
      <alignment/>
      <protection locked="0"/>
    </xf>
    <xf numFmtId="0" fontId="0" fillId="34" borderId="0" xfId="0" applyNumberFormat="1" applyFont="1" applyFill="1" applyAlignment="1" applyProtection="1">
      <alignment/>
      <protection locked="0"/>
    </xf>
    <xf numFmtId="0" fontId="0" fillId="34" borderId="0" xfId="0" applyNumberFormat="1" applyFont="1" applyFill="1" applyBorder="1" applyAlignment="1" applyProtection="1">
      <alignment horizontal="center"/>
      <protection locked="0"/>
    </xf>
    <xf numFmtId="0" fontId="0" fillId="34" borderId="0" xfId="0" applyNumberFormat="1" applyFont="1" applyFill="1" applyAlignment="1" applyProtection="1">
      <alignment horizontal="center"/>
      <protection locked="0"/>
    </xf>
    <xf numFmtId="0" fontId="0" fillId="0" borderId="0" xfId="0" applyNumberFormat="1" applyFont="1" applyFill="1" applyAlignment="1" applyProtection="1">
      <alignment/>
      <protection locked="0"/>
    </xf>
    <xf numFmtId="0" fontId="0" fillId="36" borderId="0" xfId="0" applyNumberFormat="1" applyFont="1" applyFill="1" applyBorder="1" applyAlignment="1" applyProtection="1">
      <alignment horizontal="center"/>
      <protection locked="0"/>
    </xf>
    <xf numFmtId="0" fontId="0" fillId="36" borderId="0" xfId="0" applyNumberFormat="1" applyFont="1" applyFill="1" applyAlignment="1" applyProtection="1">
      <alignment/>
      <protection locked="0"/>
    </xf>
    <xf numFmtId="0" fontId="0" fillId="36" borderId="0" xfId="0" applyFont="1" applyFill="1" applyBorder="1" applyAlignment="1" applyProtection="1">
      <alignment horizontal="center"/>
      <protection locked="0"/>
    </xf>
    <xf numFmtId="0" fontId="0" fillId="36" borderId="0" xfId="0" applyNumberFormat="1" applyFont="1" applyFill="1" applyBorder="1" applyAlignment="1" applyProtection="1">
      <alignment/>
      <protection locked="0"/>
    </xf>
    <xf numFmtId="0" fontId="0" fillId="36" borderId="0" xfId="0" applyNumberFormat="1" applyFont="1" applyFill="1" applyAlignment="1" applyProtection="1">
      <alignment/>
      <protection locked="0"/>
    </xf>
    <xf numFmtId="0" fontId="0" fillId="36" borderId="10" xfId="0" applyFill="1" applyBorder="1" applyAlignment="1" applyProtection="1">
      <alignment horizontal="center"/>
      <protection locked="0"/>
    </xf>
    <xf numFmtId="0" fontId="0" fillId="36" borderId="11" xfId="0" applyFill="1" applyBorder="1" applyAlignment="1" applyProtection="1">
      <alignment/>
      <protection/>
    </xf>
    <xf numFmtId="164" fontId="5" fillId="0" borderId="14" xfId="0" applyNumberFormat="1" applyFont="1" applyFill="1" applyBorder="1" applyAlignment="1" applyProtection="1">
      <alignment horizontal="center" vertical="center" wrapText="1"/>
      <protection/>
    </xf>
    <xf numFmtId="164" fontId="0" fillId="33" borderId="0" xfId="0" applyNumberFormat="1" applyFill="1" applyAlignment="1" applyProtection="1">
      <alignment horizontal="center"/>
      <protection locked="0"/>
    </xf>
    <xf numFmtId="2" fontId="0" fillId="33" borderId="0" xfId="0" applyNumberFormat="1" applyFill="1" applyAlignment="1" applyProtection="1">
      <alignment horizontal="center"/>
      <protection locked="0"/>
    </xf>
    <xf numFmtId="0" fontId="0" fillId="33" borderId="0" xfId="0" applyFill="1" applyAlignment="1" applyProtection="1">
      <alignment horizontal="center"/>
      <protection locked="0"/>
    </xf>
    <xf numFmtId="0" fontId="0" fillId="34" borderId="0" xfId="0" applyNumberFormat="1" applyFont="1" applyFill="1" applyAlignment="1" applyProtection="1">
      <alignment horizontal="left"/>
      <protection locked="0"/>
    </xf>
    <xf numFmtId="0" fontId="0" fillId="34" borderId="15" xfId="0" applyFill="1" applyBorder="1" applyAlignment="1" applyProtection="1">
      <alignment horizontal="center"/>
      <protection locked="0"/>
    </xf>
    <xf numFmtId="11" fontId="6" fillId="33" borderId="10" xfId="0" applyNumberFormat="1" applyFont="1" applyFill="1" applyBorder="1" applyAlignment="1" applyProtection="1">
      <alignment horizontal="center" vertical="center" wrapText="1"/>
      <protection/>
    </xf>
    <xf numFmtId="11" fontId="6" fillId="34" borderId="10" xfId="0" applyNumberFormat="1" applyFont="1" applyFill="1" applyBorder="1" applyAlignment="1" applyProtection="1">
      <alignment horizontal="center" vertical="center" wrapText="1"/>
      <protection locked="0"/>
    </xf>
    <xf numFmtId="174" fontId="0" fillId="0" borderId="0" xfId="0" applyNumberFormat="1" applyBorder="1" applyAlignment="1">
      <alignment horizontal="center"/>
    </xf>
    <xf numFmtId="174" fontId="0" fillId="0" borderId="0" xfId="0" applyNumberFormat="1" applyFont="1" applyBorder="1" applyAlignment="1">
      <alignment horizontal="center" wrapText="1"/>
    </xf>
    <xf numFmtId="174" fontId="4" fillId="0" borderId="0" xfId="0" applyNumberFormat="1" applyFont="1" applyBorder="1" applyAlignment="1" applyProtection="1">
      <alignment horizontal="center"/>
      <protection/>
    </xf>
    <xf numFmtId="174" fontId="0" fillId="0" borderId="0" xfId="0" applyNumberFormat="1" applyFont="1" applyBorder="1" applyAlignment="1">
      <alignment horizontal="center"/>
    </xf>
    <xf numFmtId="187" fontId="0" fillId="0" borderId="0" xfId="0" applyNumberFormat="1" applyFont="1" applyBorder="1" applyAlignment="1">
      <alignment horizontal="center" wrapText="1"/>
    </xf>
    <xf numFmtId="187" fontId="4" fillId="0" borderId="0" xfId="0" applyNumberFormat="1" applyFont="1" applyBorder="1" applyAlignment="1" applyProtection="1">
      <alignment horizontal="center"/>
      <protection/>
    </xf>
    <xf numFmtId="187" fontId="0" fillId="0" borderId="0" xfId="0" applyNumberFormat="1" applyFont="1" applyBorder="1" applyAlignment="1">
      <alignment horizontal="center"/>
    </xf>
    <xf numFmtId="187" fontId="0" fillId="0" borderId="0" xfId="0" applyNumberFormat="1" applyBorder="1" applyAlignment="1">
      <alignment horizontal="center"/>
    </xf>
    <xf numFmtId="185" fontId="0" fillId="0" borderId="0" xfId="0" applyNumberFormat="1" applyBorder="1" applyAlignment="1">
      <alignment horizontal="center"/>
    </xf>
    <xf numFmtId="2" fontId="0" fillId="0" borderId="0" xfId="0" applyNumberFormat="1" applyFont="1" applyFill="1" applyBorder="1" applyAlignment="1">
      <alignment horizontal="center"/>
    </xf>
    <xf numFmtId="11" fontId="0" fillId="33" borderId="10" xfId="0" applyNumberFormat="1" applyFill="1" applyBorder="1" applyAlignment="1" applyProtection="1">
      <alignment horizontal="center"/>
      <protection hidden="1"/>
    </xf>
    <xf numFmtId="0" fontId="0" fillId="0" borderId="0" xfId="0" applyNumberFormat="1" applyFont="1" applyFill="1" applyAlignment="1" applyProtection="1">
      <alignment/>
      <protection locked="0"/>
    </xf>
    <xf numFmtId="0" fontId="0" fillId="34" borderId="0" xfId="0" applyNumberFormat="1" applyFont="1" applyFill="1" applyAlignment="1" applyProtection="1">
      <alignment horizontal="left"/>
      <protection locked="0"/>
    </xf>
    <xf numFmtId="0" fontId="0" fillId="34" borderId="0" xfId="0" applyNumberFormat="1" applyFont="1" applyFill="1" applyBorder="1" applyAlignment="1" applyProtection="1">
      <alignment horizontal="center"/>
      <protection locked="0"/>
    </xf>
    <xf numFmtId="0" fontId="0" fillId="34" borderId="0" xfId="0" applyNumberFormat="1" applyFont="1" applyFill="1" applyAlignment="1" applyProtection="1">
      <alignment horizontal="center"/>
      <protection locked="0"/>
    </xf>
    <xf numFmtId="0" fontId="0" fillId="34" borderId="0" xfId="0" applyNumberFormat="1" applyFont="1" applyFill="1" applyAlignment="1" applyProtection="1">
      <alignment/>
      <protection locked="0"/>
    </xf>
    <xf numFmtId="0" fontId="0" fillId="36" borderId="0" xfId="0" applyNumberFormat="1" applyFont="1" applyFill="1" applyBorder="1" applyAlignment="1" applyProtection="1">
      <alignment horizontal="center"/>
      <protection locked="0"/>
    </xf>
    <xf numFmtId="0" fontId="0" fillId="36" borderId="0" xfId="0" applyNumberFormat="1" applyFont="1" applyFill="1" applyAlignment="1" applyProtection="1">
      <alignment/>
      <protection locked="0"/>
    </xf>
    <xf numFmtId="0" fontId="0" fillId="36" borderId="0" xfId="0" applyNumberFormat="1" applyFont="1" applyFill="1" applyBorder="1" applyAlignment="1" applyProtection="1">
      <alignment/>
      <protection locked="0"/>
    </xf>
    <xf numFmtId="0" fontId="0" fillId="36" borderId="0" xfId="0" applyNumberFormat="1" applyFont="1" applyFill="1" applyAlignment="1" applyProtection="1">
      <alignment/>
      <protection locked="0"/>
    </xf>
    <xf numFmtId="11" fontId="6" fillId="37" borderId="10" xfId="0" applyNumberFormat="1" applyFont="1" applyFill="1" applyBorder="1" applyAlignment="1" applyProtection="1">
      <alignment horizontal="center" vertical="center" wrapText="1"/>
      <protection locked="0"/>
    </xf>
    <xf numFmtId="0" fontId="0" fillId="34" borderId="0" xfId="0" applyFill="1" applyAlignment="1" applyProtection="1">
      <alignment horizontal="center"/>
      <protection locked="0"/>
    </xf>
    <xf numFmtId="2" fontId="0" fillId="33" borderId="0" xfId="0" applyNumberFormat="1" applyFill="1" applyAlignment="1" applyProtection="1">
      <alignment/>
      <protection locked="0"/>
    </xf>
    <xf numFmtId="0" fontId="0" fillId="0" borderId="0" xfId="0" applyNumberFormat="1" applyFont="1" applyFill="1" applyAlignment="1" applyProtection="1">
      <alignment/>
      <protection/>
    </xf>
    <xf numFmtId="0" fontId="0" fillId="0" borderId="0" xfId="0" applyFill="1" applyBorder="1" applyAlignment="1">
      <alignment horizontal="left" wrapText="1"/>
    </xf>
    <xf numFmtId="0" fontId="5" fillId="0" borderId="0" xfId="0" applyFont="1" applyBorder="1" applyAlignment="1" applyProtection="1">
      <alignment horizontal="center" wrapText="1"/>
      <protection/>
    </xf>
    <xf numFmtId="0" fontId="0" fillId="0" borderId="0" xfId="0" applyBorder="1" applyAlignment="1" applyProtection="1">
      <alignment horizontal="left"/>
      <protection/>
    </xf>
    <xf numFmtId="0" fontId="0" fillId="34" borderId="16" xfId="0" applyFill="1" applyBorder="1" applyAlignment="1" applyProtection="1">
      <alignment horizontal="left" vertical="top" wrapText="1"/>
      <protection locked="0"/>
    </xf>
    <xf numFmtId="0" fontId="0" fillId="34" borderId="17"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16" xfId="0" applyFill="1" applyBorder="1" applyAlignment="1" applyProtection="1">
      <alignment horizontal="center"/>
      <protection locked="0"/>
    </xf>
    <xf numFmtId="0" fontId="0" fillId="34" borderId="17" xfId="0" applyFill="1" applyBorder="1" applyAlignment="1" applyProtection="1">
      <alignment horizontal="center"/>
      <protection locked="0"/>
    </xf>
    <xf numFmtId="0" fontId="0" fillId="34" borderId="18" xfId="0" applyFill="1" applyBorder="1" applyAlignment="1" applyProtection="1">
      <alignment horizontal="center"/>
      <protection locked="0"/>
    </xf>
    <xf numFmtId="49" fontId="5" fillId="0" borderId="14" xfId="0" applyNumberFormat="1" applyFont="1" applyFill="1" applyBorder="1" applyAlignment="1" applyProtection="1">
      <alignment horizontal="center" vertical="center" wrapText="1"/>
      <protection/>
    </xf>
    <xf numFmtId="164" fontId="5" fillId="0" borderId="14" xfId="0" applyNumberFormat="1" applyFont="1" applyFill="1" applyBorder="1" applyAlignment="1" applyProtection="1">
      <alignment horizontal="center"/>
      <protection/>
    </xf>
    <xf numFmtId="49" fontId="5" fillId="0" borderId="19" xfId="0" applyNumberFormat="1" applyFont="1" applyFill="1" applyBorder="1" applyAlignment="1" applyProtection="1">
      <alignment horizontal="center" vertical="center" wrapText="1"/>
      <protection/>
    </xf>
    <xf numFmtId="49" fontId="5" fillId="0" borderId="20"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E1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 Id="rId3" Type="http://schemas.openxmlformats.org/officeDocument/2006/relationships/image" Target="../media/image1.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10.emf" /><Relationship Id="rId7" Type="http://schemas.openxmlformats.org/officeDocument/2006/relationships/image" Target="../media/image4.emf" /><Relationship Id="rId8"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8.emf" /><Relationship Id="rId3" Type="http://schemas.openxmlformats.org/officeDocument/2006/relationships/image" Target="../media/image17.emf" /><Relationship Id="rId4" Type="http://schemas.openxmlformats.org/officeDocument/2006/relationships/image" Target="../media/image15.emf" /><Relationship Id="rId5" Type="http://schemas.openxmlformats.org/officeDocument/2006/relationships/image" Target="../media/image16.emf" /><Relationship Id="rId6"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0</xdr:row>
      <xdr:rowOff>104775</xdr:rowOff>
    </xdr:from>
    <xdr:to>
      <xdr:col>6</xdr:col>
      <xdr:colOff>609600</xdr:colOff>
      <xdr:row>2</xdr:row>
      <xdr:rowOff>142875</xdr:rowOff>
    </xdr:to>
    <xdr:pic>
      <xdr:nvPicPr>
        <xdr:cNvPr id="1" name="CommandButton1"/>
        <xdr:cNvPicPr preferRelativeResize="1">
          <a:picLocks noChangeAspect="1"/>
        </xdr:cNvPicPr>
      </xdr:nvPicPr>
      <xdr:blipFill>
        <a:blip r:embed="rId1"/>
        <a:stretch>
          <a:fillRect/>
        </a:stretch>
      </xdr:blipFill>
      <xdr:spPr>
        <a:xfrm>
          <a:off x="4619625" y="104775"/>
          <a:ext cx="1257300" cy="609600"/>
        </a:xfrm>
        <a:prstGeom prst="rect">
          <a:avLst/>
        </a:prstGeom>
        <a:solidFill>
          <a:srgbClr val="FFFFFF"/>
        </a:solidFill>
        <a:ln w="1" cmpd="sng">
          <a:noFill/>
        </a:ln>
      </xdr:spPr>
    </xdr:pic>
    <xdr:clientData/>
  </xdr:twoCellAnchor>
  <xdr:twoCellAnchor editAs="oneCell">
    <xdr:from>
      <xdr:col>7</xdr:col>
      <xdr:colOff>247650</xdr:colOff>
      <xdr:row>0</xdr:row>
      <xdr:rowOff>180975</xdr:rowOff>
    </xdr:from>
    <xdr:to>
      <xdr:col>8</xdr:col>
      <xdr:colOff>257175</xdr:colOff>
      <xdr:row>1</xdr:row>
      <xdr:rowOff>285750</xdr:rowOff>
    </xdr:to>
    <xdr:pic>
      <xdr:nvPicPr>
        <xdr:cNvPr id="2" name="CommandButton2"/>
        <xdr:cNvPicPr preferRelativeResize="1">
          <a:picLocks noChangeAspect="1"/>
        </xdr:cNvPicPr>
      </xdr:nvPicPr>
      <xdr:blipFill>
        <a:blip r:embed="rId2"/>
        <a:stretch>
          <a:fillRect/>
        </a:stretch>
      </xdr:blipFill>
      <xdr:spPr>
        <a:xfrm>
          <a:off x="6143625" y="180975"/>
          <a:ext cx="685800" cy="352425"/>
        </a:xfrm>
        <a:prstGeom prst="rect">
          <a:avLst/>
        </a:prstGeom>
        <a:noFill/>
        <a:ln w="9525" cmpd="sng">
          <a:noFill/>
        </a:ln>
      </xdr:spPr>
    </xdr:pic>
    <xdr:clientData/>
  </xdr:twoCellAnchor>
  <xdr:twoCellAnchor editAs="oneCell">
    <xdr:from>
      <xdr:col>1</xdr:col>
      <xdr:colOff>9525</xdr:colOff>
      <xdr:row>4</xdr:row>
      <xdr:rowOff>95250</xdr:rowOff>
    </xdr:from>
    <xdr:to>
      <xdr:col>3</xdr:col>
      <xdr:colOff>885825</xdr:colOff>
      <xdr:row>5</xdr:row>
      <xdr:rowOff>152400</xdr:rowOff>
    </xdr:to>
    <xdr:pic>
      <xdr:nvPicPr>
        <xdr:cNvPr id="3" name="ComboBox1"/>
        <xdr:cNvPicPr preferRelativeResize="1">
          <a:picLocks noChangeAspect="1"/>
        </xdr:cNvPicPr>
      </xdr:nvPicPr>
      <xdr:blipFill>
        <a:blip r:embed="rId3"/>
        <a:stretch>
          <a:fillRect/>
        </a:stretch>
      </xdr:blipFill>
      <xdr:spPr>
        <a:xfrm>
          <a:off x="1438275" y="990600"/>
          <a:ext cx="2143125" cy="219075"/>
        </a:xfrm>
        <a:prstGeom prst="rect">
          <a:avLst/>
        </a:prstGeom>
        <a:noFill/>
        <a:ln w="9525" cmpd="sng">
          <a:noFill/>
        </a:ln>
      </xdr:spPr>
    </xdr:pic>
    <xdr:clientData/>
  </xdr:twoCellAnchor>
  <xdr:twoCellAnchor editAs="oneCell">
    <xdr:from>
      <xdr:col>8</xdr:col>
      <xdr:colOff>390525</xdr:colOff>
      <xdr:row>0</xdr:row>
      <xdr:rowOff>104775</xdr:rowOff>
    </xdr:from>
    <xdr:to>
      <xdr:col>10</xdr:col>
      <xdr:colOff>180975</xdr:colOff>
      <xdr:row>2</xdr:row>
      <xdr:rowOff>19050</xdr:rowOff>
    </xdr:to>
    <xdr:pic>
      <xdr:nvPicPr>
        <xdr:cNvPr id="4" name="PrintPage"/>
        <xdr:cNvPicPr preferRelativeResize="1">
          <a:picLocks noChangeAspect="1"/>
        </xdr:cNvPicPr>
      </xdr:nvPicPr>
      <xdr:blipFill>
        <a:blip r:embed="rId4"/>
        <a:stretch>
          <a:fillRect/>
        </a:stretch>
      </xdr:blipFill>
      <xdr:spPr>
        <a:xfrm>
          <a:off x="6962775" y="104775"/>
          <a:ext cx="1143000" cy="485775"/>
        </a:xfrm>
        <a:prstGeom prst="rect">
          <a:avLst/>
        </a:prstGeom>
        <a:noFill/>
        <a:ln w="9525" cmpd="sng">
          <a:noFill/>
        </a:ln>
      </xdr:spPr>
    </xdr:pic>
    <xdr:clientData/>
  </xdr:twoCellAnchor>
  <xdr:twoCellAnchor editAs="oneCell">
    <xdr:from>
      <xdr:col>8</xdr:col>
      <xdr:colOff>400050</xdr:colOff>
      <xdr:row>2</xdr:row>
      <xdr:rowOff>85725</xdr:rowOff>
    </xdr:from>
    <xdr:to>
      <xdr:col>10</xdr:col>
      <xdr:colOff>152400</xdr:colOff>
      <xdr:row>5</xdr:row>
      <xdr:rowOff>47625</xdr:rowOff>
    </xdr:to>
    <xdr:pic>
      <xdr:nvPicPr>
        <xdr:cNvPr id="5" name="Printtofile"/>
        <xdr:cNvPicPr preferRelativeResize="1">
          <a:picLocks noChangeAspect="1"/>
        </xdr:cNvPicPr>
      </xdr:nvPicPr>
      <xdr:blipFill>
        <a:blip r:embed="rId5"/>
        <a:stretch>
          <a:fillRect/>
        </a:stretch>
      </xdr:blipFill>
      <xdr:spPr>
        <a:xfrm>
          <a:off x="6972300" y="657225"/>
          <a:ext cx="1104900" cy="447675"/>
        </a:xfrm>
        <a:prstGeom prst="rect">
          <a:avLst/>
        </a:prstGeom>
        <a:noFill/>
        <a:ln w="9525" cmpd="sng">
          <a:noFill/>
        </a:ln>
      </xdr:spPr>
    </xdr:pic>
    <xdr:clientData/>
  </xdr:twoCellAnchor>
  <xdr:twoCellAnchor editAs="oneCell">
    <xdr:from>
      <xdr:col>10</xdr:col>
      <xdr:colOff>457200</xdr:colOff>
      <xdr:row>0</xdr:row>
      <xdr:rowOff>104775</xdr:rowOff>
    </xdr:from>
    <xdr:to>
      <xdr:col>13</xdr:col>
      <xdr:colOff>38100</xdr:colOff>
      <xdr:row>2</xdr:row>
      <xdr:rowOff>19050</xdr:rowOff>
    </xdr:to>
    <xdr:pic>
      <xdr:nvPicPr>
        <xdr:cNvPr id="6" name="Instructions"/>
        <xdr:cNvPicPr preferRelativeResize="1">
          <a:picLocks noChangeAspect="1"/>
        </xdr:cNvPicPr>
      </xdr:nvPicPr>
      <xdr:blipFill>
        <a:blip r:embed="rId6"/>
        <a:stretch>
          <a:fillRect/>
        </a:stretch>
      </xdr:blipFill>
      <xdr:spPr>
        <a:xfrm>
          <a:off x="8382000" y="104775"/>
          <a:ext cx="981075" cy="485775"/>
        </a:xfrm>
        <a:prstGeom prst="rect">
          <a:avLst/>
        </a:prstGeom>
        <a:noFill/>
        <a:ln w="9525" cmpd="sng">
          <a:noFill/>
        </a:ln>
      </xdr:spPr>
    </xdr:pic>
    <xdr:clientData/>
  </xdr:twoCellAnchor>
  <xdr:twoCellAnchor editAs="oneCell">
    <xdr:from>
      <xdr:col>10</xdr:col>
      <xdr:colOff>466725</xdr:colOff>
      <xdr:row>2</xdr:row>
      <xdr:rowOff>133350</xdr:rowOff>
    </xdr:from>
    <xdr:to>
      <xdr:col>13</xdr:col>
      <xdr:colOff>85725</xdr:colOff>
      <xdr:row>5</xdr:row>
      <xdr:rowOff>47625</xdr:rowOff>
    </xdr:to>
    <xdr:pic>
      <xdr:nvPicPr>
        <xdr:cNvPr id="7" name="ExitExcel"/>
        <xdr:cNvPicPr preferRelativeResize="1">
          <a:picLocks noChangeAspect="1"/>
        </xdr:cNvPicPr>
      </xdr:nvPicPr>
      <xdr:blipFill>
        <a:blip r:embed="rId7"/>
        <a:stretch>
          <a:fillRect/>
        </a:stretch>
      </xdr:blipFill>
      <xdr:spPr>
        <a:xfrm>
          <a:off x="8391525" y="704850"/>
          <a:ext cx="1019175" cy="400050"/>
        </a:xfrm>
        <a:prstGeom prst="rect">
          <a:avLst/>
        </a:prstGeom>
        <a:noFill/>
        <a:ln w="9525" cmpd="sng">
          <a:noFill/>
        </a:ln>
      </xdr:spPr>
    </xdr:pic>
    <xdr:clientData/>
  </xdr:twoCellAnchor>
  <xdr:twoCellAnchor editAs="oneCell">
    <xdr:from>
      <xdr:col>5</xdr:col>
      <xdr:colOff>38100</xdr:colOff>
      <xdr:row>3</xdr:row>
      <xdr:rowOff>47625</xdr:rowOff>
    </xdr:from>
    <xdr:to>
      <xdr:col>8</xdr:col>
      <xdr:colOff>171450</xdr:colOff>
      <xdr:row>5</xdr:row>
      <xdr:rowOff>104775</xdr:rowOff>
    </xdr:to>
    <xdr:pic>
      <xdr:nvPicPr>
        <xdr:cNvPr id="8" name="NewChem"/>
        <xdr:cNvPicPr preferRelativeResize="1">
          <a:picLocks noChangeAspect="1"/>
        </xdr:cNvPicPr>
      </xdr:nvPicPr>
      <xdr:blipFill>
        <a:blip r:embed="rId8"/>
        <a:stretch>
          <a:fillRect/>
        </a:stretch>
      </xdr:blipFill>
      <xdr:spPr>
        <a:xfrm>
          <a:off x="4600575" y="781050"/>
          <a:ext cx="21431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0</xdr:row>
      <xdr:rowOff>104775</xdr:rowOff>
    </xdr:from>
    <xdr:to>
      <xdr:col>6</xdr:col>
      <xdr:colOff>581025</xdr:colOff>
      <xdr:row>2</xdr:row>
      <xdr:rowOff>142875</xdr:rowOff>
    </xdr:to>
    <xdr:pic>
      <xdr:nvPicPr>
        <xdr:cNvPr id="1" name="CommandButton1"/>
        <xdr:cNvPicPr preferRelativeResize="1">
          <a:picLocks noChangeAspect="1"/>
        </xdr:cNvPicPr>
      </xdr:nvPicPr>
      <xdr:blipFill>
        <a:blip r:embed="rId1"/>
        <a:stretch>
          <a:fillRect/>
        </a:stretch>
      </xdr:blipFill>
      <xdr:spPr>
        <a:xfrm>
          <a:off x="4619625" y="104775"/>
          <a:ext cx="1257300" cy="619125"/>
        </a:xfrm>
        <a:prstGeom prst="rect">
          <a:avLst/>
        </a:prstGeom>
        <a:solidFill>
          <a:srgbClr val="FFFFFF"/>
        </a:solidFill>
        <a:ln w="1" cmpd="sng">
          <a:noFill/>
        </a:ln>
      </xdr:spPr>
    </xdr:pic>
    <xdr:clientData/>
  </xdr:twoCellAnchor>
  <xdr:twoCellAnchor editAs="oneCell">
    <xdr:from>
      <xdr:col>7</xdr:col>
      <xdr:colOff>247650</xdr:colOff>
      <xdr:row>0</xdr:row>
      <xdr:rowOff>180975</xdr:rowOff>
    </xdr:from>
    <xdr:to>
      <xdr:col>8</xdr:col>
      <xdr:colOff>257175</xdr:colOff>
      <xdr:row>1</xdr:row>
      <xdr:rowOff>276225</xdr:rowOff>
    </xdr:to>
    <xdr:pic>
      <xdr:nvPicPr>
        <xdr:cNvPr id="2" name="CommandButton2"/>
        <xdr:cNvPicPr preferRelativeResize="1">
          <a:picLocks noChangeAspect="1"/>
        </xdr:cNvPicPr>
      </xdr:nvPicPr>
      <xdr:blipFill>
        <a:blip r:embed="rId2"/>
        <a:stretch>
          <a:fillRect/>
        </a:stretch>
      </xdr:blipFill>
      <xdr:spPr>
        <a:xfrm>
          <a:off x="6172200" y="180975"/>
          <a:ext cx="685800" cy="352425"/>
        </a:xfrm>
        <a:prstGeom prst="rect">
          <a:avLst/>
        </a:prstGeom>
        <a:noFill/>
        <a:ln w="9525" cmpd="sng">
          <a:noFill/>
        </a:ln>
      </xdr:spPr>
    </xdr:pic>
    <xdr:clientData/>
  </xdr:twoCellAnchor>
  <xdr:twoCellAnchor editAs="oneCell">
    <xdr:from>
      <xdr:col>8</xdr:col>
      <xdr:colOff>390525</xdr:colOff>
      <xdr:row>0</xdr:row>
      <xdr:rowOff>104775</xdr:rowOff>
    </xdr:from>
    <xdr:to>
      <xdr:col>10</xdr:col>
      <xdr:colOff>180975</xdr:colOff>
      <xdr:row>2</xdr:row>
      <xdr:rowOff>9525</xdr:rowOff>
    </xdr:to>
    <xdr:pic>
      <xdr:nvPicPr>
        <xdr:cNvPr id="3" name="PrintPage"/>
        <xdr:cNvPicPr preferRelativeResize="1">
          <a:picLocks noChangeAspect="1"/>
        </xdr:cNvPicPr>
      </xdr:nvPicPr>
      <xdr:blipFill>
        <a:blip r:embed="rId3"/>
        <a:stretch>
          <a:fillRect/>
        </a:stretch>
      </xdr:blipFill>
      <xdr:spPr>
        <a:xfrm>
          <a:off x="6991350" y="104775"/>
          <a:ext cx="1143000" cy="485775"/>
        </a:xfrm>
        <a:prstGeom prst="rect">
          <a:avLst/>
        </a:prstGeom>
        <a:noFill/>
        <a:ln w="9525" cmpd="sng">
          <a:noFill/>
        </a:ln>
      </xdr:spPr>
    </xdr:pic>
    <xdr:clientData/>
  </xdr:twoCellAnchor>
  <xdr:twoCellAnchor editAs="oneCell">
    <xdr:from>
      <xdr:col>8</xdr:col>
      <xdr:colOff>400050</xdr:colOff>
      <xdr:row>2</xdr:row>
      <xdr:rowOff>85725</xdr:rowOff>
    </xdr:from>
    <xdr:to>
      <xdr:col>10</xdr:col>
      <xdr:colOff>152400</xdr:colOff>
      <xdr:row>5</xdr:row>
      <xdr:rowOff>47625</xdr:rowOff>
    </xdr:to>
    <xdr:pic>
      <xdr:nvPicPr>
        <xdr:cNvPr id="4" name="Printtofile"/>
        <xdr:cNvPicPr preferRelativeResize="1">
          <a:picLocks noChangeAspect="1"/>
        </xdr:cNvPicPr>
      </xdr:nvPicPr>
      <xdr:blipFill>
        <a:blip r:embed="rId4"/>
        <a:stretch>
          <a:fillRect/>
        </a:stretch>
      </xdr:blipFill>
      <xdr:spPr>
        <a:xfrm>
          <a:off x="7000875" y="666750"/>
          <a:ext cx="1104900" cy="447675"/>
        </a:xfrm>
        <a:prstGeom prst="rect">
          <a:avLst/>
        </a:prstGeom>
        <a:noFill/>
        <a:ln w="9525" cmpd="sng">
          <a:noFill/>
        </a:ln>
      </xdr:spPr>
    </xdr:pic>
    <xdr:clientData/>
  </xdr:twoCellAnchor>
  <xdr:twoCellAnchor editAs="oneCell">
    <xdr:from>
      <xdr:col>10</xdr:col>
      <xdr:colOff>457200</xdr:colOff>
      <xdr:row>0</xdr:row>
      <xdr:rowOff>104775</xdr:rowOff>
    </xdr:from>
    <xdr:to>
      <xdr:col>13</xdr:col>
      <xdr:colOff>28575</xdr:colOff>
      <xdr:row>2</xdr:row>
      <xdr:rowOff>9525</xdr:rowOff>
    </xdr:to>
    <xdr:pic>
      <xdr:nvPicPr>
        <xdr:cNvPr id="5" name="Instructions"/>
        <xdr:cNvPicPr preferRelativeResize="1">
          <a:picLocks noChangeAspect="1"/>
        </xdr:cNvPicPr>
      </xdr:nvPicPr>
      <xdr:blipFill>
        <a:blip r:embed="rId5"/>
        <a:stretch>
          <a:fillRect/>
        </a:stretch>
      </xdr:blipFill>
      <xdr:spPr>
        <a:xfrm>
          <a:off x="8410575" y="104775"/>
          <a:ext cx="981075" cy="485775"/>
        </a:xfrm>
        <a:prstGeom prst="rect">
          <a:avLst/>
        </a:prstGeom>
        <a:noFill/>
        <a:ln w="9525" cmpd="sng">
          <a:noFill/>
        </a:ln>
      </xdr:spPr>
    </xdr:pic>
    <xdr:clientData/>
  </xdr:twoCellAnchor>
  <xdr:twoCellAnchor editAs="oneCell">
    <xdr:from>
      <xdr:col>10</xdr:col>
      <xdr:colOff>466725</xdr:colOff>
      <xdr:row>2</xdr:row>
      <xdr:rowOff>123825</xdr:rowOff>
    </xdr:from>
    <xdr:to>
      <xdr:col>13</xdr:col>
      <xdr:colOff>76200</xdr:colOff>
      <xdr:row>5</xdr:row>
      <xdr:rowOff>47625</xdr:rowOff>
    </xdr:to>
    <xdr:pic>
      <xdr:nvPicPr>
        <xdr:cNvPr id="6" name="ExitExcel"/>
        <xdr:cNvPicPr preferRelativeResize="1">
          <a:picLocks noChangeAspect="1"/>
        </xdr:cNvPicPr>
      </xdr:nvPicPr>
      <xdr:blipFill>
        <a:blip r:embed="rId6"/>
        <a:stretch>
          <a:fillRect/>
        </a:stretch>
      </xdr:blipFill>
      <xdr:spPr>
        <a:xfrm>
          <a:off x="8420100" y="704850"/>
          <a:ext cx="1019175" cy="409575"/>
        </a:xfrm>
        <a:prstGeom prst="rect">
          <a:avLst/>
        </a:prstGeom>
        <a:noFill/>
        <a:ln w="9525" cmpd="sng">
          <a:noFill/>
        </a:ln>
      </xdr:spPr>
    </xdr:pic>
    <xdr:clientData/>
  </xdr:twoCellAnchor>
  <xdr:oneCellAnchor>
    <xdr:from>
      <xdr:col>3</xdr:col>
      <xdr:colOff>247650</xdr:colOff>
      <xdr:row>6</xdr:row>
      <xdr:rowOff>57150</xdr:rowOff>
    </xdr:from>
    <xdr:ext cx="533400" cy="257175"/>
    <xdr:sp>
      <xdr:nvSpPr>
        <xdr:cNvPr id="7" name="Text Box 11"/>
        <xdr:cNvSpPr txBox="1">
          <a:spLocks noChangeArrowheads="1"/>
        </xdr:cNvSpPr>
      </xdr:nvSpPr>
      <xdr:spPr>
        <a:xfrm>
          <a:off x="2943225" y="1285875"/>
          <a:ext cx="533400" cy="25717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enter NA if inorganic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twoCellAnchor>
    <xdr:from>
      <xdr:col>3</xdr:col>
      <xdr:colOff>57150</xdr:colOff>
      <xdr:row>7</xdr:row>
      <xdr:rowOff>57150</xdr:rowOff>
    </xdr:from>
    <xdr:to>
      <xdr:col>3</xdr:col>
      <xdr:colOff>238125</xdr:colOff>
      <xdr:row>7</xdr:row>
      <xdr:rowOff>57150</xdr:rowOff>
    </xdr:to>
    <xdr:sp>
      <xdr:nvSpPr>
        <xdr:cNvPr id="8" name="Line 12"/>
        <xdr:cNvSpPr>
          <a:spLocks/>
        </xdr:cNvSpPr>
      </xdr:nvSpPr>
      <xdr:spPr>
        <a:xfrm flipH="1">
          <a:off x="2752725" y="144780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104775</xdr:rowOff>
    </xdr:from>
    <xdr:to>
      <xdr:col>3</xdr:col>
      <xdr:colOff>219075</xdr:colOff>
      <xdr:row>8</xdr:row>
      <xdr:rowOff>104775</xdr:rowOff>
    </xdr:to>
    <xdr:sp>
      <xdr:nvSpPr>
        <xdr:cNvPr id="9" name="Line 13"/>
        <xdr:cNvSpPr>
          <a:spLocks/>
        </xdr:cNvSpPr>
      </xdr:nvSpPr>
      <xdr:spPr>
        <a:xfrm flipH="1">
          <a:off x="2743200" y="16573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9</xdr:row>
      <xdr:rowOff>76200</xdr:rowOff>
    </xdr:from>
    <xdr:to>
      <xdr:col>3</xdr:col>
      <xdr:colOff>219075</xdr:colOff>
      <xdr:row>9</xdr:row>
      <xdr:rowOff>76200</xdr:rowOff>
    </xdr:to>
    <xdr:sp>
      <xdr:nvSpPr>
        <xdr:cNvPr id="10" name="Line 14"/>
        <xdr:cNvSpPr>
          <a:spLocks/>
        </xdr:cNvSpPr>
      </xdr:nvSpPr>
      <xdr:spPr>
        <a:xfrm flipH="1">
          <a:off x="2743200" y="179070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228600</xdr:colOff>
      <xdr:row>8</xdr:row>
      <xdr:rowOff>66675</xdr:rowOff>
    </xdr:from>
    <xdr:ext cx="609600" cy="590550"/>
    <xdr:sp>
      <xdr:nvSpPr>
        <xdr:cNvPr id="11" name="Text Box 15"/>
        <xdr:cNvSpPr txBox="1">
          <a:spLocks noChangeArrowheads="1"/>
        </xdr:cNvSpPr>
      </xdr:nvSpPr>
      <xdr:spPr>
        <a:xfrm>
          <a:off x="2924175" y="1619250"/>
          <a:ext cx="609600" cy="5905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if unavailable, enter a value below lowest concentration measured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3</xdr:col>
      <xdr:colOff>257175</xdr:colOff>
      <xdr:row>12</xdr:row>
      <xdr:rowOff>95250</xdr:rowOff>
    </xdr:from>
    <xdr:ext cx="533400" cy="257175"/>
    <xdr:sp>
      <xdr:nvSpPr>
        <xdr:cNvPr id="12" name="Text Box 11"/>
        <xdr:cNvSpPr txBox="1">
          <a:spLocks noChangeArrowheads="1"/>
        </xdr:cNvSpPr>
      </xdr:nvSpPr>
      <xdr:spPr>
        <a:xfrm>
          <a:off x="2952750" y="2295525"/>
          <a:ext cx="533400" cy="25717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enter 0 if inorganic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twoCellAnchor>
    <xdr:from>
      <xdr:col>3</xdr:col>
      <xdr:colOff>66675</xdr:colOff>
      <xdr:row>13</xdr:row>
      <xdr:rowOff>76200</xdr:rowOff>
    </xdr:from>
    <xdr:to>
      <xdr:col>3</xdr:col>
      <xdr:colOff>247650</xdr:colOff>
      <xdr:row>13</xdr:row>
      <xdr:rowOff>76200</xdr:rowOff>
    </xdr:to>
    <xdr:sp>
      <xdr:nvSpPr>
        <xdr:cNvPr id="13" name="Line 12"/>
        <xdr:cNvSpPr>
          <a:spLocks/>
        </xdr:cNvSpPr>
      </xdr:nvSpPr>
      <xdr:spPr>
        <a:xfrm flipH="1">
          <a:off x="2762250" y="243840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Database">
    <pageSetUpPr fitToPage="1"/>
  </sheetPr>
  <dimension ref="A1:BA246"/>
  <sheetViews>
    <sheetView zoomScalePageLayoutView="0" workbookViewId="0" topLeftCell="A1">
      <selection activeCell="E3" sqref="E3"/>
    </sheetView>
  </sheetViews>
  <sheetFormatPr defaultColWidth="9.140625" defaultRowHeight="12.75"/>
  <cols>
    <col min="1" max="1" width="4.421875" style="1" customWidth="1"/>
    <col min="2" max="2" width="27.421875" style="1" customWidth="1"/>
    <col min="3" max="3" width="10.00390625" style="6" customWidth="1"/>
    <col min="4" max="5" width="14.8515625" style="6" customWidth="1"/>
    <col min="6" max="6" width="13.7109375" style="6" customWidth="1"/>
    <col min="7" max="7" width="10.140625" style="1" customWidth="1"/>
    <col min="8" max="9" width="14.140625" style="6" customWidth="1"/>
    <col min="10" max="10" width="7.28125" style="6" customWidth="1"/>
    <col min="11" max="11" width="14.00390625" style="6" customWidth="1"/>
    <col min="12" max="12" width="8.421875" style="6" customWidth="1"/>
    <col min="13" max="13" width="15.57421875" style="6" customWidth="1"/>
    <col min="14" max="15" width="14.00390625" style="1" customWidth="1"/>
    <col min="16" max="16" width="12.140625" style="1" customWidth="1"/>
    <col min="17" max="17" width="9.28125" style="1" customWidth="1"/>
    <col min="18" max="18" width="10.140625" style="6" customWidth="1"/>
    <col min="19" max="19" width="4.140625" style="26" customWidth="1"/>
    <col min="20" max="21" width="11.8515625" style="26" customWidth="1"/>
    <col min="22" max="22" width="9.7109375" style="26" customWidth="1"/>
    <col min="23" max="23" width="12.00390625" style="6" customWidth="1"/>
    <col min="24" max="24" width="4.140625" style="26" customWidth="1"/>
    <col min="25" max="25" width="9.57421875" style="1" customWidth="1"/>
    <col min="26" max="26" width="2.7109375" style="6" customWidth="1"/>
    <col min="27" max="27" width="9.140625" style="6" customWidth="1"/>
    <col min="28" max="28" width="9.57421875" style="6" customWidth="1"/>
    <col min="29" max="29" width="10.8515625" style="6" customWidth="1"/>
    <col min="30" max="30" width="19.140625" style="6" customWidth="1"/>
    <col min="31" max="31" width="9.140625" style="6" customWidth="1"/>
    <col min="32" max="32" width="8.00390625" style="31" customWidth="1"/>
    <col min="33" max="33" width="9.57421875" style="6" customWidth="1"/>
    <col min="34" max="34" width="4.140625" style="27" customWidth="1"/>
    <col min="35" max="35" width="10.57421875" style="27" customWidth="1"/>
    <col min="36" max="36" width="18.140625" style="26" customWidth="1"/>
    <col min="37" max="38" width="13.421875" style="26" customWidth="1"/>
    <col min="39" max="39" width="2.8515625" style="26" customWidth="1"/>
    <col min="40" max="40" width="12.8515625" style="26" customWidth="1"/>
    <col min="41" max="41" width="11.140625" style="6" bestFit="1" customWidth="1"/>
    <col min="42" max="42" width="2.57421875" style="26" customWidth="1"/>
    <col min="43" max="43" width="11.8515625" style="26" customWidth="1"/>
    <col min="44" max="44" width="5.421875" style="26" customWidth="1"/>
    <col min="45" max="45" width="12.00390625" style="6" bestFit="1" customWidth="1"/>
    <col min="46" max="46" width="2.28125" style="26" customWidth="1"/>
    <col min="47" max="47" width="13.00390625" style="26" customWidth="1"/>
    <col min="48" max="48" width="6.00390625" style="26" customWidth="1"/>
    <col min="49" max="49" width="17.00390625" style="6" bestFit="1" customWidth="1"/>
    <col min="50" max="50" width="2.57421875" style="6" customWidth="1"/>
    <col min="51" max="51" width="15.8515625" style="6" customWidth="1"/>
    <col min="52" max="52" width="11.7109375" style="1" customWidth="1"/>
    <col min="53" max="53" width="13.00390625" style="6" customWidth="1"/>
    <col min="54" max="16384" width="9.140625" style="1" customWidth="1"/>
  </cols>
  <sheetData>
    <row r="1" spans="2:53" ht="82.5" customHeight="1">
      <c r="B1" s="7" t="s">
        <v>16</v>
      </c>
      <c r="C1" s="7" t="s">
        <v>21</v>
      </c>
      <c r="D1" s="25" t="s">
        <v>348</v>
      </c>
      <c r="E1" s="25" t="s">
        <v>382</v>
      </c>
      <c r="F1" s="25" t="s">
        <v>349</v>
      </c>
      <c r="G1" s="24" t="s">
        <v>381</v>
      </c>
      <c r="H1" s="24" t="s">
        <v>347</v>
      </c>
      <c r="I1" s="24"/>
      <c r="J1" s="24"/>
      <c r="K1" s="24"/>
      <c r="L1" s="24"/>
      <c r="M1" s="24"/>
      <c r="N1" s="24"/>
      <c r="O1" s="24"/>
      <c r="P1" s="24"/>
      <c r="Q1" s="24"/>
      <c r="R1" s="24"/>
      <c r="S1" s="28"/>
      <c r="T1" s="24"/>
      <c r="U1" s="24"/>
      <c r="V1" s="24"/>
      <c r="W1" s="24"/>
      <c r="X1" s="28"/>
      <c r="Y1" s="7"/>
      <c r="Z1" s="7"/>
      <c r="AA1" s="24"/>
      <c r="AB1" s="24"/>
      <c r="AC1" s="24"/>
      <c r="AD1" s="24"/>
      <c r="AE1" s="7"/>
      <c r="AG1" s="24"/>
      <c r="AI1" s="24"/>
      <c r="AK1" s="24"/>
      <c r="AL1" s="24"/>
      <c r="AM1" s="24"/>
      <c r="AN1" s="24"/>
      <c r="AO1" s="24"/>
      <c r="AP1" s="28"/>
      <c r="AQ1" s="24"/>
      <c r="AR1" s="28"/>
      <c r="AS1" s="24"/>
      <c r="AT1" s="28"/>
      <c r="AU1" s="24"/>
      <c r="AV1" s="28"/>
      <c r="AW1" s="25"/>
      <c r="AX1" s="25"/>
      <c r="AY1" s="25"/>
      <c r="AZ1" s="24"/>
      <c r="BA1" s="23"/>
    </row>
    <row r="2" spans="1:53" s="27" customFormat="1" ht="12.75">
      <c r="A2" s="27">
        <v>1</v>
      </c>
      <c r="B2" s="52" t="s">
        <v>136</v>
      </c>
      <c r="C2" s="26" t="s">
        <v>138</v>
      </c>
      <c r="D2" s="28">
        <v>400</v>
      </c>
      <c r="E2" s="55">
        <v>10</v>
      </c>
      <c r="F2" s="28">
        <v>0.2</v>
      </c>
      <c r="G2" s="28">
        <v>4.24</v>
      </c>
      <c r="H2" s="12">
        <v>0.00636</v>
      </c>
      <c r="I2" s="117"/>
      <c r="J2" s="28"/>
      <c r="K2" s="56"/>
      <c r="L2" s="28"/>
      <c r="M2" s="28"/>
      <c r="N2" s="28"/>
      <c r="O2" s="56"/>
      <c r="P2" s="121"/>
      <c r="Q2" s="28"/>
      <c r="R2" s="56"/>
      <c r="S2" s="28"/>
      <c r="T2" s="56"/>
      <c r="U2" s="118"/>
      <c r="V2" s="28"/>
      <c r="W2" s="56"/>
      <c r="X2" s="28"/>
      <c r="Y2" s="26"/>
      <c r="Z2" s="26"/>
      <c r="AA2" s="28"/>
      <c r="AB2" s="12"/>
      <c r="AC2" s="54"/>
      <c r="AD2" s="28"/>
      <c r="AE2" s="30"/>
      <c r="AF2" s="31"/>
      <c r="AG2" s="26"/>
      <c r="AH2" s="26"/>
      <c r="AI2" s="26"/>
      <c r="AJ2" s="26"/>
      <c r="AK2" s="26"/>
      <c r="AL2" s="30"/>
      <c r="AM2" s="26"/>
      <c r="AN2" s="71"/>
      <c r="AO2" s="28"/>
      <c r="AP2" s="28"/>
      <c r="AQ2" s="28"/>
      <c r="AR2" s="28"/>
      <c r="AS2" s="28"/>
      <c r="AT2" s="28"/>
      <c r="AU2" s="28"/>
      <c r="AV2" s="28"/>
      <c r="AW2" s="28"/>
      <c r="AX2" s="28"/>
      <c r="AY2" s="28"/>
      <c r="AZ2" s="28"/>
      <c r="BA2" s="55"/>
    </row>
    <row r="3" spans="1:53" s="27" customFormat="1" ht="12.75" customHeight="1">
      <c r="A3" s="27">
        <v>2</v>
      </c>
      <c r="B3" s="52" t="s">
        <v>137</v>
      </c>
      <c r="C3" s="26" t="s">
        <v>139</v>
      </c>
      <c r="D3" s="28" t="s">
        <v>112</v>
      </c>
      <c r="E3" s="55">
        <v>10</v>
      </c>
      <c r="F3" s="28">
        <v>0.2</v>
      </c>
      <c r="G3" s="28">
        <v>16</v>
      </c>
      <c r="H3" s="12">
        <v>0.00451</v>
      </c>
      <c r="I3" s="117"/>
      <c r="J3" s="12"/>
      <c r="K3" s="56"/>
      <c r="L3" s="28"/>
      <c r="M3" s="28"/>
      <c r="N3" s="28"/>
      <c r="O3" s="56"/>
      <c r="P3" s="121"/>
      <c r="Q3" s="56"/>
      <c r="R3" s="56"/>
      <c r="S3" s="28"/>
      <c r="T3" s="56"/>
      <c r="U3" s="118"/>
      <c r="V3" s="56"/>
      <c r="W3" s="56"/>
      <c r="X3" s="28"/>
      <c r="Y3" s="26"/>
      <c r="Z3" s="26"/>
      <c r="AA3" s="28"/>
      <c r="AB3" s="12"/>
      <c r="AC3" s="54"/>
      <c r="AD3" s="12"/>
      <c r="AE3" s="30"/>
      <c r="AF3" s="31"/>
      <c r="AG3" s="26"/>
      <c r="AH3" s="26"/>
      <c r="AI3" s="26"/>
      <c r="AJ3" s="26"/>
      <c r="AK3" s="26"/>
      <c r="AL3" s="30"/>
      <c r="AM3" s="26"/>
      <c r="AN3" s="71"/>
      <c r="AO3" s="28"/>
      <c r="AP3" s="28"/>
      <c r="AQ3" s="28"/>
      <c r="AR3" s="28"/>
      <c r="AS3" s="28"/>
      <c r="AT3" s="28"/>
      <c r="AU3" s="28"/>
      <c r="AV3" s="28"/>
      <c r="AW3" s="28"/>
      <c r="AX3" s="28"/>
      <c r="AY3" s="28"/>
      <c r="AZ3" s="28"/>
      <c r="BA3" s="55"/>
    </row>
    <row r="4" spans="1:52" ht="12.75">
      <c r="A4" s="1">
        <v>3</v>
      </c>
      <c r="B4" s="1" t="s">
        <v>91</v>
      </c>
      <c r="C4" s="6" t="s">
        <v>22</v>
      </c>
      <c r="D4" s="35">
        <v>6000</v>
      </c>
      <c r="E4" s="6">
        <v>10</v>
      </c>
      <c r="F4" s="6">
        <v>0.01</v>
      </c>
      <c r="G4" s="33">
        <v>1000000</v>
      </c>
      <c r="H4" s="12">
        <v>0.00159</v>
      </c>
      <c r="I4" s="117"/>
      <c r="J4" s="28"/>
      <c r="K4" s="33"/>
      <c r="L4" s="33"/>
      <c r="M4" s="33"/>
      <c r="N4" s="30"/>
      <c r="O4" s="33"/>
      <c r="P4" s="122"/>
      <c r="Q4" s="28"/>
      <c r="R4" s="33"/>
      <c r="T4" s="33"/>
      <c r="U4" s="119"/>
      <c r="V4" s="28"/>
      <c r="W4" s="33"/>
      <c r="Y4" s="7"/>
      <c r="Z4" s="7"/>
      <c r="AA4" s="7"/>
      <c r="AB4" s="12"/>
      <c r="AC4" s="54"/>
      <c r="AD4" s="28"/>
      <c r="AE4" s="33"/>
      <c r="AG4" s="26"/>
      <c r="AH4" s="26"/>
      <c r="AI4" s="26"/>
      <c r="AK4" s="30"/>
      <c r="AL4" s="30"/>
      <c r="AM4" s="30"/>
      <c r="AN4" s="71"/>
      <c r="AO4" s="49"/>
      <c r="AS4" s="49"/>
      <c r="AU4" s="44"/>
      <c r="AV4" s="44"/>
      <c r="AW4" s="44"/>
      <c r="AX4" s="44"/>
      <c r="AY4" s="53"/>
      <c r="AZ4" s="8"/>
    </row>
    <row r="5" spans="1:52" ht="12.75">
      <c r="A5" s="27">
        <v>4</v>
      </c>
      <c r="B5" s="1" t="s">
        <v>140</v>
      </c>
      <c r="C5" s="6" t="s">
        <v>141</v>
      </c>
      <c r="D5" s="6">
        <v>700</v>
      </c>
      <c r="E5" s="6">
        <v>10</v>
      </c>
      <c r="F5" s="6">
        <v>0.2</v>
      </c>
      <c r="G5" s="33">
        <v>6100</v>
      </c>
      <c r="H5" s="12">
        <v>0.000451</v>
      </c>
      <c r="I5" s="117"/>
      <c r="J5" s="28"/>
      <c r="K5" s="33"/>
      <c r="L5" s="33"/>
      <c r="M5" s="33"/>
      <c r="N5" s="30"/>
      <c r="O5" s="33"/>
      <c r="P5" s="122"/>
      <c r="Q5" s="28"/>
      <c r="R5" s="33"/>
      <c r="T5" s="33"/>
      <c r="U5" s="119"/>
      <c r="V5" s="28"/>
      <c r="W5" s="33"/>
      <c r="Y5" s="7"/>
      <c r="Z5" s="7"/>
      <c r="AA5" s="7"/>
      <c r="AB5" s="12"/>
      <c r="AC5" s="54"/>
      <c r="AD5" s="28"/>
      <c r="AE5" s="33"/>
      <c r="AF5" s="63"/>
      <c r="AG5" s="26"/>
      <c r="AH5" s="26"/>
      <c r="AI5" s="26"/>
      <c r="AK5" s="30"/>
      <c r="AL5" s="30"/>
      <c r="AM5" s="30"/>
      <c r="AN5" s="71"/>
      <c r="AO5" s="49"/>
      <c r="AS5" s="49"/>
      <c r="AU5" s="44"/>
      <c r="AV5" s="44"/>
      <c r="AW5" s="44"/>
      <c r="AX5" s="44"/>
      <c r="AY5" s="53"/>
      <c r="AZ5" s="8"/>
    </row>
    <row r="6" spans="1:52" ht="12.75">
      <c r="A6" s="27">
        <v>5</v>
      </c>
      <c r="B6" s="1" t="s">
        <v>142</v>
      </c>
      <c r="C6" s="6" t="s">
        <v>143</v>
      </c>
      <c r="D6" s="6">
        <v>4</v>
      </c>
      <c r="E6" s="6">
        <v>5</v>
      </c>
      <c r="F6" s="6">
        <v>0.5</v>
      </c>
      <c r="G6" s="33">
        <v>210000</v>
      </c>
      <c r="H6" s="12">
        <v>0.00492</v>
      </c>
      <c r="I6" s="117"/>
      <c r="J6" s="28"/>
      <c r="K6" s="33"/>
      <c r="L6" s="33"/>
      <c r="M6" s="33"/>
      <c r="N6" s="30"/>
      <c r="O6" s="33"/>
      <c r="P6" s="122"/>
      <c r="Q6" s="28"/>
      <c r="R6" s="33"/>
      <c r="T6" s="33"/>
      <c r="U6" s="119"/>
      <c r="V6" s="28"/>
      <c r="W6" s="33"/>
      <c r="Y6" s="7"/>
      <c r="Z6" s="7"/>
      <c r="AA6" s="7"/>
      <c r="AB6" s="12"/>
      <c r="AC6" s="54"/>
      <c r="AD6" s="28"/>
      <c r="AE6" s="33"/>
      <c r="AF6" s="63"/>
      <c r="AG6" s="26"/>
      <c r="AH6" s="26"/>
      <c r="AI6" s="26"/>
      <c r="AK6" s="30"/>
      <c r="AL6" s="30"/>
      <c r="AM6" s="30"/>
      <c r="AN6" s="71"/>
      <c r="AO6" s="49"/>
      <c r="AS6" s="49"/>
      <c r="AU6" s="44"/>
      <c r="AV6" s="44"/>
      <c r="AW6" s="44"/>
      <c r="AX6" s="44"/>
      <c r="AY6" s="53"/>
      <c r="AZ6" s="8"/>
    </row>
    <row r="7" spans="1:52" ht="12.75">
      <c r="A7" s="1">
        <v>6</v>
      </c>
      <c r="B7" s="14" t="s">
        <v>144</v>
      </c>
      <c r="C7" s="6" t="s">
        <v>145</v>
      </c>
      <c r="D7" s="6">
        <v>0.06</v>
      </c>
      <c r="E7" s="6">
        <v>2</v>
      </c>
      <c r="F7" s="6">
        <v>0.5</v>
      </c>
      <c r="G7" s="33">
        <v>74000</v>
      </c>
      <c r="H7" s="12">
        <v>0.0041</v>
      </c>
      <c r="I7" s="117"/>
      <c r="J7" s="28"/>
      <c r="K7" s="33"/>
      <c r="L7" s="33"/>
      <c r="M7" s="33"/>
      <c r="N7" s="30"/>
      <c r="O7" s="33"/>
      <c r="P7" s="122"/>
      <c r="Q7" s="28"/>
      <c r="R7" s="33"/>
      <c r="T7" s="33"/>
      <c r="U7" s="119"/>
      <c r="V7" s="28"/>
      <c r="W7" s="33"/>
      <c r="Y7" s="7"/>
      <c r="Z7" s="7"/>
      <c r="AA7" s="7"/>
      <c r="AB7" s="12"/>
      <c r="AC7" s="54"/>
      <c r="AD7" s="28"/>
      <c r="AE7" s="33"/>
      <c r="AF7" s="63"/>
      <c r="AG7" s="26"/>
      <c r="AH7" s="26"/>
      <c r="AI7" s="26"/>
      <c r="AK7" s="30"/>
      <c r="AL7" s="30"/>
      <c r="AM7" s="30"/>
      <c r="AN7" s="71"/>
      <c r="AO7" s="49"/>
      <c r="AS7" s="49"/>
      <c r="AU7" s="44"/>
      <c r="AV7" s="44"/>
      <c r="AW7" s="44"/>
      <c r="AX7" s="44"/>
      <c r="AY7" s="53"/>
      <c r="AZ7" s="8"/>
    </row>
    <row r="8" spans="1:52" ht="12.75">
      <c r="A8" s="27">
        <v>7</v>
      </c>
      <c r="B8" s="14" t="s">
        <v>146</v>
      </c>
      <c r="C8" s="6" t="s">
        <v>147</v>
      </c>
      <c r="D8" s="6">
        <v>0.002</v>
      </c>
      <c r="E8" s="6">
        <v>0.04</v>
      </c>
      <c r="F8" s="6">
        <v>0.002</v>
      </c>
      <c r="G8" s="33">
        <v>0.18</v>
      </c>
      <c r="H8" s="12">
        <v>0.00697</v>
      </c>
      <c r="I8" s="117"/>
      <c r="J8" s="28"/>
      <c r="K8" s="33"/>
      <c r="L8" s="33"/>
      <c r="M8" s="33"/>
      <c r="N8" s="30"/>
      <c r="O8" s="33"/>
      <c r="P8" s="122"/>
      <c r="Q8" s="33"/>
      <c r="R8" s="33"/>
      <c r="T8" s="33"/>
      <c r="U8" s="119"/>
      <c r="V8" s="33"/>
      <c r="W8" s="33"/>
      <c r="Y8" s="7"/>
      <c r="Z8" s="7"/>
      <c r="AA8" s="7"/>
      <c r="AB8" s="12"/>
      <c r="AC8" s="54"/>
      <c r="AD8" s="28"/>
      <c r="AE8" s="33"/>
      <c r="AF8" s="63"/>
      <c r="AG8" s="26"/>
      <c r="AH8" s="26"/>
      <c r="AI8" s="26"/>
      <c r="AL8" s="30"/>
      <c r="AN8" s="71"/>
      <c r="AO8" s="49"/>
      <c r="AS8" s="49"/>
      <c r="AU8" s="44"/>
      <c r="AV8" s="44"/>
      <c r="AW8" s="44"/>
      <c r="AX8" s="44"/>
      <c r="AY8" s="53"/>
      <c r="AZ8" s="8"/>
    </row>
    <row r="9" spans="1:52" ht="12.75">
      <c r="A9" s="27">
        <v>8</v>
      </c>
      <c r="B9" s="14" t="s">
        <v>152</v>
      </c>
      <c r="C9" s="6" t="s">
        <v>148</v>
      </c>
      <c r="D9" s="6">
        <v>200</v>
      </c>
      <c r="E9" s="6">
        <v>30</v>
      </c>
      <c r="F9" s="6">
        <v>20</v>
      </c>
      <c r="G9" s="33" t="s">
        <v>112</v>
      </c>
      <c r="H9" s="12">
        <v>0</v>
      </c>
      <c r="I9" s="117"/>
      <c r="J9" s="12"/>
      <c r="K9" s="33"/>
      <c r="L9" s="33"/>
      <c r="M9" s="33"/>
      <c r="N9" s="30"/>
      <c r="O9" s="33"/>
      <c r="P9" s="122"/>
      <c r="Q9" s="33"/>
      <c r="R9" s="33"/>
      <c r="T9" s="33"/>
      <c r="U9" s="119"/>
      <c r="V9" s="33"/>
      <c r="W9" s="33"/>
      <c r="Y9" s="7"/>
      <c r="Z9" s="7"/>
      <c r="AA9" s="7"/>
      <c r="AB9" s="12"/>
      <c r="AC9" s="54"/>
      <c r="AD9" s="12"/>
      <c r="AE9" s="33"/>
      <c r="AG9" s="30"/>
      <c r="AH9" s="26"/>
      <c r="AI9" s="26"/>
      <c r="AL9" s="30"/>
      <c r="AN9" s="71"/>
      <c r="AO9" s="49"/>
      <c r="AS9" s="49"/>
      <c r="AU9" s="44"/>
      <c r="AV9" s="44"/>
      <c r="AW9" s="44"/>
      <c r="AX9" s="44"/>
      <c r="AY9" s="53"/>
      <c r="AZ9" s="8"/>
    </row>
    <row r="10" spans="1:52" ht="12.75">
      <c r="A10" s="1">
        <v>9</v>
      </c>
      <c r="B10" s="14" t="s">
        <v>149</v>
      </c>
      <c r="C10" s="6" t="s">
        <v>150</v>
      </c>
      <c r="D10" s="6">
        <v>2000</v>
      </c>
      <c r="E10" s="6">
        <v>10</v>
      </c>
      <c r="F10" s="6">
        <v>0.2</v>
      </c>
      <c r="G10" s="33">
        <v>0.0434</v>
      </c>
      <c r="H10" s="12">
        <v>0.00267</v>
      </c>
      <c r="I10" s="117"/>
      <c r="J10" s="28"/>
      <c r="K10" s="33"/>
      <c r="L10" s="33"/>
      <c r="M10" s="33"/>
      <c r="N10" s="30"/>
      <c r="O10" s="33"/>
      <c r="P10" s="122"/>
      <c r="Q10" s="28"/>
      <c r="R10" s="33"/>
      <c r="T10" s="33"/>
      <c r="U10" s="119"/>
      <c r="V10" s="28"/>
      <c r="W10" s="33"/>
      <c r="Y10" s="7"/>
      <c r="Z10" s="7"/>
      <c r="AA10" s="7"/>
      <c r="AB10" s="12"/>
      <c r="AC10" s="54"/>
      <c r="AD10" s="28"/>
      <c r="AE10" s="33"/>
      <c r="AF10" s="63"/>
      <c r="AG10" s="26"/>
      <c r="AH10" s="26"/>
      <c r="AI10" s="26"/>
      <c r="AL10" s="30"/>
      <c r="AN10" s="71"/>
      <c r="AO10" s="49"/>
      <c r="AS10" s="49"/>
      <c r="AU10" s="44"/>
      <c r="AV10" s="44"/>
      <c r="AW10" s="44"/>
      <c r="AX10" s="44"/>
      <c r="AY10" s="53"/>
      <c r="AZ10" s="8"/>
    </row>
    <row r="11" spans="1:52" ht="12.75">
      <c r="A11" s="27">
        <v>10</v>
      </c>
      <c r="B11" s="14" t="s">
        <v>151</v>
      </c>
      <c r="C11" s="6" t="s">
        <v>155</v>
      </c>
      <c r="D11" s="6">
        <v>6</v>
      </c>
      <c r="E11" s="6">
        <v>3</v>
      </c>
      <c r="F11" s="6">
        <v>6</v>
      </c>
      <c r="G11" s="33" t="s">
        <v>112</v>
      </c>
      <c r="H11" s="12">
        <v>0</v>
      </c>
      <c r="I11" s="117"/>
      <c r="J11" s="12"/>
      <c r="K11" s="33"/>
      <c r="L11" s="33"/>
      <c r="M11" s="33"/>
      <c r="N11" s="30"/>
      <c r="O11" s="33"/>
      <c r="P11" s="122"/>
      <c r="Q11" s="33"/>
      <c r="R11" s="33"/>
      <c r="T11" s="33"/>
      <c r="U11" s="119"/>
      <c r="V11" s="33"/>
      <c r="W11" s="33"/>
      <c r="Y11" s="7"/>
      <c r="Z11" s="7"/>
      <c r="AA11" s="7"/>
      <c r="AB11" s="12"/>
      <c r="AC11" s="54"/>
      <c r="AD11" s="12"/>
      <c r="AE11" s="33"/>
      <c r="AG11" s="30"/>
      <c r="AH11" s="26"/>
      <c r="AI11" s="30"/>
      <c r="AL11" s="30"/>
      <c r="AN11" s="71"/>
      <c r="AO11" s="49"/>
      <c r="AS11" s="49"/>
      <c r="AU11" s="44"/>
      <c r="AV11" s="44"/>
      <c r="AW11" s="44"/>
      <c r="AX11" s="44"/>
      <c r="AY11" s="53"/>
      <c r="AZ11" s="8"/>
    </row>
    <row r="12" spans="1:52" ht="12.75">
      <c r="A12" s="27">
        <v>11</v>
      </c>
      <c r="B12" s="14" t="s">
        <v>153</v>
      </c>
      <c r="C12" s="6" t="s">
        <v>156</v>
      </c>
      <c r="D12" s="6">
        <v>0.02</v>
      </c>
      <c r="E12" s="6">
        <v>3</v>
      </c>
      <c r="F12" s="6">
        <v>1</v>
      </c>
      <c r="G12" s="33" t="s">
        <v>112</v>
      </c>
      <c r="H12" s="12">
        <v>0</v>
      </c>
      <c r="I12" s="117"/>
      <c r="J12" s="12"/>
      <c r="K12" s="33"/>
      <c r="L12" s="33"/>
      <c r="M12" s="33"/>
      <c r="N12" s="30"/>
      <c r="O12" s="33"/>
      <c r="P12" s="122"/>
      <c r="Q12" s="33"/>
      <c r="R12" s="33"/>
      <c r="T12" s="33"/>
      <c r="U12" s="119"/>
      <c r="V12" s="33"/>
      <c r="W12" s="33"/>
      <c r="Y12" s="7"/>
      <c r="Z12" s="7"/>
      <c r="AA12" s="7"/>
      <c r="AB12" s="12"/>
      <c r="AC12" s="54"/>
      <c r="AD12" s="12"/>
      <c r="AE12" s="33"/>
      <c r="AG12" s="30"/>
      <c r="AH12" s="26"/>
      <c r="AI12" s="30"/>
      <c r="AL12" s="30"/>
      <c r="AN12" s="71"/>
      <c r="AO12" s="49"/>
      <c r="AS12" s="49"/>
      <c r="AU12" s="44"/>
      <c r="AV12" s="44"/>
      <c r="AW12" s="44"/>
      <c r="AX12" s="44"/>
      <c r="AY12" s="53"/>
      <c r="AZ12" s="8"/>
    </row>
    <row r="13" spans="1:52" ht="12.75">
      <c r="A13" s="1">
        <v>12</v>
      </c>
      <c r="B13" s="14" t="s">
        <v>154</v>
      </c>
      <c r="C13" s="6" t="s">
        <v>157</v>
      </c>
      <c r="D13" s="6">
        <v>3</v>
      </c>
      <c r="E13" s="6">
        <v>0.1</v>
      </c>
      <c r="F13" s="6">
        <v>0.2</v>
      </c>
      <c r="G13" s="33">
        <v>70</v>
      </c>
      <c r="H13" s="12">
        <v>1.21E-07</v>
      </c>
      <c r="I13" s="117"/>
      <c r="J13" s="28"/>
      <c r="K13" s="33"/>
      <c r="L13" s="33"/>
      <c r="M13" s="33"/>
      <c r="N13" s="30"/>
      <c r="O13" s="33"/>
      <c r="P13" s="122"/>
      <c r="Q13" s="33"/>
      <c r="R13" s="33"/>
      <c r="T13" s="33"/>
      <c r="U13" s="119"/>
      <c r="V13" s="33"/>
      <c r="W13" s="33"/>
      <c r="Y13" s="7"/>
      <c r="Z13" s="7"/>
      <c r="AA13" s="7"/>
      <c r="AB13" s="12"/>
      <c r="AC13" s="54"/>
      <c r="AD13" s="28"/>
      <c r="AE13" s="33"/>
      <c r="AG13" s="26"/>
      <c r="AH13" s="26"/>
      <c r="AI13" s="26"/>
      <c r="AL13" s="30"/>
      <c r="AN13" s="71"/>
      <c r="AO13" s="49"/>
      <c r="AS13" s="49"/>
      <c r="AU13" s="44"/>
      <c r="AV13" s="44"/>
      <c r="AW13" s="44"/>
      <c r="AX13" s="44"/>
      <c r="AY13" s="53"/>
      <c r="AZ13" s="8"/>
    </row>
    <row r="14" spans="1:52" ht="12.75">
      <c r="A14" s="27">
        <v>13</v>
      </c>
      <c r="B14" s="14" t="s">
        <v>160</v>
      </c>
      <c r="C14" s="6" t="s">
        <v>158</v>
      </c>
      <c r="D14" s="6">
        <v>6000</v>
      </c>
      <c r="E14" s="6">
        <v>200</v>
      </c>
      <c r="F14" s="6">
        <v>20</v>
      </c>
      <c r="G14" s="33" t="s">
        <v>112</v>
      </c>
      <c r="H14" s="12">
        <v>0</v>
      </c>
      <c r="I14" s="117"/>
      <c r="J14" s="12"/>
      <c r="K14" s="33"/>
      <c r="L14" s="33"/>
      <c r="M14" s="33"/>
      <c r="N14" s="30"/>
      <c r="O14" s="33"/>
      <c r="P14" s="122"/>
      <c r="Q14" s="33"/>
      <c r="R14" s="33"/>
      <c r="T14" s="33"/>
      <c r="U14" s="119"/>
      <c r="V14" s="33"/>
      <c r="W14" s="33"/>
      <c r="Y14" s="7"/>
      <c r="Z14" s="7"/>
      <c r="AA14" s="7"/>
      <c r="AB14" s="12"/>
      <c r="AC14" s="54"/>
      <c r="AD14" s="12"/>
      <c r="AE14" s="33"/>
      <c r="AG14" s="30"/>
      <c r="AH14" s="26"/>
      <c r="AI14" s="30"/>
      <c r="AL14" s="30"/>
      <c r="AN14" s="71"/>
      <c r="AO14" s="49"/>
      <c r="AS14" s="49"/>
      <c r="AU14" s="44"/>
      <c r="AV14" s="44"/>
      <c r="AW14" s="44"/>
      <c r="AX14" s="44"/>
      <c r="AY14" s="53"/>
      <c r="AZ14" s="8"/>
    </row>
    <row r="15" spans="1:52" ht="12.75">
      <c r="A15" s="27">
        <v>14</v>
      </c>
      <c r="B15" s="14" t="s">
        <v>159</v>
      </c>
      <c r="C15" s="6" t="s">
        <v>161</v>
      </c>
      <c r="D15" s="6" t="s">
        <v>112</v>
      </c>
      <c r="E15" s="6" t="s">
        <v>112</v>
      </c>
      <c r="F15" s="6">
        <v>0.2</v>
      </c>
      <c r="G15" s="33">
        <v>3000</v>
      </c>
      <c r="H15" s="12">
        <v>0.00109</v>
      </c>
      <c r="I15" s="117"/>
      <c r="J15" s="28"/>
      <c r="K15" s="33"/>
      <c r="L15" s="33"/>
      <c r="M15" s="33"/>
      <c r="N15" s="30"/>
      <c r="O15" s="33"/>
      <c r="P15" s="122"/>
      <c r="Q15" s="28"/>
      <c r="R15" s="33"/>
      <c r="T15" s="33"/>
      <c r="U15" s="119"/>
      <c r="V15" s="28"/>
      <c r="W15" s="33"/>
      <c r="Y15" s="7"/>
      <c r="Z15" s="7"/>
      <c r="AA15" s="7"/>
      <c r="AB15" s="12"/>
      <c r="AC15" s="54"/>
      <c r="AD15" s="28"/>
      <c r="AE15" s="33"/>
      <c r="AG15" s="26"/>
      <c r="AH15" s="26"/>
      <c r="AI15" s="26"/>
      <c r="AK15" s="30"/>
      <c r="AL15" s="30"/>
      <c r="AM15" s="30"/>
      <c r="AN15" s="71"/>
      <c r="AO15" s="49"/>
      <c r="AS15" s="49"/>
      <c r="AU15" s="44"/>
      <c r="AV15" s="44"/>
      <c r="AW15" s="44"/>
      <c r="AX15" s="44"/>
      <c r="AY15" s="53"/>
      <c r="AZ15" s="8"/>
    </row>
    <row r="16" spans="1:51" ht="12.75">
      <c r="A16" s="1">
        <v>15</v>
      </c>
      <c r="B16" s="1" t="s">
        <v>23</v>
      </c>
      <c r="C16" s="6" t="s">
        <v>24</v>
      </c>
      <c r="D16" s="6">
        <v>0.2</v>
      </c>
      <c r="E16" s="6">
        <v>1</v>
      </c>
      <c r="F16" s="6">
        <v>0.005</v>
      </c>
      <c r="G16" s="33">
        <v>1750</v>
      </c>
      <c r="H16" s="12">
        <v>0.228</v>
      </c>
      <c r="I16" s="117"/>
      <c r="J16" s="28"/>
      <c r="K16" s="33"/>
      <c r="L16" s="33"/>
      <c r="M16" s="33"/>
      <c r="N16" s="30"/>
      <c r="O16" s="33"/>
      <c r="P16" s="122"/>
      <c r="Q16" s="28"/>
      <c r="R16" s="33"/>
      <c r="T16" s="33"/>
      <c r="U16" s="119"/>
      <c r="V16" s="28"/>
      <c r="W16" s="33"/>
      <c r="AB16" s="12"/>
      <c r="AC16" s="54"/>
      <c r="AD16" s="28"/>
      <c r="AE16" s="33"/>
      <c r="AG16" s="26"/>
      <c r="AI16" s="26"/>
      <c r="AK16" s="30"/>
      <c r="AL16" s="30"/>
      <c r="AM16" s="30"/>
      <c r="AN16" s="71"/>
      <c r="AO16" s="49"/>
      <c r="AS16" s="49"/>
      <c r="AU16" s="44"/>
      <c r="AV16" s="44"/>
      <c r="AW16" s="44"/>
      <c r="AX16" s="44"/>
      <c r="AY16" s="53"/>
    </row>
    <row r="17" spans="1:51" ht="12.75">
      <c r="A17" s="27">
        <v>16</v>
      </c>
      <c r="B17" s="14" t="s">
        <v>163</v>
      </c>
      <c r="C17" s="6" t="s">
        <v>162</v>
      </c>
      <c r="D17" s="6">
        <v>0.0002</v>
      </c>
      <c r="E17" s="6">
        <v>20</v>
      </c>
      <c r="F17" s="6">
        <v>0.7</v>
      </c>
      <c r="G17" s="33">
        <v>500</v>
      </c>
      <c r="H17" s="12">
        <v>1.6E-09</v>
      </c>
      <c r="I17" s="117"/>
      <c r="J17" s="28"/>
      <c r="K17" s="33"/>
      <c r="L17" s="33"/>
      <c r="M17" s="33"/>
      <c r="N17" s="30"/>
      <c r="O17" s="33"/>
      <c r="P17" s="122"/>
      <c r="Q17" s="33"/>
      <c r="R17" s="33"/>
      <c r="T17" s="33"/>
      <c r="U17" s="119"/>
      <c r="V17" s="33"/>
      <c r="W17" s="33"/>
      <c r="AB17" s="12"/>
      <c r="AC17" s="54"/>
      <c r="AD17" s="28"/>
      <c r="AE17" s="33"/>
      <c r="AF17" s="63"/>
      <c r="AG17" s="26"/>
      <c r="AI17" s="26"/>
      <c r="AK17" s="32"/>
      <c r="AL17" s="30"/>
      <c r="AM17" s="32"/>
      <c r="AN17" s="126"/>
      <c r="AO17" s="49"/>
      <c r="AS17" s="49"/>
      <c r="AU17" s="44"/>
      <c r="AV17" s="44"/>
      <c r="AW17" s="44"/>
      <c r="AX17" s="44"/>
      <c r="AY17" s="53"/>
    </row>
    <row r="18" spans="1:51" ht="12.75">
      <c r="A18" s="27">
        <v>17</v>
      </c>
      <c r="B18" s="14" t="s">
        <v>167</v>
      </c>
      <c r="C18" s="6" t="s">
        <v>164</v>
      </c>
      <c r="D18" s="6">
        <v>0.05</v>
      </c>
      <c r="E18" s="6">
        <v>0.1</v>
      </c>
      <c r="F18" s="6">
        <v>0.2</v>
      </c>
      <c r="G18" s="33">
        <v>0.0094</v>
      </c>
      <c r="H18" s="12">
        <v>0.000137</v>
      </c>
      <c r="I18" s="117"/>
      <c r="J18" s="28"/>
      <c r="K18" s="33"/>
      <c r="L18" s="33"/>
      <c r="M18" s="33"/>
      <c r="N18" s="30"/>
      <c r="O18" s="33"/>
      <c r="P18" s="122"/>
      <c r="Q18" s="33"/>
      <c r="R18" s="33"/>
      <c r="T18" s="33"/>
      <c r="U18" s="119"/>
      <c r="V18" s="33"/>
      <c r="W18" s="33"/>
      <c r="AB18" s="12"/>
      <c r="AC18" s="54"/>
      <c r="AD18" s="28"/>
      <c r="AE18" s="33"/>
      <c r="AF18" s="63"/>
      <c r="AG18" s="26"/>
      <c r="AI18" s="26"/>
      <c r="AL18" s="30"/>
      <c r="AN18" s="71"/>
      <c r="AO18" s="49"/>
      <c r="AS18" s="49"/>
      <c r="AU18" s="44"/>
      <c r="AV18" s="44"/>
      <c r="AW18" s="44"/>
      <c r="AX18" s="44"/>
      <c r="AY18" s="53"/>
    </row>
    <row r="19" spans="1:51" ht="12.75">
      <c r="A19" s="1">
        <v>18</v>
      </c>
      <c r="B19" s="14" t="s">
        <v>165</v>
      </c>
      <c r="C19" s="6" t="s">
        <v>166</v>
      </c>
      <c r="D19" s="6">
        <v>0.005</v>
      </c>
      <c r="E19" s="6">
        <v>0.1</v>
      </c>
      <c r="F19" s="6">
        <v>0.2</v>
      </c>
      <c r="G19" s="33">
        <v>0.00162</v>
      </c>
      <c r="H19" s="12">
        <v>4.63E-05</v>
      </c>
      <c r="I19" s="117"/>
      <c r="J19" s="28"/>
      <c r="K19" s="33"/>
      <c r="L19" s="33"/>
      <c r="M19" s="33"/>
      <c r="N19" s="30"/>
      <c r="O19" s="33"/>
      <c r="P19" s="122"/>
      <c r="Q19" s="33"/>
      <c r="R19" s="33"/>
      <c r="T19" s="33"/>
      <c r="U19" s="119"/>
      <c r="V19" s="33"/>
      <c r="W19" s="33"/>
      <c r="AB19" s="12"/>
      <c r="AC19" s="54"/>
      <c r="AD19" s="28"/>
      <c r="AE19" s="33"/>
      <c r="AF19" s="63"/>
      <c r="AG19" s="32"/>
      <c r="AI19" s="26"/>
      <c r="AL19" s="30"/>
      <c r="AN19" s="71"/>
      <c r="AO19" s="49"/>
      <c r="AS19" s="49"/>
      <c r="AU19" s="44"/>
      <c r="AV19" s="44"/>
      <c r="AW19" s="44"/>
      <c r="AX19" s="44"/>
      <c r="AY19" s="53"/>
    </row>
    <row r="20" spans="1:51" ht="12.75">
      <c r="A20" s="27">
        <v>19</v>
      </c>
      <c r="B20" s="14" t="s">
        <v>168</v>
      </c>
      <c r="C20" s="6" t="s">
        <v>169</v>
      </c>
      <c r="D20" s="6">
        <v>0.05</v>
      </c>
      <c r="E20" s="6">
        <v>0.2</v>
      </c>
      <c r="F20" s="6">
        <v>0.2</v>
      </c>
      <c r="G20" s="33">
        <v>0.0015</v>
      </c>
      <c r="H20" s="12">
        <v>0.00455</v>
      </c>
      <c r="I20" s="117"/>
      <c r="J20" s="28"/>
      <c r="K20" s="33"/>
      <c r="L20" s="33"/>
      <c r="M20" s="33"/>
      <c r="N20" s="30"/>
      <c r="O20" s="33"/>
      <c r="P20" s="122"/>
      <c r="Q20" s="33"/>
      <c r="R20" s="33"/>
      <c r="T20" s="33"/>
      <c r="U20" s="119"/>
      <c r="V20" s="33"/>
      <c r="W20" s="33"/>
      <c r="AB20" s="12"/>
      <c r="AC20" s="54"/>
      <c r="AD20" s="28"/>
      <c r="AE20" s="33"/>
      <c r="AF20" s="63"/>
      <c r="AG20" s="32"/>
      <c r="AI20" s="26"/>
      <c r="AL20" s="30"/>
      <c r="AN20" s="71"/>
      <c r="AO20" s="49"/>
      <c r="AS20" s="49"/>
      <c r="AU20" s="44"/>
      <c r="AV20" s="44"/>
      <c r="AW20" s="44"/>
      <c r="AX20" s="44"/>
      <c r="AY20" s="53"/>
    </row>
    <row r="21" spans="1:51" ht="12.75">
      <c r="A21" s="27">
        <v>20</v>
      </c>
      <c r="B21" s="14" t="s">
        <v>170</v>
      </c>
      <c r="C21" s="6" t="s">
        <v>171</v>
      </c>
      <c r="D21" s="6" t="s">
        <v>112</v>
      </c>
      <c r="E21" s="35">
        <v>0.3</v>
      </c>
      <c r="F21" s="6">
        <v>0.2</v>
      </c>
      <c r="G21" s="33">
        <v>0.00026</v>
      </c>
      <c r="H21" s="12">
        <v>5.74E-06</v>
      </c>
      <c r="I21" s="117"/>
      <c r="J21" s="12"/>
      <c r="K21" s="33"/>
      <c r="L21" s="33"/>
      <c r="M21" s="33"/>
      <c r="N21" s="30"/>
      <c r="O21" s="33"/>
      <c r="P21" s="122"/>
      <c r="Q21" s="33"/>
      <c r="R21" s="33"/>
      <c r="T21" s="33"/>
      <c r="U21" s="119"/>
      <c r="V21" s="33"/>
      <c r="W21" s="33"/>
      <c r="AB21" s="12"/>
      <c r="AC21" s="125"/>
      <c r="AD21" s="12"/>
      <c r="AE21" s="33"/>
      <c r="AF21" s="63"/>
      <c r="AG21" s="32"/>
      <c r="AI21" s="26"/>
      <c r="AL21" s="30"/>
      <c r="AN21" s="71"/>
      <c r="AO21" s="49"/>
      <c r="AS21" s="49"/>
      <c r="AU21" s="44"/>
      <c r="AV21" s="44"/>
      <c r="AW21" s="44"/>
      <c r="AX21" s="44"/>
      <c r="AY21" s="53"/>
    </row>
    <row r="22" spans="1:51" ht="12.75">
      <c r="A22" s="1">
        <v>21</v>
      </c>
      <c r="B22" s="14" t="s">
        <v>172</v>
      </c>
      <c r="C22" s="6" t="s">
        <v>173</v>
      </c>
      <c r="D22" s="6">
        <v>0.5</v>
      </c>
      <c r="E22" s="6">
        <v>0.3</v>
      </c>
      <c r="F22" s="6">
        <v>0.2</v>
      </c>
      <c r="G22" s="33">
        <v>0.0008</v>
      </c>
      <c r="H22" s="12">
        <v>3.4E-05</v>
      </c>
      <c r="I22" s="117"/>
      <c r="J22" s="28"/>
      <c r="K22" s="33"/>
      <c r="L22" s="33"/>
      <c r="M22" s="33"/>
      <c r="N22" s="30"/>
      <c r="O22" s="33"/>
      <c r="P22" s="122"/>
      <c r="Q22" s="33"/>
      <c r="R22" s="33"/>
      <c r="T22" s="33"/>
      <c r="U22" s="119"/>
      <c r="V22" s="33"/>
      <c r="W22" s="33"/>
      <c r="AB22" s="12"/>
      <c r="AC22" s="54"/>
      <c r="AD22" s="28"/>
      <c r="AE22" s="33"/>
      <c r="AF22" s="63"/>
      <c r="AG22" s="32"/>
      <c r="AI22" s="26"/>
      <c r="AL22" s="30"/>
      <c r="AN22" s="71"/>
      <c r="AO22" s="49"/>
      <c r="AS22" s="49"/>
      <c r="AU22" s="44"/>
      <c r="AV22" s="44"/>
      <c r="AW22" s="44"/>
      <c r="AX22" s="44"/>
      <c r="AY22" s="53"/>
    </row>
    <row r="23" spans="1:51" ht="12.75">
      <c r="A23" s="27">
        <v>22</v>
      </c>
      <c r="B23" s="14" t="s">
        <v>321</v>
      </c>
      <c r="C23" s="6" t="s">
        <v>322</v>
      </c>
      <c r="G23" s="33"/>
      <c r="I23" s="117"/>
      <c r="J23" s="28"/>
      <c r="K23" s="33"/>
      <c r="L23" s="33"/>
      <c r="M23" s="33"/>
      <c r="N23" s="30"/>
      <c r="O23" s="33"/>
      <c r="P23" s="122"/>
      <c r="Q23" s="28"/>
      <c r="R23" s="33"/>
      <c r="T23" s="33"/>
      <c r="U23" s="119"/>
      <c r="V23" s="28"/>
      <c r="W23" s="33"/>
      <c r="AB23" s="12"/>
      <c r="AC23" s="54"/>
      <c r="AD23" s="28"/>
      <c r="AE23" s="33"/>
      <c r="AG23" s="26"/>
      <c r="AI23" s="26"/>
      <c r="AL23" s="30"/>
      <c r="AN23" s="71"/>
      <c r="AO23" s="49"/>
      <c r="AS23" s="49"/>
      <c r="AU23" s="44"/>
      <c r="AV23" s="44"/>
      <c r="AW23" s="44"/>
      <c r="AX23" s="44"/>
      <c r="AY23" s="53"/>
    </row>
    <row r="24" spans="1:51" ht="12.75">
      <c r="A24" s="27">
        <v>23</v>
      </c>
      <c r="B24" s="14" t="s">
        <v>174</v>
      </c>
      <c r="C24" s="6" t="s">
        <v>175</v>
      </c>
      <c r="D24" s="6">
        <v>1</v>
      </c>
      <c r="E24" s="6">
        <v>1</v>
      </c>
      <c r="F24" s="6">
        <v>0.5</v>
      </c>
      <c r="G24" s="33" t="s">
        <v>112</v>
      </c>
      <c r="H24" s="12">
        <v>0</v>
      </c>
      <c r="I24" s="117"/>
      <c r="J24" s="12"/>
      <c r="K24" s="33"/>
      <c r="L24" s="33"/>
      <c r="M24" s="33"/>
      <c r="N24" s="30"/>
      <c r="O24" s="33"/>
      <c r="P24" s="122"/>
      <c r="Q24" s="33"/>
      <c r="R24" s="33"/>
      <c r="T24" s="33"/>
      <c r="U24" s="119"/>
      <c r="V24" s="33"/>
      <c r="W24" s="33"/>
      <c r="AC24" s="54"/>
      <c r="AE24" s="33"/>
      <c r="AG24" s="30"/>
      <c r="AI24" s="29"/>
      <c r="AL24" s="30"/>
      <c r="AN24" s="71"/>
      <c r="AO24" s="49"/>
      <c r="AS24" s="49"/>
      <c r="AU24" s="44"/>
      <c r="AV24" s="44"/>
      <c r="AW24" s="44"/>
      <c r="AX24" s="44"/>
      <c r="AY24" s="53"/>
    </row>
    <row r="25" spans="1:51" ht="12.75">
      <c r="A25" s="1">
        <v>24</v>
      </c>
      <c r="B25" s="14" t="s">
        <v>176</v>
      </c>
      <c r="C25" s="6" t="s">
        <v>177</v>
      </c>
      <c r="D25" s="6">
        <v>400</v>
      </c>
      <c r="E25" s="6">
        <v>10</v>
      </c>
      <c r="F25" s="6">
        <v>0.2</v>
      </c>
      <c r="G25" s="33">
        <v>6</v>
      </c>
      <c r="H25" s="12">
        <v>0.0123</v>
      </c>
      <c r="I25" s="117"/>
      <c r="J25" s="28"/>
      <c r="K25" s="33"/>
      <c r="L25" s="33"/>
      <c r="M25" s="33"/>
      <c r="N25" s="30"/>
      <c r="O25" s="33"/>
      <c r="P25" s="122"/>
      <c r="Q25" s="28"/>
      <c r="R25" s="33"/>
      <c r="T25" s="33"/>
      <c r="U25" s="119"/>
      <c r="V25" s="28"/>
      <c r="W25" s="33"/>
      <c r="AB25" s="12"/>
      <c r="AC25" s="54"/>
      <c r="AD25" s="28"/>
      <c r="AE25" s="33"/>
      <c r="AF25" s="63"/>
      <c r="AG25" s="26"/>
      <c r="AI25" s="26"/>
      <c r="AL25" s="30"/>
      <c r="AN25" s="71"/>
      <c r="AO25" s="49"/>
      <c r="AS25" s="49"/>
      <c r="AU25" s="44"/>
      <c r="AV25" s="44"/>
      <c r="AW25" s="44"/>
      <c r="AX25" s="44"/>
      <c r="AY25" s="53"/>
    </row>
    <row r="26" spans="1:51" ht="12.75">
      <c r="A26" s="27">
        <v>25</v>
      </c>
      <c r="B26" s="14" t="s">
        <v>178</v>
      </c>
      <c r="C26" s="6" t="s">
        <v>179</v>
      </c>
      <c r="D26" s="6">
        <v>0.03</v>
      </c>
      <c r="E26" s="6">
        <v>7</v>
      </c>
      <c r="F26" s="6">
        <v>0.2</v>
      </c>
      <c r="G26" s="33">
        <v>17200</v>
      </c>
      <c r="H26" s="12">
        <v>0.000738</v>
      </c>
      <c r="I26" s="117"/>
      <c r="J26" s="28"/>
      <c r="K26" s="33"/>
      <c r="L26" s="33"/>
      <c r="M26" s="33"/>
      <c r="N26" s="30"/>
      <c r="O26" s="33"/>
      <c r="P26" s="122"/>
      <c r="Q26" s="28"/>
      <c r="R26" s="33"/>
      <c r="T26" s="33"/>
      <c r="U26" s="119"/>
      <c r="V26" s="28"/>
      <c r="W26" s="33"/>
      <c r="AB26" s="12"/>
      <c r="AC26" s="54"/>
      <c r="AD26" s="28"/>
      <c r="AE26" s="33"/>
      <c r="AF26" s="63"/>
      <c r="AG26" s="26"/>
      <c r="AI26" s="26"/>
      <c r="AK26" s="30"/>
      <c r="AL26" s="30"/>
      <c r="AM26" s="30"/>
      <c r="AN26" s="71"/>
      <c r="AO26" s="49"/>
      <c r="AS26" s="49"/>
      <c r="AU26" s="44"/>
      <c r="AV26" s="44"/>
      <c r="AW26" s="44"/>
      <c r="AX26" s="44"/>
      <c r="AY26" s="53"/>
    </row>
    <row r="27" spans="1:51" ht="12.75">
      <c r="A27" s="27">
        <v>26</v>
      </c>
      <c r="B27" s="14" t="s">
        <v>330</v>
      </c>
      <c r="C27" s="6" t="s">
        <v>180</v>
      </c>
      <c r="D27" s="6">
        <v>300</v>
      </c>
      <c r="E27" s="6">
        <v>10</v>
      </c>
      <c r="F27" s="6">
        <v>0.2</v>
      </c>
      <c r="G27" s="33">
        <v>1300</v>
      </c>
      <c r="H27" s="12">
        <v>0.00303</v>
      </c>
      <c r="I27" s="117"/>
      <c r="J27" s="28"/>
      <c r="K27" s="33"/>
      <c r="L27" s="33"/>
      <c r="M27" s="33"/>
      <c r="N27" s="30"/>
      <c r="O27" s="33"/>
      <c r="P27" s="122"/>
      <c r="Q27" s="28"/>
      <c r="R27" s="33"/>
      <c r="T27" s="33"/>
      <c r="U27" s="119"/>
      <c r="V27" s="28"/>
      <c r="W27" s="33"/>
      <c r="AB27" s="12"/>
      <c r="AC27" s="54"/>
      <c r="AD27" s="28"/>
      <c r="AE27" s="33"/>
      <c r="AF27" s="63"/>
      <c r="AG27" s="26"/>
      <c r="AI27" s="26"/>
      <c r="AK27" s="30"/>
      <c r="AL27" s="30"/>
      <c r="AM27" s="30"/>
      <c r="AN27" s="71"/>
      <c r="AO27" s="49"/>
      <c r="AS27" s="49"/>
      <c r="AU27" s="44"/>
      <c r="AV27" s="44"/>
      <c r="AW27" s="44"/>
      <c r="AX27" s="44"/>
      <c r="AY27" s="53"/>
    </row>
    <row r="28" spans="1:51" ht="12.75">
      <c r="A28" s="1">
        <v>27</v>
      </c>
      <c r="B28" s="14" t="s">
        <v>181</v>
      </c>
      <c r="C28" s="6" t="s">
        <v>182</v>
      </c>
      <c r="D28" s="6">
        <v>2</v>
      </c>
      <c r="E28" s="6">
        <v>3</v>
      </c>
      <c r="F28" s="6">
        <v>0.2</v>
      </c>
      <c r="G28" s="33">
        <v>0.34</v>
      </c>
      <c r="H28" s="12">
        <v>4.18E-06</v>
      </c>
      <c r="I28" s="117"/>
      <c r="J28" s="28"/>
      <c r="K28" s="33"/>
      <c r="L28" s="33"/>
      <c r="M28" s="33"/>
      <c r="N28" s="30"/>
      <c r="O28" s="33"/>
      <c r="P28" s="122"/>
      <c r="Q28" s="33"/>
      <c r="R28" s="33"/>
      <c r="T28" s="33"/>
      <c r="U28" s="119"/>
      <c r="V28" s="33"/>
      <c r="W28" s="33"/>
      <c r="AB28" s="12"/>
      <c r="AC28" s="54"/>
      <c r="AD28" s="28"/>
      <c r="AE28" s="33"/>
      <c r="AF28" s="63"/>
      <c r="AG28" s="26"/>
      <c r="AI28" s="26"/>
      <c r="AK28" s="30"/>
      <c r="AL28" s="30"/>
      <c r="AM28" s="30"/>
      <c r="AN28" s="71"/>
      <c r="AO28" s="49"/>
      <c r="AS28" s="49"/>
      <c r="AU28" s="44"/>
      <c r="AV28" s="44"/>
      <c r="AW28" s="44"/>
      <c r="AX28" s="44"/>
      <c r="AY28" s="53"/>
    </row>
    <row r="29" spans="1:51" ht="12.75">
      <c r="A29" s="27">
        <v>28</v>
      </c>
      <c r="B29" s="1" t="s">
        <v>89</v>
      </c>
      <c r="C29" s="6" t="s">
        <v>25</v>
      </c>
      <c r="D29" s="6">
        <v>0.6</v>
      </c>
      <c r="E29" s="6">
        <v>1</v>
      </c>
      <c r="F29" s="6">
        <v>0.005</v>
      </c>
      <c r="G29" s="33">
        <v>6740</v>
      </c>
      <c r="H29" s="12">
        <v>0.0656</v>
      </c>
      <c r="I29" s="117"/>
      <c r="J29" s="28"/>
      <c r="K29" s="33"/>
      <c r="L29" s="33"/>
      <c r="M29" s="33"/>
      <c r="N29" s="30"/>
      <c r="O29" s="33"/>
      <c r="P29" s="122"/>
      <c r="Q29" s="28"/>
      <c r="R29" s="33"/>
      <c r="T29" s="33"/>
      <c r="U29" s="119"/>
      <c r="V29" s="28"/>
      <c r="W29" s="33"/>
      <c r="AB29" s="12"/>
      <c r="AC29" s="54"/>
      <c r="AD29" s="28"/>
      <c r="AE29" s="33"/>
      <c r="AF29" s="38"/>
      <c r="AG29" s="70"/>
      <c r="AH29" s="64"/>
      <c r="AI29" s="26"/>
      <c r="AJ29" s="70"/>
      <c r="AK29" s="70"/>
      <c r="AL29" s="30"/>
      <c r="AM29" s="70"/>
      <c r="AN29" s="71"/>
      <c r="AO29" s="49"/>
      <c r="AQ29" s="49"/>
      <c r="AS29" s="49"/>
      <c r="AU29" s="44"/>
      <c r="AV29" s="44"/>
      <c r="AW29" s="44"/>
      <c r="AX29" s="44"/>
      <c r="AY29" s="53"/>
    </row>
    <row r="30" spans="1:52" ht="12.75">
      <c r="A30" s="27">
        <v>29</v>
      </c>
      <c r="B30" s="1" t="s">
        <v>97</v>
      </c>
      <c r="C30" s="6" t="s">
        <v>17</v>
      </c>
      <c r="G30" s="30"/>
      <c r="I30" s="117"/>
      <c r="J30" s="28"/>
      <c r="K30" s="30"/>
      <c r="L30" s="30"/>
      <c r="M30" s="33"/>
      <c r="N30" s="30"/>
      <c r="O30" s="30"/>
      <c r="P30" s="123"/>
      <c r="Q30" s="28"/>
      <c r="R30" s="30"/>
      <c r="T30" s="30"/>
      <c r="U30" s="120"/>
      <c r="V30" s="28"/>
      <c r="W30" s="30"/>
      <c r="AC30" s="54"/>
      <c r="AD30" s="28"/>
      <c r="AE30" s="30"/>
      <c r="AF30" s="38"/>
      <c r="AG30" s="70"/>
      <c r="AH30" s="65"/>
      <c r="AI30" s="26"/>
      <c r="AJ30" s="70"/>
      <c r="AK30" s="70"/>
      <c r="AL30" s="30"/>
      <c r="AM30" s="70"/>
      <c r="AN30" s="71"/>
      <c r="AO30" s="26"/>
      <c r="AS30" s="26"/>
      <c r="AW30" s="26"/>
      <c r="AX30" s="26"/>
      <c r="AY30" s="53"/>
      <c r="AZ30" s="8"/>
    </row>
    <row r="31" spans="1:52" ht="12.75">
      <c r="A31" s="1">
        <v>30</v>
      </c>
      <c r="B31" s="1" t="s">
        <v>26</v>
      </c>
      <c r="C31" s="6" t="s">
        <v>27</v>
      </c>
      <c r="D31" s="6">
        <v>4</v>
      </c>
      <c r="E31" s="6">
        <v>0.8</v>
      </c>
      <c r="F31" s="6">
        <v>0.005</v>
      </c>
      <c r="G31" s="33">
        <v>3100</v>
      </c>
      <c r="H31" s="12">
        <v>0.0219</v>
      </c>
      <c r="I31" s="117"/>
      <c r="J31" s="28"/>
      <c r="K31" s="33"/>
      <c r="L31" s="33"/>
      <c r="M31" s="33"/>
      <c r="N31" s="30"/>
      <c r="O31" s="33"/>
      <c r="P31" s="122"/>
      <c r="Q31" s="33"/>
      <c r="R31" s="33"/>
      <c r="T31" s="33"/>
      <c r="U31" s="119"/>
      <c r="V31" s="33"/>
      <c r="W31" s="33"/>
      <c r="X31" s="30"/>
      <c r="AB31" s="12"/>
      <c r="AC31" s="54"/>
      <c r="AD31" s="28"/>
      <c r="AE31" s="33"/>
      <c r="AF31" s="38"/>
      <c r="AG31" s="70"/>
      <c r="AH31" s="64"/>
      <c r="AI31" s="26"/>
      <c r="AJ31" s="70"/>
      <c r="AK31" s="70"/>
      <c r="AL31" s="30"/>
      <c r="AM31" s="70"/>
      <c r="AN31" s="71"/>
      <c r="AO31" s="49"/>
      <c r="AQ31" s="49"/>
      <c r="AS31" s="49"/>
      <c r="AU31" s="44"/>
      <c r="AV31" s="44"/>
      <c r="AW31" s="44"/>
      <c r="AX31" s="44"/>
      <c r="AY31" s="53"/>
      <c r="AZ31" s="8"/>
    </row>
    <row r="32" spans="1:52" ht="12.75">
      <c r="A32" s="27">
        <v>31</v>
      </c>
      <c r="B32" s="1" t="s">
        <v>28</v>
      </c>
      <c r="C32" s="6" t="s">
        <v>29</v>
      </c>
      <c r="D32" s="6">
        <v>10</v>
      </c>
      <c r="E32" s="6">
        <v>1</v>
      </c>
      <c r="F32" s="6">
        <v>0.005</v>
      </c>
      <c r="G32" s="33">
        <v>15200</v>
      </c>
      <c r="H32" s="12">
        <v>0.256</v>
      </c>
      <c r="I32" s="117"/>
      <c r="J32" s="28"/>
      <c r="K32" s="33"/>
      <c r="L32" s="33"/>
      <c r="M32" s="33"/>
      <c r="N32" s="30"/>
      <c r="O32" s="33"/>
      <c r="P32" s="122"/>
      <c r="Q32" s="28"/>
      <c r="R32" s="33"/>
      <c r="T32" s="33"/>
      <c r="U32" s="119"/>
      <c r="V32" s="28"/>
      <c r="W32" s="33"/>
      <c r="X32" s="30"/>
      <c r="Y32" s="3"/>
      <c r="AB32" s="12"/>
      <c r="AC32" s="54"/>
      <c r="AD32" s="28"/>
      <c r="AE32" s="33"/>
      <c r="AF32" s="38"/>
      <c r="AG32" s="70"/>
      <c r="AH32" s="64"/>
      <c r="AI32" s="26"/>
      <c r="AJ32" s="70"/>
      <c r="AK32" s="70"/>
      <c r="AL32" s="30"/>
      <c r="AM32" s="70"/>
      <c r="AN32" s="71"/>
      <c r="AO32" s="49"/>
      <c r="AS32" s="49"/>
      <c r="AU32" s="44"/>
      <c r="AV32" s="44"/>
      <c r="AW32" s="44"/>
      <c r="AX32" s="44"/>
      <c r="AY32" s="53"/>
      <c r="AZ32" s="8"/>
    </row>
    <row r="33" spans="1:51" ht="12.75">
      <c r="A33" s="27">
        <v>32</v>
      </c>
      <c r="B33" s="1" t="s">
        <v>116</v>
      </c>
      <c r="C33" s="6" t="s">
        <v>30</v>
      </c>
      <c r="G33" s="33"/>
      <c r="I33" s="117"/>
      <c r="J33" s="28"/>
      <c r="K33" s="33"/>
      <c r="L33" s="33"/>
      <c r="M33" s="33"/>
      <c r="N33" s="30"/>
      <c r="O33" s="33"/>
      <c r="P33" s="122"/>
      <c r="Q33" s="28"/>
      <c r="R33" s="33"/>
      <c r="T33" s="33"/>
      <c r="U33" s="119"/>
      <c r="V33" s="28"/>
      <c r="W33" s="33"/>
      <c r="X33" s="30"/>
      <c r="Y33" s="3"/>
      <c r="AC33" s="54"/>
      <c r="AD33" s="28"/>
      <c r="AE33" s="33"/>
      <c r="AF33" s="39"/>
      <c r="AG33" s="61"/>
      <c r="AH33" s="66"/>
      <c r="AI33" s="26"/>
      <c r="AJ33" s="61"/>
      <c r="AK33" s="61"/>
      <c r="AL33" s="30"/>
      <c r="AM33" s="61"/>
      <c r="AN33" s="71"/>
      <c r="AO33" s="49"/>
      <c r="AS33" s="49"/>
      <c r="AU33" s="44"/>
      <c r="AV33" s="44"/>
      <c r="AW33" s="44"/>
      <c r="AX33" s="44"/>
      <c r="AY33" s="53"/>
    </row>
    <row r="34" spans="1:51" ht="12.75">
      <c r="A34" s="1">
        <v>33</v>
      </c>
      <c r="B34" s="1" t="s">
        <v>0</v>
      </c>
      <c r="C34" s="6" t="s">
        <v>1</v>
      </c>
      <c r="D34" s="6">
        <v>300</v>
      </c>
      <c r="E34" s="6">
        <v>2</v>
      </c>
      <c r="F34" s="6">
        <v>0.01</v>
      </c>
      <c r="G34" s="33">
        <v>220000</v>
      </c>
      <c r="H34" s="12">
        <v>0.0023</v>
      </c>
      <c r="I34" s="117"/>
      <c r="J34" s="28"/>
      <c r="K34" s="33"/>
      <c r="L34" s="33"/>
      <c r="M34" s="33"/>
      <c r="N34" s="30"/>
      <c r="O34" s="33"/>
      <c r="P34" s="122"/>
      <c r="Q34" s="28"/>
      <c r="R34" s="33"/>
      <c r="T34" s="33"/>
      <c r="U34" s="119"/>
      <c r="V34" s="28"/>
      <c r="W34" s="33"/>
      <c r="X34" s="30"/>
      <c r="AB34" s="12"/>
      <c r="AC34" s="54"/>
      <c r="AD34" s="28"/>
      <c r="AE34" s="33"/>
      <c r="AF34" s="38"/>
      <c r="AG34" s="70"/>
      <c r="AH34" s="64"/>
      <c r="AI34" s="26"/>
      <c r="AJ34" s="70"/>
      <c r="AK34" s="70"/>
      <c r="AL34" s="30"/>
      <c r="AM34" s="70"/>
      <c r="AN34" s="71"/>
      <c r="AO34" s="49"/>
      <c r="AS34" s="49"/>
      <c r="AU34" s="44"/>
      <c r="AV34" s="44"/>
      <c r="AW34" s="44"/>
      <c r="AX34" s="44"/>
      <c r="AY34" s="53"/>
    </row>
    <row r="35" spans="1:51" ht="12.75">
      <c r="A35" s="27">
        <v>34</v>
      </c>
      <c r="B35" s="14" t="s">
        <v>183</v>
      </c>
      <c r="C35" s="6" t="s">
        <v>184</v>
      </c>
      <c r="D35" s="6">
        <v>100</v>
      </c>
      <c r="E35" s="6">
        <v>1</v>
      </c>
      <c r="F35" s="6">
        <v>0.2</v>
      </c>
      <c r="G35" s="33">
        <v>2.69</v>
      </c>
      <c r="H35" s="12">
        <v>5.17E-05</v>
      </c>
      <c r="I35" s="117"/>
      <c r="J35" s="28"/>
      <c r="K35" s="33"/>
      <c r="L35" s="33"/>
      <c r="M35" s="33"/>
      <c r="N35" s="30"/>
      <c r="O35" s="33"/>
      <c r="P35" s="122"/>
      <c r="Q35" s="33"/>
      <c r="R35" s="33"/>
      <c r="T35" s="33"/>
      <c r="U35" s="119"/>
      <c r="V35" s="33"/>
      <c r="W35" s="33"/>
      <c r="X35" s="30"/>
      <c r="AB35" s="12"/>
      <c r="AC35" s="54"/>
      <c r="AD35" s="28"/>
      <c r="AE35" s="33"/>
      <c r="AF35" s="38"/>
      <c r="AG35" s="70"/>
      <c r="AH35" s="64"/>
      <c r="AI35" s="26"/>
      <c r="AJ35" s="70"/>
      <c r="AK35" s="70"/>
      <c r="AL35" s="30"/>
      <c r="AM35" s="70"/>
      <c r="AN35" s="71"/>
      <c r="AO35" s="49"/>
      <c r="AS35" s="49"/>
      <c r="AU35" s="44"/>
      <c r="AV35" s="44"/>
      <c r="AW35" s="44"/>
      <c r="AX35" s="44"/>
      <c r="AY35" s="53"/>
    </row>
    <row r="36" spans="1:51" ht="12.75">
      <c r="A36" s="27">
        <v>35</v>
      </c>
      <c r="B36" s="14" t="s">
        <v>185</v>
      </c>
      <c r="C36" s="6" t="s">
        <v>186</v>
      </c>
      <c r="D36" s="6">
        <v>4</v>
      </c>
      <c r="E36" s="6">
        <v>0.5</v>
      </c>
      <c r="F36" s="6">
        <v>0.5</v>
      </c>
      <c r="G36" s="33" t="s">
        <v>112</v>
      </c>
      <c r="H36" s="12">
        <v>0</v>
      </c>
      <c r="I36" s="117"/>
      <c r="J36" s="12"/>
      <c r="K36" s="33"/>
      <c r="L36" s="33"/>
      <c r="M36" s="33"/>
      <c r="N36" s="30"/>
      <c r="O36" s="33"/>
      <c r="P36" s="122"/>
      <c r="Q36" s="33"/>
      <c r="R36" s="33"/>
      <c r="T36" s="33"/>
      <c r="U36" s="119"/>
      <c r="V36" s="33"/>
      <c r="W36" s="33"/>
      <c r="X36" s="30"/>
      <c r="AB36" s="12"/>
      <c r="AC36" s="54"/>
      <c r="AD36" s="12"/>
      <c r="AE36" s="33"/>
      <c r="AF36" s="38"/>
      <c r="AG36" s="30"/>
      <c r="AH36" s="64"/>
      <c r="AI36" s="30"/>
      <c r="AJ36" s="70"/>
      <c r="AK36" s="70"/>
      <c r="AL36" s="70"/>
      <c r="AM36" s="70"/>
      <c r="AN36" s="71"/>
      <c r="AO36" s="49"/>
      <c r="AS36" s="49"/>
      <c r="AU36" s="44"/>
      <c r="AV36" s="44"/>
      <c r="AW36" s="44"/>
      <c r="AX36" s="44"/>
      <c r="AY36" s="53"/>
    </row>
    <row r="37" spans="1:51" ht="12.75">
      <c r="A37" s="1">
        <v>36</v>
      </c>
      <c r="B37" s="14" t="s">
        <v>187</v>
      </c>
      <c r="C37" s="6" t="s">
        <v>188</v>
      </c>
      <c r="D37" s="6">
        <v>3500</v>
      </c>
      <c r="E37" s="6">
        <v>5000</v>
      </c>
      <c r="F37" s="6">
        <v>0.2</v>
      </c>
      <c r="G37" s="33">
        <v>301000</v>
      </c>
      <c r="H37" s="12">
        <v>1.5E-07</v>
      </c>
      <c r="I37" s="117"/>
      <c r="J37" s="28"/>
      <c r="K37" s="33"/>
      <c r="L37" s="33"/>
      <c r="M37" s="33"/>
      <c r="N37" s="30"/>
      <c r="O37" s="33"/>
      <c r="P37" s="122"/>
      <c r="Q37" s="33"/>
      <c r="R37" s="33"/>
      <c r="T37" s="33"/>
      <c r="U37" s="119"/>
      <c r="V37" s="33"/>
      <c r="W37" s="33"/>
      <c r="X37" s="30"/>
      <c r="AB37" s="12"/>
      <c r="AC37" s="54"/>
      <c r="AD37" s="28"/>
      <c r="AE37" s="33"/>
      <c r="AF37" s="38"/>
      <c r="AG37" s="70"/>
      <c r="AH37" s="64"/>
      <c r="AI37" s="26"/>
      <c r="AJ37" s="70"/>
      <c r="AK37" s="70"/>
      <c r="AL37" s="30"/>
      <c r="AM37" s="70"/>
      <c r="AN37" s="71"/>
      <c r="AO37" s="49"/>
      <c r="AS37" s="49"/>
      <c r="AU37" s="44"/>
      <c r="AV37" s="44"/>
      <c r="AW37" s="44"/>
      <c r="AX37" s="44"/>
      <c r="AY37" s="53"/>
    </row>
    <row r="38" spans="1:51" ht="12.75">
      <c r="A38" s="27">
        <v>37</v>
      </c>
      <c r="B38" s="14" t="s">
        <v>189</v>
      </c>
      <c r="C38" s="6" t="s">
        <v>190</v>
      </c>
      <c r="D38" s="6" t="s">
        <v>112</v>
      </c>
      <c r="E38" s="6" t="s">
        <v>112</v>
      </c>
      <c r="F38" s="6">
        <v>0.2</v>
      </c>
      <c r="G38" s="33">
        <v>7.48</v>
      </c>
      <c r="H38" s="12">
        <v>6.27E-07</v>
      </c>
      <c r="I38" s="117"/>
      <c r="J38" s="12"/>
      <c r="K38" s="33"/>
      <c r="L38" s="33"/>
      <c r="M38" s="33"/>
      <c r="N38" s="30"/>
      <c r="O38" s="33"/>
      <c r="P38" s="122"/>
      <c r="Q38" s="33"/>
      <c r="R38" s="33"/>
      <c r="T38" s="33"/>
      <c r="U38" s="119"/>
      <c r="V38" s="33"/>
      <c r="W38" s="33"/>
      <c r="X38" s="30"/>
      <c r="AB38" s="12"/>
      <c r="AC38" s="54"/>
      <c r="AD38" s="12"/>
      <c r="AE38" s="33"/>
      <c r="AF38" s="38"/>
      <c r="AG38" s="70"/>
      <c r="AH38" s="64"/>
      <c r="AI38" s="26"/>
      <c r="AJ38" s="70"/>
      <c r="AK38" s="70"/>
      <c r="AL38" s="30"/>
      <c r="AM38" s="70"/>
      <c r="AN38" s="71"/>
      <c r="AO38" s="49"/>
      <c r="AS38" s="49"/>
      <c r="AU38" s="44"/>
      <c r="AV38" s="44"/>
      <c r="AW38" s="44"/>
      <c r="AX38" s="44"/>
      <c r="AY38" s="53"/>
    </row>
    <row r="39" spans="1:52" ht="12.75">
      <c r="A39" s="27">
        <v>38</v>
      </c>
      <c r="B39" s="1" t="s">
        <v>31</v>
      </c>
      <c r="C39" s="6" t="s">
        <v>32</v>
      </c>
      <c r="D39" s="6">
        <v>700</v>
      </c>
      <c r="E39" s="6">
        <v>1</v>
      </c>
      <c r="F39" s="6">
        <v>0.5</v>
      </c>
      <c r="G39" s="33">
        <v>1190</v>
      </c>
      <c r="H39" s="12">
        <v>1.24</v>
      </c>
      <c r="I39" s="117"/>
      <c r="J39" s="28"/>
      <c r="K39" s="33"/>
      <c r="L39" s="33"/>
      <c r="M39" s="33"/>
      <c r="N39" s="30"/>
      <c r="O39" s="33"/>
      <c r="P39" s="122"/>
      <c r="Q39" s="28"/>
      <c r="R39" s="33"/>
      <c r="T39" s="33"/>
      <c r="U39" s="119"/>
      <c r="V39" s="28"/>
      <c r="W39" s="33"/>
      <c r="X39" s="30"/>
      <c r="AB39" s="12"/>
      <c r="AC39" s="54"/>
      <c r="AD39" s="28"/>
      <c r="AE39" s="33"/>
      <c r="AF39" s="38"/>
      <c r="AG39" s="70"/>
      <c r="AH39" s="65"/>
      <c r="AI39" s="26"/>
      <c r="AJ39" s="70"/>
      <c r="AK39" s="70"/>
      <c r="AL39" s="30"/>
      <c r="AM39" s="70"/>
      <c r="AN39" s="71"/>
      <c r="AO39" s="49"/>
      <c r="AS39" s="49"/>
      <c r="AU39" s="44"/>
      <c r="AV39" s="44"/>
      <c r="AW39" s="44"/>
      <c r="AX39" s="44"/>
      <c r="AY39" s="53"/>
      <c r="AZ39" s="8"/>
    </row>
    <row r="40" spans="1:51" ht="12.75">
      <c r="A40" s="1">
        <v>39</v>
      </c>
      <c r="B40" s="1" t="s">
        <v>33</v>
      </c>
      <c r="C40" s="6" t="s">
        <v>34</v>
      </c>
      <c r="D40" s="6">
        <v>0.4</v>
      </c>
      <c r="E40" s="6">
        <v>1</v>
      </c>
      <c r="F40" s="6">
        <v>0.005</v>
      </c>
      <c r="G40" s="33">
        <v>793</v>
      </c>
      <c r="H40" s="12">
        <v>1.25</v>
      </c>
      <c r="I40" s="117"/>
      <c r="J40" s="28"/>
      <c r="K40" s="33"/>
      <c r="L40" s="33"/>
      <c r="M40" s="33"/>
      <c r="N40" s="30"/>
      <c r="O40" s="33"/>
      <c r="P40" s="122"/>
      <c r="Q40" s="28"/>
      <c r="R40" s="33"/>
      <c r="T40" s="33"/>
      <c r="U40" s="119"/>
      <c r="V40" s="28"/>
      <c r="W40" s="33"/>
      <c r="X40" s="30"/>
      <c r="Y40" s="14"/>
      <c r="AB40" s="12"/>
      <c r="AC40" s="54"/>
      <c r="AD40" s="28"/>
      <c r="AE40" s="33"/>
      <c r="AF40" s="38"/>
      <c r="AG40" s="70"/>
      <c r="AH40" s="65"/>
      <c r="AI40" s="26"/>
      <c r="AJ40" s="70"/>
      <c r="AK40" s="70"/>
      <c r="AL40" s="30"/>
      <c r="AM40" s="70"/>
      <c r="AN40" s="71"/>
      <c r="AO40" s="49"/>
      <c r="AS40" s="49"/>
      <c r="AU40" s="44"/>
      <c r="AV40" s="44"/>
      <c r="AW40" s="44"/>
      <c r="AX40" s="44"/>
      <c r="AY40" s="53"/>
    </row>
    <row r="41" spans="1:51" ht="12.75">
      <c r="A41" s="27">
        <v>40</v>
      </c>
      <c r="B41" s="14" t="s">
        <v>191</v>
      </c>
      <c r="C41" s="6" t="s">
        <v>192</v>
      </c>
      <c r="D41" s="6">
        <v>0.01</v>
      </c>
      <c r="E41" s="6">
        <v>0.5</v>
      </c>
      <c r="F41" s="6">
        <v>0.002</v>
      </c>
      <c r="G41" s="33">
        <v>0.056</v>
      </c>
      <c r="H41" s="12">
        <v>0.00199</v>
      </c>
      <c r="I41" s="117"/>
      <c r="J41" s="28"/>
      <c r="K41" s="33"/>
      <c r="L41" s="33"/>
      <c r="M41" s="33"/>
      <c r="N41" s="30"/>
      <c r="O41" s="33"/>
      <c r="P41" s="122"/>
      <c r="Q41" s="33"/>
      <c r="R41" s="33"/>
      <c r="T41" s="33"/>
      <c r="U41" s="119"/>
      <c r="V41" s="33"/>
      <c r="W41" s="33"/>
      <c r="X41" s="30"/>
      <c r="Y41" s="14"/>
      <c r="AB41" s="12"/>
      <c r="AC41" s="54"/>
      <c r="AD41" s="28"/>
      <c r="AE41" s="33"/>
      <c r="AF41" s="38"/>
      <c r="AG41" s="70"/>
      <c r="AH41" s="65"/>
      <c r="AI41" s="26"/>
      <c r="AJ41" s="70"/>
      <c r="AK41" s="70"/>
      <c r="AL41" s="30"/>
      <c r="AM41" s="70"/>
      <c r="AN41" s="71"/>
      <c r="AO41" s="49"/>
      <c r="AS41" s="49"/>
      <c r="AU41" s="44"/>
      <c r="AV41" s="44"/>
      <c r="AW41" s="44"/>
      <c r="AX41" s="44"/>
      <c r="AY41" s="53"/>
    </row>
    <row r="42" spans="1:51" ht="12.75">
      <c r="A42" s="27">
        <v>41</v>
      </c>
      <c r="B42" s="14" t="s">
        <v>323</v>
      </c>
      <c r="C42" s="6" t="s">
        <v>324</v>
      </c>
      <c r="G42" s="33"/>
      <c r="H42" s="12"/>
      <c r="I42" s="117"/>
      <c r="J42" s="28"/>
      <c r="K42" s="33"/>
      <c r="L42" s="33"/>
      <c r="M42" s="33"/>
      <c r="N42" s="30"/>
      <c r="O42" s="33"/>
      <c r="P42" s="122"/>
      <c r="Q42" s="28"/>
      <c r="R42" s="33"/>
      <c r="T42" s="33"/>
      <c r="U42" s="119"/>
      <c r="V42" s="28"/>
      <c r="W42" s="33"/>
      <c r="X42" s="30"/>
      <c r="Y42" s="14"/>
      <c r="AB42" s="12"/>
      <c r="AC42" s="54"/>
      <c r="AD42" s="28"/>
      <c r="AE42" s="33"/>
      <c r="AF42" s="38"/>
      <c r="AG42" s="70"/>
      <c r="AH42" s="65"/>
      <c r="AI42" s="26"/>
      <c r="AJ42" s="70"/>
      <c r="AK42" s="70"/>
      <c r="AL42" s="70"/>
      <c r="AM42" s="70"/>
      <c r="AN42" s="71"/>
      <c r="AO42" s="49"/>
      <c r="AS42" s="49"/>
      <c r="AU42" s="44"/>
      <c r="AV42" s="44"/>
      <c r="AW42" s="44"/>
      <c r="AX42" s="44"/>
      <c r="AY42" s="53"/>
    </row>
    <row r="43" spans="1:52" ht="12.75">
      <c r="A43" s="1">
        <v>42</v>
      </c>
      <c r="B43" s="1" t="s">
        <v>35</v>
      </c>
      <c r="C43" s="6" t="s">
        <v>36</v>
      </c>
      <c r="D43" s="6">
        <v>50</v>
      </c>
      <c r="E43" s="6">
        <v>1</v>
      </c>
      <c r="F43" s="6">
        <v>0.005</v>
      </c>
      <c r="G43" s="33">
        <v>472</v>
      </c>
      <c r="H43" s="12">
        <v>0.152</v>
      </c>
      <c r="I43" s="117"/>
      <c r="J43" s="28"/>
      <c r="K43" s="33"/>
      <c r="L43" s="33"/>
      <c r="M43" s="33"/>
      <c r="N43" s="30"/>
      <c r="O43" s="33"/>
      <c r="P43" s="122"/>
      <c r="Q43" s="28"/>
      <c r="R43" s="33"/>
      <c r="T43" s="33"/>
      <c r="U43" s="119"/>
      <c r="V43" s="28"/>
      <c r="W43" s="33"/>
      <c r="X43" s="30"/>
      <c r="AB43" s="12"/>
      <c r="AC43" s="54"/>
      <c r="AD43" s="28"/>
      <c r="AE43" s="33"/>
      <c r="AF43" s="38"/>
      <c r="AG43" s="70"/>
      <c r="AH43" s="65"/>
      <c r="AI43" s="26"/>
      <c r="AJ43" s="70"/>
      <c r="AK43" s="70"/>
      <c r="AL43" s="30"/>
      <c r="AM43" s="70"/>
      <c r="AN43" s="71"/>
      <c r="AO43" s="49"/>
      <c r="AS43" s="49"/>
      <c r="AU43" s="44"/>
      <c r="AV43" s="44"/>
      <c r="AW43" s="44"/>
      <c r="AX43" s="44"/>
      <c r="AY43" s="53"/>
      <c r="AZ43" s="8"/>
    </row>
    <row r="44" spans="1:51" ht="12.75">
      <c r="A44" s="27">
        <v>43</v>
      </c>
      <c r="B44" s="1" t="s">
        <v>117</v>
      </c>
      <c r="C44" s="6" t="s">
        <v>2</v>
      </c>
      <c r="D44" s="6" t="s">
        <v>112</v>
      </c>
      <c r="E44" s="6">
        <v>0.5</v>
      </c>
      <c r="G44" s="33">
        <v>5700</v>
      </c>
      <c r="H44" s="12">
        <v>0.361</v>
      </c>
      <c r="I44" s="117"/>
      <c r="J44" s="28"/>
      <c r="K44" s="33"/>
      <c r="L44" s="33"/>
      <c r="M44" s="33"/>
      <c r="N44" s="30"/>
      <c r="O44" s="33"/>
      <c r="P44" s="122"/>
      <c r="Q44" s="28"/>
      <c r="R44" s="33"/>
      <c r="T44" s="33"/>
      <c r="U44" s="119"/>
      <c r="V44" s="28"/>
      <c r="W44" s="33"/>
      <c r="X44" s="30"/>
      <c r="Y44" s="21"/>
      <c r="AB44" s="12"/>
      <c r="AC44" s="54"/>
      <c r="AD44" s="28"/>
      <c r="AE44" s="33"/>
      <c r="AF44" s="43"/>
      <c r="AG44" s="50"/>
      <c r="AH44" s="57"/>
      <c r="AI44" s="26"/>
      <c r="AJ44" s="50"/>
      <c r="AK44" s="50"/>
      <c r="AL44" s="30"/>
      <c r="AM44" s="50"/>
      <c r="AN44" s="71"/>
      <c r="AO44" s="49"/>
      <c r="AS44" s="49"/>
      <c r="AU44" s="44"/>
      <c r="AV44" s="44"/>
      <c r="AW44" s="44"/>
      <c r="AX44" s="44"/>
      <c r="AY44" s="53"/>
    </row>
    <row r="45" spans="1:52" ht="12.75">
      <c r="A45" s="27">
        <v>44</v>
      </c>
      <c r="B45" s="1" t="s">
        <v>37</v>
      </c>
      <c r="C45" s="6" t="s">
        <v>38</v>
      </c>
      <c r="D45" s="6">
        <v>70</v>
      </c>
      <c r="E45" s="6">
        <v>1</v>
      </c>
      <c r="F45" s="6">
        <v>0.005</v>
      </c>
      <c r="G45" s="33">
        <v>7920</v>
      </c>
      <c r="H45" s="12">
        <v>0.15</v>
      </c>
      <c r="I45" s="117"/>
      <c r="J45" s="28"/>
      <c r="K45" s="33"/>
      <c r="L45" s="33"/>
      <c r="M45" s="33"/>
      <c r="N45" s="30"/>
      <c r="O45" s="33"/>
      <c r="P45" s="122"/>
      <c r="Q45" s="28"/>
      <c r="R45" s="33"/>
      <c r="T45" s="33"/>
      <c r="U45" s="119"/>
      <c r="V45" s="28"/>
      <c r="W45" s="33"/>
      <c r="AB45" s="12"/>
      <c r="AC45" s="54"/>
      <c r="AD45" s="28"/>
      <c r="AE45" s="33"/>
      <c r="AF45" s="38"/>
      <c r="AG45" s="70"/>
      <c r="AH45" s="64"/>
      <c r="AI45" s="26"/>
      <c r="AJ45" s="70"/>
      <c r="AK45" s="70"/>
      <c r="AL45" s="30"/>
      <c r="AM45" s="70"/>
      <c r="AN45" s="71"/>
      <c r="AO45" s="49"/>
      <c r="AS45" s="49"/>
      <c r="AU45" s="44"/>
      <c r="AV45" s="44"/>
      <c r="AW45" s="44"/>
      <c r="AX45" s="44"/>
      <c r="AY45" s="53"/>
      <c r="AZ45" s="8"/>
    </row>
    <row r="46" spans="1:52" ht="12.75">
      <c r="A46" s="1">
        <v>45</v>
      </c>
      <c r="B46" s="1" t="s">
        <v>3</v>
      </c>
      <c r="C46" s="6" t="s">
        <v>4</v>
      </c>
      <c r="D46" s="6" t="s">
        <v>112</v>
      </c>
      <c r="E46" s="6" t="s">
        <v>112</v>
      </c>
      <c r="F46" s="6">
        <v>0.005</v>
      </c>
      <c r="G46" s="33">
        <v>5300</v>
      </c>
      <c r="H46" s="12">
        <v>0.361</v>
      </c>
      <c r="I46" s="117"/>
      <c r="J46" s="28"/>
      <c r="K46" s="33"/>
      <c r="L46" s="33"/>
      <c r="M46" s="33"/>
      <c r="N46" s="30"/>
      <c r="O46" s="33"/>
      <c r="P46" s="122"/>
      <c r="Q46" s="28"/>
      <c r="R46" s="33"/>
      <c r="T46" s="33"/>
      <c r="U46" s="119"/>
      <c r="V46" s="28"/>
      <c r="W46" s="33"/>
      <c r="Y46" s="2"/>
      <c r="AB46" s="12"/>
      <c r="AC46" s="54"/>
      <c r="AD46" s="28"/>
      <c r="AE46" s="33"/>
      <c r="AF46" s="38"/>
      <c r="AG46" s="70"/>
      <c r="AH46" s="64"/>
      <c r="AI46" s="26"/>
      <c r="AJ46" s="70"/>
      <c r="AK46" s="70"/>
      <c r="AL46" s="30"/>
      <c r="AM46" s="70"/>
      <c r="AN46" s="71"/>
      <c r="AO46" s="49"/>
      <c r="AS46" s="49"/>
      <c r="AU46" s="44"/>
      <c r="AV46" s="44"/>
      <c r="AW46" s="44"/>
      <c r="AX46" s="44"/>
      <c r="AY46" s="53"/>
      <c r="AZ46" s="8"/>
    </row>
    <row r="47" spans="1:52" ht="12.75">
      <c r="A47" s="27">
        <v>46</v>
      </c>
      <c r="B47" s="14" t="s">
        <v>319</v>
      </c>
      <c r="C47" s="6" t="s">
        <v>331</v>
      </c>
      <c r="G47" s="33"/>
      <c r="H47" s="12"/>
      <c r="I47" s="117"/>
      <c r="J47" s="28"/>
      <c r="K47" s="33"/>
      <c r="L47" s="33"/>
      <c r="M47" s="33"/>
      <c r="N47" s="30"/>
      <c r="O47" s="33"/>
      <c r="P47" s="122"/>
      <c r="Q47" s="28"/>
      <c r="R47" s="33"/>
      <c r="T47" s="33"/>
      <c r="U47" s="119"/>
      <c r="V47" s="28"/>
      <c r="W47" s="33"/>
      <c r="Y47" s="2"/>
      <c r="AB47" s="12"/>
      <c r="AC47" s="54"/>
      <c r="AD47" s="28"/>
      <c r="AE47" s="33"/>
      <c r="AF47" s="38"/>
      <c r="AG47" s="70"/>
      <c r="AH47" s="64"/>
      <c r="AI47" s="26"/>
      <c r="AJ47" s="70"/>
      <c r="AK47" s="70"/>
      <c r="AL47" s="70"/>
      <c r="AM47" s="70"/>
      <c r="AN47" s="71"/>
      <c r="AO47" s="49"/>
      <c r="AS47" s="49"/>
      <c r="AU47" s="44"/>
      <c r="AV47" s="44"/>
      <c r="AW47" s="44"/>
      <c r="AX47" s="44"/>
      <c r="AY47" s="53"/>
      <c r="AZ47" s="8"/>
    </row>
    <row r="48" spans="1:52" ht="12.75">
      <c r="A48" s="27">
        <v>47</v>
      </c>
      <c r="B48" s="14" t="s">
        <v>320</v>
      </c>
      <c r="C48" s="6" t="s">
        <v>193</v>
      </c>
      <c r="D48" s="6">
        <v>40</v>
      </c>
      <c r="E48" s="6">
        <v>20</v>
      </c>
      <c r="F48" s="6">
        <v>0.2</v>
      </c>
      <c r="G48" s="33">
        <v>22000</v>
      </c>
      <c r="H48" s="12">
        <v>0.016</v>
      </c>
      <c r="I48" s="117"/>
      <c r="J48" s="28"/>
      <c r="K48" s="33"/>
      <c r="L48" s="33"/>
      <c r="M48" s="33"/>
      <c r="N48" s="30"/>
      <c r="O48" s="33"/>
      <c r="P48" s="122"/>
      <c r="Q48" s="28"/>
      <c r="R48" s="33"/>
      <c r="T48" s="33"/>
      <c r="U48" s="119"/>
      <c r="V48" s="28"/>
      <c r="W48" s="33"/>
      <c r="Y48" s="2"/>
      <c r="AB48" s="12"/>
      <c r="AC48" s="12"/>
      <c r="AD48" s="12"/>
      <c r="AE48" s="33"/>
      <c r="AF48" s="38"/>
      <c r="AG48" s="70"/>
      <c r="AH48" s="64"/>
      <c r="AI48" s="26"/>
      <c r="AJ48" s="70"/>
      <c r="AK48" s="70"/>
      <c r="AL48" s="30"/>
      <c r="AM48" s="70"/>
      <c r="AN48" s="71"/>
      <c r="AO48" s="49"/>
      <c r="AS48" s="49"/>
      <c r="AU48" s="44"/>
      <c r="AV48" s="44"/>
      <c r="AW48" s="44"/>
      <c r="AX48" s="44"/>
      <c r="AY48" s="53"/>
      <c r="AZ48" s="8"/>
    </row>
    <row r="49" spans="1:52" ht="12.75">
      <c r="A49" s="1">
        <v>48</v>
      </c>
      <c r="B49" s="1" t="s">
        <v>90</v>
      </c>
      <c r="C49" s="6" t="s">
        <v>18</v>
      </c>
      <c r="G49" s="30"/>
      <c r="H49" s="12"/>
      <c r="I49" s="117"/>
      <c r="J49" s="28"/>
      <c r="K49" s="30"/>
      <c r="L49" s="30"/>
      <c r="M49" s="33"/>
      <c r="N49" s="30"/>
      <c r="O49" s="30"/>
      <c r="P49" s="123"/>
      <c r="Q49" s="28"/>
      <c r="R49" s="30"/>
      <c r="T49" s="30"/>
      <c r="U49" s="120"/>
      <c r="V49" s="28"/>
      <c r="W49" s="30"/>
      <c r="X49" s="30"/>
      <c r="AB49" s="12"/>
      <c r="AC49" s="54"/>
      <c r="AD49" s="28"/>
      <c r="AE49" s="30"/>
      <c r="AF49" s="38"/>
      <c r="AG49" s="70"/>
      <c r="AH49" s="64"/>
      <c r="AI49" s="26"/>
      <c r="AJ49" s="70"/>
      <c r="AK49" s="70"/>
      <c r="AL49" s="70"/>
      <c r="AM49" s="70"/>
      <c r="AN49" s="71"/>
      <c r="AO49" s="26"/>
      <c r="AS49" s="26"/>
      <c r="AW49" s="26"/>
      <c r="AX49" s="26"/>
      <c r="AY49" s="53"/>
      <c r="AZ49" s="8"/>
    </row>
    <row r="50" spans="1:51" ht="12.75">
      <c r="A50" s="27">
        <v>49</v>
      </c>
      <c r="B50" s="1" t="s">
        <v>92</v>
      </c>
      <c r="C50" s="6" t="s">
        <v>19</v>
      </c>
      <c r="G50" s="30"/>
      <c r="H50" s="12"/>
      <c r="I50" s="117"/>
      <c r="J50" s="28"/>
      <c r="K50" s="30"/>
      <c r="L50" s="30"/>
      <c r="M50" s="33"/>
      <c r="N50" s="30"/>
      <c r="O50" s="30"/>
      <c r="P50" s="123"/>
      <c r="Q50" s="28"/>
      <c r="R50" s="30"/>
      <c r="T50" s="30"/>
      <c r="U50" s="120"/>
      <c r="V50" s="28"/>
      <c r="W50" s="30"/>
      <c r="AB50" s="12"/>
      <c r="AC50" s="54"/>
      <c r="AD50" s="28"/>
      <c r="AE50" s="30"/>
      <c r="AF50" s="38"/>
      <c r="AG50" s="70"/>
      <c r="AH50" s="64"/>
      <c r="AI50" s="26"/>
      <c r="AJ50" s="70"/>
      <c r="AK50" s="70"/>
      <c r="AL50" s="70"/>
      <c r="AM50" s="70"/>
      <c r="AN50" s="71"/>
      <c r="AO50" s="26"/>
      <c r="AS50" s="26"/>
      <c r="AW50" s="26"/>
      <c r="AX50" s="26"/>
      <c r="AY50" s="53"/>
    </row>
    <row r="51" spans="1:51" ht="12.75">
      <c r="A51" s="27">
        <v>50</v>
      </c>
      <c r="B51" s="14" t="s">
        <v>194</v>
      </c>
      <c r="C51" s="6" t="s">
        <v>195</v>
      </c>
      <c r="D51" s="6">
        <v>5</v>
      </c>
      <c r="E51" s="6">
        <v>0.2</v>
      </c>
      <c r="F51" s="6">
        <v>0.2</v>
      </c>
      <c r="G51" s="30">
        <v>0.0016</v>
      </c>
      <c r="H51" s="12">
        <v>0.00388</v>
      </c>
      <c r="I51" s="117"/>
      <c r="J51" s="28"/>
      <c r="K51" s="30"/>
      <c r="L51" s="30"/>
      <c r="M51" s="33"/>
      <c r="N51" s="30"/>
      <c r="O51" s="30"/>
      <c r="P51" s="123"/>
      <c r="Q51" s="30"/>
      <c r="R51" s="30"/>
      <c r="T51" s="30"/>
      <c r="U51" s="120"/>
      <c r="V51" s="30"/>
      <c r="W51" s="30"/>
      <c r="AB51" s="12"/>
      <c r="AC51" s="54"/>
      <c r="AD51" s="28"/>
      <c r="AE51" s="30"/>
      <c r="AF51" s="38"/>
      <c r="AG51" s="70"/>
      <c r="AH51" s="64"/>
      <c r="AI51" s="26"/>
      <c r="AJ51" s="70"/>
      <c r="AK51" s="70"/>
      <c r="AL51" s="30"/>
      <c r="AM51" s="70"/>
      <c r="AN51" s="71"/>
      <c r="AO51" s="26"/>
      <c r="AS51" s="26"/>
      <c r="AW51" s="26"/>
      <c r="AX51" s="26"/>
      <c r="AY51" s="53"/>
    </row>
    <row r="52" spans="1:51" ht="12.75">
      <c r="A52" s="1">
        <v>51</v>
      </c>
      <c r="B52" s="14" t="s">
        <v>196</v>
      </c>
      <c r="C52" s="6" t="s">
        <v>197</v>
      </c>
      <c r="D52" s="6">
        <v>100</v>
      </c>
      <c r="E52" s="35">
        <v>0.5</v>
      </c>
      <c r="F52" s="6">
        <v>5</v>
      </c>
      <c r="G52" s="30" t="s">
        <v>112</v>
      </c>
      <c r="H52" s="12">
        <v>0</v>
      </c>
      <c r="I52" s="117"/>
      <c r="J52" s="12"/>
      <c r="K52" s="30"/>
      <c r="L52" s="30"/>
      <c r="M52" s="33"/>
      <c r="N52" s="30"/>
      <c r="O52" s="30"/>
      <c r="P52" s="123"/>
      <c r="Q52" s="30"/>
      <c r="R52" s="30"/>
      <c r="T52" s="30"/>
      <c r="U52" s="120"/>
      <c r="V52" s="30"/>
      <c r="W52" s="30"/>
      <c r="AC52" s="54"/>
      <c r="AE52" s="30"/>
      <c r="AF52" s="38"/>
      <c r="AG52" s="30"/>
      <c r="AH52" s="64"/>
      <c r="AI52" s="30"/>
      <c r="AJ52" s="70"/>
      <c r="AK52" s="70"/>
      <c r="AL52" s="30"/>
      <c r="AM52" s="70"/>
      <c r="AN52" s="71"/>
      <c r="AO52" s="26"/>
      <c r="AS52" s="26"/>
      <c r="AW52" s="26"/>
      <c r="AX52" s="26"/>
      <c r="AY52" s="53"/>
    </row>
    <row r="53" spans="1:51" ht="12.75">
      <c r="A53" s="27">
        <v>52</v>
      </c>
      <c r="B53" s="14" t="s">
        <v>198</v>
      </c>
      <c r="C53" s="6" t="s">
        <v>199</v>
      </c>
      <c r="D53" s="6">
        <v>1300</v>
      </c>
      <c r="E53" s="6">
        <v>4</v>
      </c>
      <c r="F53" s="6">
        <v>3</v>
      </c>
      <c r="G53" s="30" t="s">
        <v>112</v>
      </c>
      <c r="H53" s="12">
        <v>0</v>
      </c>
      <c r="I53" s="117"/>
      <c r="J53" s="12"/>
      <c r="K53" s="30"/>
      <c r="L53" s="30"/>
      <c r="M53" s="33"/>
      <c r="N53" s="30"/>
      <c r="O53" s="30"/>
      <c r="P53" s="123"/>
      <c r="Q53" s="30"/>
      <c r="R53" s="30"/>
      <c r="T53" s="30"/>
      <c r="U53" s="120"/>
      <c r="V53" s="30"/>
      <c r="W53" s="30"/>
      <c r="AB53" s="12"/>
      <c r="AC53" s="54"/>
      <c r="AD53" s="12"/>
      <c r="AE53" s="30"/>
      <c r="AF53" s="38"/>
      <c r="AG53" s="30"/>
      <c r="AH53" s="64"/>
      <c r="AI53" s="30"/>
      <c r="AJ53" s="70"/>
      <c r="AK53" s="70"/>
      <c r="AL53" s="30"/>
      <c r="AM53" s="70"/>
      <c r="AN53" s="71"/>
      <c r="AO53" s="26"/>
      <c r="AS53" s="26"/>
      <c r="AW53" s="26"/>
      <c r="AX53" s="26"/>
      <c r="AY53" s="53"/>
    </row>
    <row r="54" spans="1:51" ht="12.75">
      <c r="A54" s="27">
        <v>53</v>
      </c>
      <c r="B54" s="14" t="s">
        <v>200</v>
      </c>
      <c r="C54" s="6" t="s">
        <v>201</v>
      </c>
      <c r="D54" s="6">
        <v>100</v>
      </c>
      <c r="E54" s="6">
        <v>6</v>
      </c>
      <c r="F54" s="6">
        <v>3</v>
      </c>
      <c r="G54" s="30" t="s">
        <v>112</v>
      </c>
      <c r="H54" s="12">
        <v>0</v>
      </c>
      <c r="I54" s="117"/>
      <c r="J54" s="12"/>
      <c r="K54" s="30"/>
      <c r="L54" s="30"/>
      <c r="M54" s="33"/>
      <c r="N54" s="30"/>
      <c r="O54" s="30"/>
      <c r="P54" s="123"/>
      <c r="Q54" s="30"/>
      <c r="R54" s="30"/>
      <c r="T54" s="30"/>
      <c r="U54" s="120"/>
      <c r="V54" s="30"/>
      <c r="W54" s="30"/>
      <c r="AB54" s="12"/>
      <c r="AC54" s="54"/>
      <c r="AD54" s="12"/>
      <c r="AE54" s="30"/>
      <c r="AF54" s="38"/>
      <c r="AG54" s="30"/>
      <c r="AH54" s="64"/>
      <c r="AI54" s="30"/>
      <c r="AJ54" s="70"/>
      <c r="AK54" s="70"/>
      <c r="AL54" s="30"/>
      <c r="AM54" s="70"/>
      <c r="AN54" s="71"/>
      <c r="AO54" s="26"/>
      <c r="AS54" s="26"/>
      <c r="AW54" s="26"/>
      <c r="AX54" s="26"/>
      <c r="AY54" s="53"/>
    </row>
    <row r="55" spans="1:51" ht="12.75">
      <c r="A55" s="1">
        <v>54</v>
      </c>
      <c r="B55" s="1" t="s">
        <v>20</v>
      </c>
      <c r="C55" s="6" t="s">
        <v>93</v>
      </c>
      <c r="G55" s="30"/>
      <c r="I55" s="117"/>
      <c r="J55" s="28"/>
      <c r="K55" s="30"/>
      <c r="L55" s="30"/>
      <c r="M55" s="33"/>
      <c r="N55" s="30"/>
      <c r="O55" s="30"/>
      <c r="P55" s="123"/>
      <c r="Q55" s="28"/>
      <c r="R55" s="30"/>
      <c r="T55" s="30"/>
      <c r="U55" s="120"/>
      <c r="V55" s="28"/>
      <c r="W55" s="30"/>
      <c r="X55" s="30"/>
      <c r="AB55" s="12"/>
      <c r="AC55" s="54"/>
      <c r="AD55" s="28"/>
      <c r="AE55" s="30"/>
      <c r="AF55" s="38"/>
      <c r="AG55" s="70"/>
      <c r="AH55" s="64"/>
      <c r="AI55" s="26"/>
      <c r="AJ55" s="70"/>
      <c r="AK55" s="70"/>
      <c r="AL55" s="70"/>
      <c r="AM55" s="70"/>
      <c r="AN55" s="71"/>
      <c r="AO55" s="26"/>
      <c r="AS55" s="26"/>
      <c r="AW55" s="26"/>
      <c r="AX55" s="26"/>
      <c r="AY55" s="53"/>
    </row>
    <row r="56" spans="1:51" ht="12.75">
      <c r="A56" s="27">
        <v>55</v>
      </c>
      <c r="B56" s="14" t="s">
        <v>202</v>
      </c>
      <c r="C56" s="6" t="s">
        <v>203</v>
      </c>
      <c r="D56" s="6">
        <v>0.1</v>
      </c>
      <c r="E56" s="6">
        <v>0.02</v>
      </c>
      <c r="F56" s="6">
        <v>0.003</v>
      </c>
      <c r="G56" s="30">
        <v>0.09</v>
      </c>
      <c r="H56" s="12">
        <v>0.000164</v>
      </c>
      <c r="I56" s="117"/>
      <c r="J56" s="28"/>
      <c r="K56" s="30"/>
      <c r="L56" s="30"/>
      <c r="M56" s="33"/>
      <c r="N56" s="30"/>
      <c r="O56" s="30"/>
      <c r="P56" s="123"/>
      <c r="Q56" s="30"/>
      <c r="R56" s="30"/>
      <c r="T56" s="30"/>
      <c r="U56" s="120"/>
      <c r="V56" s="30"/>
      <c r="W56" s="30"/>
      <c r="X56" s="30"/>
      <c r="AB56" s="12"/>
      <c r="AC56" s="54"/>
      <c r="AD56" s="28"/>
      <c r="AE56" s="30"/>
      <c r="AF56" s="38"/>
      <c r="AG56" s="70"/>
      <c r="AH56" s="64"/>
      <c r="AI56" s="26"/>
      <c r="AJ56" s="70"/>
      <c r="AK56" s="70"/>
      <c r="AL56" s="30"/>
      <c r="AM56" s="70"/>
      <c r="AN56" s="71"/>
      <c r="AO56" s="26"/>
      <c r="AS56" s="26"/>
      <c r="AW56" s="26"/>
      <c r="AX56" s="26"/>
      <c r="AY56" s="53"/>
    </row>
    <row r="57" spans="1:51" ht="12.75">
      <c r="A57" s="27">
        <v>56</v>
      </c>
      <c r="B57" s="14" t="s">
        <v>204</v>
      </c>
      <c r="C57" s="6" t="s">
        <v>205</v>
      </c>
      <c r="D57" s="6">
        <v>0.1</v>
      </c>
      <c r="E57" s="6">
        <v>0.01</v>
      </c>
      <c r="F57" s="6">
        <v>0.003</v>
      </c>
      <c r="G57" s="30">
        <v>0.12</v>
      </c>
      <c r="H57" s="12">
        <v>0.000861</v>
      </c>
      <c r="I57" s="117"/>
      <c r="J57" s="28"/>
      <c r="K57" s="30"/>
      <c r="L57" s="30"/>
      <c r="M57" s="33"/>
      <c r="N57" s="30"/>
      <c r="O57" s="30"/>
      <c r="P57" s="123"/>
      <c r="Q57" s="30"/>
      <c r="R57" s="30"/>
      <c r="T57" s="30"/>
      <c r="U57" s="120"/>
      <c r="V57" s="30"/>
      <c r="W57" s="30"/>
      <c r="X57" s="30"/>
      <c r="AB57" s="12"/>
      <c r="AC57" s="54"/>
      <c r="AD57" s="28"/>
      <c r="AE57" s="30"/>
      <c r="AF57" s="38"/>
      <c r="AG57" s="70"/>
      <c r="AH57" s="64"/>
      <c r="AI57" s="26"/>
      <c r="AJ57" s="70"/>
      <c r="AK57" s="70"/>
      <c r="AL57" s="30"/>
      <c r="AM57" s="70"/>
      <c r="AN57" s="71"/>
      <c r="AO57" s="26"/>
      <c r="AS57" s="26"/>
      <c r="AW57" s="26"/>
      <c r="AX57" s="26"/>
      <c r="AY57" s="53"/>
    </row>
    <row r="58" spans="1:51" ht="12.75">
      <c r="A58" s="1">
        <v>57</v>
      </c>
      <c r="B58" s="14" t="s">
        <v>206</v>
      </c>
      <c r="C58" s="6" t="s">
        <v>207</v>
      </c>
      <c r="D58" s="6">
        <v>0.1</v>
      </c>
      <c r="E58" s="6">
        <v>0.1</v>
      </c>
      <c r="F58" s="6">
        <v>0.003</v>
      </c>
      <c r="G58" s="30">
        <v>0.025</v>
      </c>
      <c r="H58" s="12">
        <v>0.000332</v>
      </c>
      <c r="I58" s="117"/>
      <c r="J58" s="28"/>
      <c r="K58" s="30"/>
      <c r="L58" s="30"/>
      <c r="M58" s="33"/>
      <c r="N58" s="30"/>
      <c r="O58" s="30"/>
      <c r="P58" s="123"/>
      <c r="Q58" s="30"/>
      <c r="R58" s="30"/>
      <c r="T58" s="30"/>
      <c r="U58" s="120"/>
      <c r="V58" s="30"/>
      <c r="W58" s="30"/>
      <c r="X58" s="30"/>
      <c r="AB58" s="12"/>
      <c r="AC58" s="54"/>
      <c r="AD58" s="28"/>
      <c r="AE58" s="30"/>
      <c r="AF58" s="38"/>
      <c r="AG58" s="70"/>
      <c r="AH58" s="64"/>
      <c r="AI58" s="26"/>
      <c r="AJ58" s="70"/>
      <c r="AK58" s="70"/>
      <c r="AL58" s="30"/>
      <c r="AM58" s="70"/>
      <c r="AN58" s="71"/>
      <c r="AO58" s="26"/>
      <c r="AS58" s="26"/>
      <c r="AW58" s="26"/>
      <c r="AX58" s="26"/>
      <c r="AY58" s="53"/>
    </row>
    <row r="59" spans="1:51" ht="12.75">
      <c r="A59" s="27">
        <v>58</v>
      </c>
      <c r="B59" s="14" t="s">
        <v>337</v>
      </c>
      <c r="C59" s="6" t="s">
        <v>208</v>
      </c>
      <c r="D59" s="6">
        <v>0.005</v>
      </c>
      <c r="E59" s="6">
        <v>0.3</v>
      </c>
      <c r="F59" s="6">
        <v>0.2</v>
      </c>
      <c r="G59" s="30">
        <v>0.00249</v>
      </c>
      <c r="H59" s="12">
        <v>6.03E-07</v>
      </c>
      <c r="I59" s="117"/>
      <c r="J59" s="28"/>
      <c r="K59" s="30"/>
      <c r="L59" s="30"/>
      <c r="M59" s="33"/>
      <c r="N59" s="30"/>
      <c r="O59" s="30"/>
      <c r="P59" s="123"/>
      <c r="Q59" s="30"/>
      <c r="R59" s="30"/>
      <c r="T59" s="30"/>
      <c r="U59" s="120"/>
      <c r="V59" s="30"/>
      <c r="W59" s="30"/>
      <c r="X59" s="30"/>
      <c r="AB59" s="12"/>
      <c r="AC59" s="54"/>
      <c r="AD59" s="28"/>
      <c r="AE59" s="30"/>
      <c r="AF59" s="38"/>
      <c r="AG59" s="70"/>
      <c r="AH59" s="64"/>
      <c r="AI59" s="26"/>
      <c r="AJ59" s="70"/>
      <c r="AK59" s="70"/>
      <c r="AL59" s="30"/>
      <c r="AM59" s="70"/>
      <c r="AN59" s="71"/>
      <c r="AO59" s="26"/>
      <c r="AS59" s="26"/>
      <c r="AW59" s="26"/>
      <c r="AX59" s="26"/>
      <c r="AY59" s="53"/>
    </row>
    <row r="60" spans="1:51" ht="12.75">
      <c r="A60" s="27">
        <v>59</v>
      </c>
      <c r="B60" s="1" t="s">
        <v>115</v>
      </c>
      <c r="C60" s="6" t="s">
        <v>39</v>
      </c>
      <c r="D60" s="6">
        <v>0.4</v>
      </c>
      <c r="E60" s="6">
        <v>1</v>
      </c>
      <c r="F60" s="6">
        <v>0.005</v>
      </c>
      <c r="G60" s="33">
        <v>2600</v>
      </c>
      <c r="H60" s="12">
        <v>0.0321</v>
      </c>
      <c r="I60" s="117"/>
      <c r="J60" s="28"/>
      <c r="K60" s="33"/>
      <c r="L60" s="33"/>
      <c r="M60" s="33"/>
      <c r="N60" s="30"/>
      <c r="O60" s="33"/>
      <c r="P60" s="122"/>
      <c r="Q60" s="28"/>
      <c r="R60" s="33"/>
      <c r="T60" s="33"/>
      <c r="U60" s="119"/>
      <c r="V60" s="28"/>
      <c r="W60" s="33"/>
      <c r="X60" s="30"/>
      <c r="AB60" s="12"/>
      <c r="AC60" s="54"/>
      <c r="AD60" s="28"/>
      <c r="AE60" s="33"/>
      <c r="AF60" s="38"/>
      <c r="AG60" s="70"/>
      <c r="AH60" s="64"/>
      <c r="AI60" s="26"/>
      <c r="AJ60" s="70"/>
      <c r="AK60" s="70"/>
      <c r="AL60" s="30"/>
      <c r="AM60" s="70"/>
      <c r="AN60" s="71"/>
      <c r="AO60" s="49"/>
      <c r="AQ60" s="49"/>
      <c r="AS60" s="49"/>
      <c r="AU60" s="44"/>
      <c r="AV60" s="44"/>
      <c r="AW60" s="44"/>
      <c r="AX60" s="44"/>
      <c r="AY60" s="53"/>
    </row>
    <row r="61" spans="1:51" ht="12.75">
      <c r="A61" s="1">
        <v>60</v>
      </c>
      <c r="B61" s="14" t="s">
        <v>209</v>
      </c>
      <c r="C61" s="6" t="s">
        <v>210</v>
      </c>
      <c r="D61" s="6">
        <v>0.02</v>
      </c>
      <c r="E61" s="6">
        <v>0.02</v>
      </c>
      <c r="F61" s="6">
        <v>0.005</v>
      </c>
      <c r="G61" s="33">
        <v>1200</v>
      </c>
      <c r="H61" s="12">
        <v>0.00615</v>
      </c>
      <c r="I61" s="117"/>
      <c r="J61" s="28"/>
      <c r="K61" s="33"/>
      <c r="L61" s="33"/>
      <c r="M61" s="33"/>
      <c r="N61" s="30"/>
      <c r="O61" s="33"/>
      <c r="P61" s="122"/>
      <c r="Q61" s="28"/>
      <c r="R61" s="33"/>
      <c r="T61" s="33"/>
      <c r="U61" s="119"/>
      <c r="V61" s="28"/>
      <c r="W61" s="33"/>
      <c r="X61" s="30"/>
      <c r="AB61" s="12"/>
      <c r="AC61" s="54"/>
      <c r="AD61" s="28"/>
      <c r="AE61" s="33"/>
      <c r="AF61" s="38"/>
      <c r="AG61" s="70"/>
      <c r="AH61" s="64"/>
      <c r="AI61" s="26"/>
      <c r="AJ61" s="70"/>
      <c r="AK61" s="70"/>
      <c r="AL61" s="30"/>
      <c r="AM61" s="70"/>
      <c r="AN61" s="71"/>
      <c r="AO61" s="49"/>
      <c r="AS61" s="49"/>
      <c r="AU61" s="44"/>
      <c r="AV61" s="44"/>
      <c r="AW61" s="44"/>
      <c r="AX61" s="44"/>
      <c r="AY61" s="53"/>
    </row>
    <row r="62" spans="1:52" ht="12.75">
      <c r="A62" s="27">
        <v>61</v>
      </c>
      <c r="B62" s="1" t="s">
        <v>118</v>
      </c>
      <c r="C62" s="6" t="s">
        <v>5</v>
      </c>
      <c r="D62" s="6">
        <v>0.0004</v>
      </c>
      <c r="E62" s="6">
        <v>0.03</v>
      </c>
      <c r="F62" s="6">
        <v>0.005</v>
      </c>
      <c r="G62" s="33">
        <v>4200</v>
      </c>
      <c r="H62" s="12">
        <v>0.0303</v>
      </c>
      <c r="I62" s="117"/>
      <c r="J62" s="28"/>
      <c r="K62" s="33"/>
      <c r="L62" s="33"/>
      <c r="M62" s="33"/>
      <c r="N62" s="30"/>
      <c r="O62" s="33"/>
      <c r="P62" s="122"/>
      <c r="Q62" s="28"/>
      <c r="R62" s="33"/>
      <c r="T62" s="33"/>
      <c r="U62" s="119"/>
      <c r="V62" s="28"/>
      <c r="W62" s="33"/>
      <c r="X62" s="30"/>
      <c r="AB62" s="12"/>
      <c r="AC62" s="54"/>
      <c r="AD62" s="28"/>
      <c r="AE62" s="33"/>
      <c r="AF62" s="38"/>
      <c r="AG62" s="70"/>
      <c r="AH62" s="64"/>
      <c r="AI62" s="26"/>
      <c r="AJ62" s="70"/>
      <c r="AK62" s="70"/>
      <c r="AL62" s="30"/>
      <c r="AM62" s="70"/>
      <c r="AN62" s="71"/>
      <c r="AO62" s="49"/>
      <c r="AS62" s="49"/>
      <c r="AU62" s="44"/>
      <c r="AV62" s="44"/>
      <c r="AW62" s="44"/>
      <c r="AX62" s="44"/>
      <c r="AY62" s="53"/>
      <c r="AZ62" s="8"/>
    </row>
    <row r="63" spans="1:52" ht="12.75">
      <c r="A63" s="27">
        <v>62</v>
      </c>
      <c r="B63" s="1" t="s">
        <v>40</v>
      </c>
      <c r="C63" s="6" t="s">
        <v>41</v>
      </c>
      <c r="D63" s="6">
        <v>600</v>
      </c>
      <c r="E63" s="6">
        <v>5</v>
      </c>
      <c r="F63" s="6">
        <v>0.005</v>
      </c>
      <c r="G63" s="33">
        <v>156</v>
      </c>
      <c r="H63" s="12">
        <v>0.0779</v>
      </c>
      <c r="I63" s="117"/>
      <c r="J63" s="28"/>
      <c r="K63" s="33"/>
      <c r="L63" s="33"/>
      <c r="M63" s="33"/>
      <c r="N63" s="30"/>
      <c r="O63" s="33"/>
      <c r="P63" s="122"/>
      <c r="Q63" s="28"/>
      <c r="R63" s="33"/>
      <c r="T63" s="33"/>
      <c r="U63" s="119"/>
      <c r="V63" s="28"/>
      <c r="W63" s="33"/>
      <c r="X63" s="30"/>
      <c r="AB63" s="12"/>
      <c r="AC63" s="54"/>
      <c r="AD63" s="28"/>
      <c r="AE63" s="33"/>
      <c r="AF63" s="38"/>
      <c r="AG63" s="70"/>
      <c r="AH63" s="64"/>
      <c r="AI63" s="26"/>
      <c r="AJ63" s="70"/>
      <c r="AK63" s="70"/>
      <c r="AL63" s="30"/>
      <c r="AM63" s="70"/>
      <c r="AN63" s="71"/>
      <c r="AO63" s="49"/>
      <c r="AS63" s="49"/>
      <c r="AU63" s="44"/>
      <c r="AV63" s="44"/>
      <c r="AW63" s="44"/>
      <c r="AX63" s="44"/>
      <c r="AY63" s="53"/>
      <c r="AZ63" s="8"/>
    </row>
    <row r="64" spans="1:52" ht="12.75">
      <c r="A64" s="1">
        <v>63</v>
      </c>
      <c r="B64" s="1" t="s">
        <v>6</v>
      </c>
      <c r="C64" s="6" t="s">
        <v>7</v>
      </c>
      <c r="D64" s="6">
        <v>600</v>
      </c>
      <c r="E64" s="6">
        <v>5</v>
      </c>
      <c r="F64" s="6">
        <v>0.005</v>
      </c>
      <c r="G64" s="30">
        <v>130</v>
      </c>
      <c r="H64" s="12">
        <v>0.127</v>
      </c>
      <c r="I64" s="117"/>
      <c r="J64" s="12"/>
      <c r="K64" s="30"/>
      <c r="L64" s="30"/>
      <c r="M64" s="33"/>
      <c r="N64" s="30"/>
      <c r="O64" s="30"/>
      <c r="P64" s="123"/>
      <c r="Q64" s="30"/>
      <c r="R64" s="30"/>
      <c r="T64" s="30"/>
      <c r="U64" s="120"/>
      <c r="V64" s="30"/>
      <c r="W64" s="30"/>
      <c r="X64" s="30"/>
      <c r="AB64" s="12"/>
      <c r="AC64" s="54"/>
      <c r="AD64" s="12"/>
      <c r="AE64" s="30"/>
      <c r="AF64" s="38"/>
      <c r="AG64" s="70"/>
      <c r="AH64" s="64"/>
      <c r="AI64" s="26"/>
      <c r="AJ64" s="70"/>
      <c r="AK64" s="70"/>
      <c r="AL64" s="30"/>
      <c r="AM64" s="70"/>
      <c r="AN64" s="71"/>
      <c r="AO64" s="26"/>
      <c r="AS64" s="26"/>
      <c r="AW64" s="26"/>
      <c r="AX64" s="26"/>
      <c r="AY64" s="53"/>
      <c r="AZ64" s="8"/>
    </row>
    <row r="65" spans="1:51" ht="12.75">
      <c r="A65" s="27">
        <v>64</v>
      </c>
      <c r="B65" s="1" t="s">
        <v>42</v>
      </c>
      <c r="C65" s="6" t="s">
        <v>43</v>
      </c>
      <c r="D65" s="6">
        <v>75</v>
      </c>
      <c r="E65" s="6">
        <v>5</v>
      </c>
      <c r="F65" s="6">
        <v>0.005</v>
      </c>
      <c r="G65" s="33">
        <v>73.8</v>
      </c>
      <c r="H65" s="12">
        <v>0.0996</v>
      </c>
      <c r="I65" s="117"/>
      <c r="J65" s="28"/>
      <c r="K65" s="33"/>
      <c r="L65" s="33"/>
      <c r="M65" s="33"/>
      <c r="N65" s="30"/>
      <c r="O65" s="33"/>
      <c r="P65" s="122"/>
      <c r="Q65" s="28"/>
      <c r="R65" s="33"/>
      <c r="T65" s="33"/>
      <c r="U65" s="119"/>
      <c r="V65" s="28"/>
      <c r="W65" s="33"/>
      <c r="X65" s="30"/>
      <c r="Y65" s="14"/>
      <c r="AB65" s="12"/>
      <c r="AC65" s="54"/>
      <c r="AD65" s="28"/>
      <c r="AE65" s="33"/>
      <c r="AF65" s="38"/>
      <c r="AG65" s="70"/>
      <c r="AH65" s="64"/>
      <c r="AI65" s="26"/>
      <c r="AJ65" s="70"/>
      <c r="AK65" s="70"/>
      <c r="AL65" s="30"/>
      <c r="AM65" s="70"/>
      <c r="AN65" s="71"/>
      <c r="AO65" s="49"/>
      <c r="AS65" s="49"/>
      <c r="AU65" s="44"/>
      <c r="AV65" s="44"/>
      <c r="AW65" s="44"/>
      <c r="AX65" s="44"/>
      <c r="AY65" s="53"/>
    </row>
    <row r="66" spans="1:51" ht="12.75">
      <c r="A66" s="27">
        <v>65</v>
      </c>
      <c r="B66" s="14" t="s">
        <v>211</v>
      </c>
      <c r="C66" s="6" t="s">
        <v>212</v>
      </c>
      <c r="D66" s="6">
        <v>0.08</v>
      </c>
      <c r="E66" s="6">
        <v>30</v>
      </c>
      <c r="F66" s="6">
        <v>0.2</v>
      </c>
      <c r="G66" s="33">
        <v>3.11</v>
      </c>
      <c r="H66" s="12">
        <v>1.64E-07</v>
      </c>
      <c r="I66" s="117"/>
      <c r="J66" s="28"/>
      <c r="K66" s="33"/>
      <c r="L66" s="33"/>
      <c r="M66" s="33"/>
      <c r="N66" s="30"/>
      <c r="O66" s="33"/>
      <c r="P66" s="122"/>
      <c r="Q66" s="33"/>
      <c r="R66" s="33"/>
      <c r="T66" s="33"/>
      <c r="U66" s="119"/>
      <c r="V66" s="33"/>
      <c r="W66" s="33"/>
      <c r="X66" s="30"/>
      <c r="Y66" s="14"/>
      <c r="AB66" s="12"/>
      <c r="AC66" s="54"/>
      <c r="AD66" s="28"/>
      <c r="AE66" s="33"/>
      <c r="AF66" s="38"/>
      <c r="AG66" s="70"/>
      <c r="AH66" s="64"/>
      <c r="AI66" s="26"/>
      <c r="AJ66" s="70"/>
      <c r="AK66" s="70"/>
      <c r="AL66" s="30"/>
      <c r="AM66" s="70"/>
      <c r="AN66" s="71"/>
      <c r="AO66" s="49"/>
      <c r="AS66" s="49"/>
      <c r="AU66" s="44"/>
      <c r="AV66" s="44"/>
      <c r="AW66" s="44"/>
      <c r="AX66" s="44"/>
      <c r="AY66" s="53"/>
    </row>
    <row r="67" spans="1:51" ht="12.75">
      <c r="A67" s="1">
        <v>66</v>
      </c>
      <c r="B67" s="1" t="s">
        <v>105</v>
      </c>
      <c r="C67" s="6" t="s">
        <v>8</v>
      </c>
      <c r="D67" s="6">
        <v>1000</v>
      </c>
      <c r="E67" s="6">
        <v>2</v>
      </c>
      <c r="F67" s="6">
        <v>0.005</v>
      </c>
      <c r="G67" s="33">
        <v>280</v>
      </c>
      <c r="H67" s="12">
        <v>13.9</v>
      </c>
      <c r="I67" s="117"/>
      <c r="J67" s="28"/>
      <c r="K67" s="33"/>
      <c r="L67" s="33"/>
      <c r="M67" s="33"/>
      <c r="N67" s="30"/>
      <c r="O67" s="33"/>
      <c r="P67" s="122"/>
      <c r="Q67" s="28"/>
      <c r="R67" s="33"/>
      <c r="T67" s="33"/>
      <c r="U67" s="119"/>
      <c r="V67" s="28"/>
      <c r="W67" s="33"/>
      <c r="Y67" s="2"/>
      <c r="AB67" s="12"/>
      <c r="AC67" s="54"/>
      <c r="AD67" s="28"/>
      <c r="AE67" s="33"/>
      <c r="AF67" s="38"/>
      <c r="AG67" s="70"/>
      <c r="AH67" s="64"/>
      <c r="AI67" s="26"/>
      <c r="AJ67" s="70"/>
      <c r="AK67" s="70"/>
      <c r="AL67" s="30"/>
      <c r="AM67" s="70"/>
      <c r="AN67" s="71"/>
      <c r="AO67" s="49"/>
      <c r="AS67" s="49"/>
      <c r="AU67" s="44"/>
      <c r="AV67" s="44"/>
      <c r="AW67" s="44"/>
      <c r="AX67" s="44"/>
      <c r="AY67" s="53"/>
    </row>
    <row r="68" spans="1:51" ht="12.75">
      <c r="A68" s="27">
        <v>67</v>
      </c>
      <c r="B68" s="1" t="s">
        <v>44</v>
      </c>
      <c r="C68" s="6" t="s">
        <v>45</v>
      </c>
      <c r="D68" s="6">
        <v>50</v>
      </c>
      <c r="E68" s="6">
        <v>1</v>
      </c>
      <c r="F68" s="6">
        <v>0.005</v>
      </c>
      <c r="G68" s="33">
        <v>5060</v>
      </c>
      <c r="H68" s="12">
        <v>0.23</v>
      </c>
      <c r="I68" s="117"/>
      <c r="J68" s="28"/>
      <c r="K68" s="33"/>
      <c r="L68" s="33"/>
      <c r="M68" s="33"/>
      <c r="N68" s="30"/>
      <c r="O68" s="33"/>
      <c r="P68" s="122"/>
      <c r="Q68" s="28"/>
      <c r="R68" s="33"/>
      <c r="T68" s="33"/>
      <c r="U68" s="119"/>
      <c r="V68" s="28"/>
      <c r="W68" s="33"/>
      <c r="X68" s="30"/>
      <c r="Y68" s="2"/>
      <c r="AB68" s="12"/>
      <c r="AC68" s="54"/>
      <c r="AD68" s="28"/>
      <c r="AE68" s="33"/>
      <c r="AF68" s="38"/>
      <c r="AG68" s="70"/>
      <c r="AH68" s="64"/>
      <c r="AI68" s="26"/>
      <c r="AJ68" s="70"/>
      <c r="AK68" s="70"/>
      <c r="AL68" s="30"/>
      <c r="AM68" s="70"/>
      <c r="AN68" s="71"/>
      <c r="AO68" s="49"/>
      <c r="AS68" s="49"/>
      <c r="AU68" s="44"/>
      <c r="AV68" s="44"/>
      <c r="AW68" s="44"/>
      <c r="AX68" s="44"/>
      <c r="AY68" s="53"/>
    </row>
    <row r="69" spans="1:52" ht="12.75">
      <c r="A69" s="27">
        <v>68</v>
      </c>
      <c r="B69" s="1" t="s">
        <v>46</v>
      </c>
      <c r="C69" s="6" t="s">
        <v>47</v>
      </c>
      <c r="D69" s="6">
        <v>0.3</v>
      </c>
      <c r="E69" s="6">
        <v>2</v>
      </c>
      <c r="F69" s="6">
        <v>0.005</v>
      </c>
      <c r="G69" s="33">
        <v>8520</v>
      </c>
      <c r="H69" s="12">
        <v>0.0401</v>
      </c>
      <c r="I69" s="117"/>
      <c r="J69" s="28"/>
      <c r="K69" s="33"/>
      <c r="L69" s="33"/>
      <c r="M69" s="33"/>
      <c r="N69" s="30"/>
      <c r="O69" s="33"/>
      <c r="P69" s="122"/>
      <c r="Q69" s="28"/>
      <c r="R69" s="33"/>
      <c r="T69" s="33"/>
      <c r="U69" s="119"/>
      <c r="V69" s="28"/>
      <c r="W69" s="33"/>
      <c r="X69" s="30"/>
      <c r="AB69" s="12"/>
      <c r="AC69" s="54"/>
      <c r="AD69" s="28"/>
      <c r="AE69" s="33"/>
      <c r="AF69" s="38"/>
      <c r="AG69" s="70"/>
      <c r="AH69" s="64"/>
      <c r="AI69" s="26"/>
      <c r="AJ69" s="70"/>
      <c r="AK69" s="70"/>
      <c r="AL69" s="30"/>
      <c r="AM69" s="70"/>
      <c r="AN69" s="71"/>
      <c r="AO69" s="49"/>
      <c r="AS69" s="49"/>
      <c r="AU69" s="44"/>
      <c r="AV69" s="44"/>
      <c r="AW69" s="44"/>
      <c r="AX69" s="44"/>
      <c r="AY69" s="53"/>
      <c r="AZ69" s="8"/>
    </row>
    <row r="70" spans="1:52" ht="12.75">
      <c r="A70" s="1">
        <v>69</v>
      </c>
      <c r="B70" s="1" t="s">
        <v>48</v>
      </c>
      <c r="C70" s="6" t="s">
        <v>49</v>
      </c>
      <c r="D70" s="6">
        <v>1</v>
      </c>
      <c r="E70" s="6">
        <v>1</v>
      </c>
      <c r="F70" s="6">
        <v>0.005</v>
      </c>
      <c r="G70" s="33">
        <v>2250</v>
      </c>
      <c r="H70" s="12">
        <v>1.07</v>
      </c>
      <c r="I70" s="117"/>
      <c r="J70" s="28"/>
      <c r="K70" s="33"/>
      <c r="L70" s="33"/>
      <c r="M70" s="33"/>
      <c r="N70" s="30"/>
      <c r="O70" s="33"/>
      <c r="P70" s="122"/>
      <c r="Q70" s="28"/>
      <c r="R70" s="33"/>
      <c r="T70" s="33"/>
      <c r="U70" s="119"/>
      <c r="V70" s="28"/>
      <c r="W70" s="33"/>
      <c r="X70" s="30"/>
      <c r="AB70" s="12"/>
      <c r="AC70" s="54"/>
      <c r="AD70" s="28"/>
      <c r="AE70" s="33"/>
      <c r="AF70" s="38"/>
      <c r="AG70" s="70"/>
      <c r="AH70" s="64"/>
      <c r="AI70" s="26"/>
      <c r="AJ70" s="70"/>
      <c r="AK70" s="70"/>
      <c r="AL70" s="30"/>
      <c r="AM70" s="70"/>
      <c r="AN70" s="71"/>
      <c r="AO70" s="49"/>
      <c r="AS70" s="49"/>
      <c r="AU70" s="44"/>
      <c r="AV70" s="44"/>
      <c r="AW70" s="44"/>
      <c r="AX70" s="44"/>
      <c r="AY70" s="53"/>
      <c r="AZ70" s="8"/>
    </row>
    <row r="71" spans="1:51" ht="12.75">
      <c r="A71" s="27">
        <v>70</v>
      </c>
      <c r="B71" s="1" t="s">
        <v>50</v>
      </c>
      <c r="C71" s="6" t="s">
        <v>51</v>
      </c>
      <c r="D71" s="6">
        <v>70</v>
      </c>
      <c r="E71" s="6">
        <v>1</v>
      </c>
      <c r="F71" s="6">
        <v>0.005</v>
      </c>
      <c r="G71" s="33">
        <v>3500</v>
      </c>
      <c r="H71" s="12">
        <v>0.167</v>
      </c>
      <c r="I71" s="117"/>
      <c r="J71" s="28"/>
      <c r="K71" s="33"/>
      <c r="L71" s="33"/>
      <c r="M71" s="33"/>
      <c r="N71" s="30"/>
      <c r="O71" s="33"/>
      <c r="P71" s="122"/>
      <c r="Q71" s="28"/>
      <c r="R71" s="33"/>
      <c r="T71" s="33"/>
      <c r="U71" s="119"/>
      <c r="V71" s="28"/>
      <c r="W71" s="33"/>
      <c r="AB71" s="12"/>
      <c r="AC71" s="54"/>
      <c r="AD71" s="28"/>
      <c r="AE71" s="33"/>
      <c r="AF71" s="38"/>
      <c r="AG71" s="70"/>
      <c r="AH71" s="64"/>
      <c r="AI71" s="26"/>
      <c r="AJ71" s="70"/>
      <c r="AK71" s="70"/>
      <c r="AL71" s="30"/>
      <c r="AM71" s="70"/>
      <c r="AN71" s="71"/>
      <c r="AO71" s="49"/>
      <c r="AS71" s="49"/>
      <c r="AU71" s="44"/>
      <c r="AV71" s="44"/>
      <c r="AW71" s="44"/>
      <c r="AX71" s="44"/>
      <c r="AY71" s="53"/>
    </row>
    <row r="72" spans="1:51" ht="12.75">
      <c r="A72" s="27">
        <v>71</v>
      </c>
      <c r="B72" s="1" t="s">
        <v>52</v>
      </c>
      <c r="C72" s="6" t="s">
        <v>53</v>
      </c>
      <c r="D72" s="6">
        <v>100</v>
      </c>
      <c r="E72" s="6">
        <v>1</v>
      </c>
      <c r="F72" s="6">
        <v>0.005</v>
      </c>
      <c r="G72" s="30">
        <v>6300</v>
      </c>
      <c r="H72" s="12">
        <v>0.385</v>
      </c>
      <c r="I72" s="117"/>
      <c r="J72" s="28"/>
      <c r="K72" s="30"/>
      <c r="L72" s="30"/>
      <c r="M72" s="33"/>
      <c r="N72" s="30"/>
      <c r="O72" s="30"/>
      <c r="P72" s="123"/>
      <c r="Q72" s="28"/>
      <c r="R72" s="30"/>
      <c r="T72" s="30"/>
      <c r="U72" s="120"/>
      <c r="V72" s="28"/>
      <c r="W72" s="30"/>
      <c r="AB72" s="12"/>
      <c r="AC72" s="54"/>
      <c r="AD72" s="28"/>
      <c r="AE72" s="30"/>
      <c r="AF72" s="38"/>
      <c r="AG72" s="70"/>
      <c r="AH72" s="64"/>
      <c r="AI72" s="26"/>
      <c r="AJ72" s="70"/>
      <c r="AK72" s="70"/>
      <c r="AL72" s="30"/>
      <c r="AM72" s="70"/>
      <c r="AN72" s="71"/>
      <c r="AO72" s="26"/>
      <c r="AS72" s="26"/>
      <c r="AU72" s="45"/>
      <c r="AV72" s="45"/>
      <c r="AW72" s="45"/>
      <c r="AX72" s="45"/>
      <c r="AY72" s="53"/>
    </row>
    <row r="73" spans="1:52" ht="12.75">
      <c r="A73" s="1">
        <v>72</v>
      </c>
      <c r="B73" s="1" t="s">
        <v>54</v>
      </c>
      <c r="C73" s="6" t="s">
        <v>55</v>
      </c>
      <c r="G73" s="30"/>
      <c r="I73" s="117"/>
      <c r="J73" s="28"/>
      <c r="K73" s="30"/>
      <c r="L73" s="30"/>
      <c r="M73" s="33"/>
      <c r="N73" s="30"/>
      <c r="O73" s="30"/>
      <c r="P73" s="123"/>
      <c r="Q73" s="28"/>
      <c r="R73" s="30"/>
      <c r="T73" s="30"/>
      <c r="U73" s="120"/>
      <c r="V73" s="28"/>
      <c r="W73" s="30"/>
      <c r="X73" s="30"/>
      <c r="AC73" s="54"/>
      <c r="AD73" s="28"/>
      <c r="AE73" s="30"/>
      <c r="AF73" s="39"/>
      <c r="AG73" s="61"/>
      <c r="AH73" s="66"/>
      <c r="AI73" s="26"/>
      <c r="AJ73" s="61"/>
      <c r="AK73" s="61"/>
      <c r="AL73" s="61"/>
      <c r="AM73" s="61"/>
      <c r="AN73" s="71"/>
      <c r="AO73" s="26"/>
      <c r="AS73" s="26"/>
      <c r="AU73" s="45"/>
      <c r="AV73" s="45"/>
      <c r="AW73" s="45"/>
      <c r="AX73" s="45"/>
      <c r="AY73" s="53"/>
      <c r="AZ73" s="8"/>
    </row>
    <row r="74" spans="1:52" ht="12.75">
      <c r="A74" s="27">
        <v>73</v>
      </c>
      <c r="B74" s="14" t="s">
        <v>213</v>
      </c>
      <c r="C74" s="6" t="s">
        <v>214</v>
      </c>
      <c r="D74" s="6">
        <v>20</v>
      </c>
      <c r="E74" s="6">
        <v>10</v>
      </c>
      <c r="F74" s="6">
        <v>0.2</v>
      </c>
      <c r="G74" s="30">
        <v>4500</v>
      </c>
      <c r="H74" s="12">
        <v>0.00013</v>
      </c>
      <c r="I74" s="117"/>
      <c r="J74" s="28"/>
      <c r="K74" s="30"/>
      <c r="L74" s="30"/>
      <c r="M74" s="33"/>
      <c r="N74" s="30"/>
      <c r="O74" s="30"/>
      <c r="P74" s="123"/>
      <c r="Q74" s="28"/>
      <c r="R74" s="30"/>
      <c r="T74" s="30"/>
      <c r="U74" s="120"/>
      <c r="V74" s="28"/>
      <c r="W74" s="30"/>
      <c r="X74" s="30"/>
      <c r="AB74" s="12"/>
      <c r="AC74" s="12"/>
      <c r="AD74" s="12"/>
      <c r="AE74" s="30"/>
      <c r="AF74" s="39"/>
      <c r="AG74" s="61"/>
      <c r="AH74" s="66"/>
      <c r="AI74" s="26"/>
      <c r="AJ74" s="61"/>
      <c r="AK74" s="61"/>
      <c r="AL74" s="30"/>
      <c r="AM74" s="61"/>
      <c r="AN74" s="71"/>
      <c r="AO74" s="26"/>
      <c r="AS74" s="26"/>
      <c r="AU74" s="45"/>
      <c r="AV74" s="45"/>
      <c r="AW74" s="45"/>
      <c r="AX74" s="45"/>
      <c r="AY74" s="53"/>
      <c r="AZ74" s="8"/>
    </row>
    <row r="75" spans="1:51" ht="12.75">
      <c r="A75" s="27">
        <v>74</v>
      </c>
      <c r="B75" s="1" t="s">
        <v>56</v>
      </c>
      <c r="C75" s="6" t="s">
        <v>57</v>
      </c>
      <c r="D75" s="6">
        <v>0.5</v>
      </c>
      <c r="E75" s="6">
        <v>1</v>
      </c>
      <c r="F75" s="6">
        <v>0.005</v>
      </c>
      <c r="G75" s="33">
        <v>2800</v>
      </c>
      <c r="H75" s="12">
        <v>0.115</v>
      </c>
      <c r="I75" s="117"/>
      <c r="J75" s="28"/>
      <c r="K75" s="33"/>
      <c r="L75" s="33"/>
      <c r="M75" s="33"/>
      <c r="N75" s="30"/>
      <c r="O75" s="33"/>
      <c r="P75" s="122"/>
      <c r="Q75" s="28"/>
      <c r="R75" s="33"/>
      <c r="T75" s="33"/>
      <c r="U75" s="119"/>
      <c r="V75" s="28"/>
      <c r="W75" s="33"/>
      <c r="X75" s="30"/>
      <c r="Y75" s="14"/>
      <c r="AB75" s="12"/>
      <c r="AC75" s="54"/>
      <c r="AD75" s="28"/>
      <c r="AE75" s="33"/>
      <c r="AF75" s="39"/>
      <c r="AG75" s="61"/>
      <c r="AH75" s="66"/>
      <c r="AI75" s="26"/>
      <c r="AJ75" s="61"/>
      <c r="AK75" s="61"/>
      <c r="AL75" s="30"/>
      <c r="AM75" s="61"/>
      <c r="AN75" s="71"/>
      <c r="AO75" s="49"/>
      <c r="AQ75" s="49"/>
      <c r="AS75" s="49"/>
      <c r="AU75" s="44"/>
      <c r="AV75" s="44"/>
      <c r="AW75" s="44"/>
      <c r="AX75" s="44"/>
      <c r="AY75" s="53"/>
    </row>
    <row r="76" spans="1:52" ht="12.75">
      <c r="A76" s="1">
        <v>75</v>
      </c>
      <c r="B76" s="1" t="s">
        <v>119</v>
      </c>
      <c r="C76" s="6" t="s">
        <v>58</v>
      </c>
      <c r="D76" s="6">
        <v>0.4</v>
      </c>
      <c r="E76" s="6">
        <v>1</v>
      </c>
      <c r="F76" s="6">
        <v>0.005</v>
      </c>
      <c r="G76" s="30">
        <v>2800</v>
      </c>
      <c r="H76" s="12">
        <v>0.726</v>
      </c>
      <c r="I76" s="117"/>
      <c r="J76" s="28"/>
      <c r="K76" s="30"/>
      <c r="L76" s="30"/>
      <c r="M76" s="33"/>
      <c r="N76" s="30"/>
      <c r="O76" s="30"/>
      <c r="P76" s="123"/>
      <c r="Q76" s="28"/>
      <c r="R76" s="30"/>
      <c r="T76" s="30"/>
      <c r="U76" s="120"/>
      <c r="V76" s="28"/>
      <c r="W76" s="30"/>
      <c r="AB76" s="12"/>
      <c r="AC76" s="54"/>
      <c r="AD76" s="28"/>
      <c r="AE76" s="30"/>
      <c r="AF76" s="38"/>
      <c r="AG76" s="70"/>
      <c r="AH76" s="64"/>
      <c r="AI76" s="26"/>
      <c r="AJ76" s="70"/>
      <c r="AK76" s="70"/>
      <c r="AL76" s="30"/>
      <c r="AM76" s="70"/>
      <c r="AN76" s="71"/>
      <c r="AO76" s="26"/>
      <c r="AS76" s="26"/>
      <c r="AV76" s="46"/>
      <c r="AW76" s="26"/>
      <c r="AX76" s="46"/>
      <c r="AY76" s="53"/>
      <c r="AZ76" s="8"/>
    </row>
    <row r="77" spans="1:52" ht="12.75">
      <c r="A77" s="27">
        <v>76</v>
      </c>
      <c r="B77" s="14" t="s">
        <v>215</v>
      </c>
      <c r="C77" s="6" t="s">
        <v>216</v>
      </c>
      <c r="D77" s="6">
        <v>0.002</v>
      </c>
      <c r="E77" s="6">
        <v>0.03</v>
      </c>
      <c r="F77" s="6">
        <v>0.003</v>
      </c>
      <c r="G77" s="30">
        <v>0.195</v>
      </c>
      <c r="H77" s="12">
        <v>0.000619</v>
      </c>
      <c r="I77" s="117"/>
      <c r="J77" s="28"/>
      <c r="K77" s="30"/>
      <c r="L77" s="30"/>
      <c r="M77" s="33"/>
      <c r="N77" s="30"/>
      <c r="O77" s="30"/>
      <c r="P77" s="123"/>
      <c r="Q77" s="30"/>
      <c r="R77" s="30"/>
      <c r="T77" s="30"/>
      <c r="U77" s="120"/>
      <c r="V77" s="30"/>
      <c r="W77" s="30"/>
      <c r="AB77" s="12"/>
      <c r="AC77" s="54"/>
      <c r="AD77" s="28"/>
      <c r="AE77" s="30"/>
      <c r="AF77" s="38"/>
      <c r="AG77" s="70"/>
      <c r="AH77" s="64"/>
      <c r="AI77" s="26"/>
      <c r="AJ77" s="70"/>
      <c r="AK77" s="70"/>
      <c r="AL77" s="30"/>
      <c r="AM77" s="70"/>
      <c r="AN77" s="71"/>
      <c r="AO77" s="26"/>
      <c r="AS77" s="26"/>
      <c r="AV77" s="46"/>
      <c r="AW77" s="26"/>
      <c r="AX77" s="46"/>
      <c r="AY77" s="53"/>
      <c r="AZ77" s="8"/>
    </row>
    <row r="78" spans="1:52" ht="12.75">
      <c r="A78" s="27">
        <v>77</v>
      </c>
      <c r="B78" s="14" t="s">
        <v>217</v>
      </c>
      <c r="C78" s="6" t="s">
        <v>218</v>
      </c>
      <c r="D78" s="6">
        <v>6000</v>
      </c>
      <c r="E78" s="6">
        <v>1</v>
      </c>
      <c r="F78" s="6">
        <v>0.2</v>
      </c>
      <c r="G78" s="30">
        <v>1080</v>
      </c>
      <c r="H78" s="12">
        <v>1.85E-05</v>
      </c>
      <c r="I78" s="117"/>
      <c r="J78" s="28"/>
      <c r="K78" s="30"/>
      <c r="L78" s="30"/>
      <c r="M78" s="33"/>
      <c r="N78" s="30"/>
      <c r="O78" s="30"/>
      <c r="P78" s="123"/>
      <c r="Q78" s="30"/>
      <c r="R78" s="30"/>
      <c r="T78" s="30"/>
      <c r="U78" s="120"/>
      <c r="V78" s="30"/>
      <c r="W78" s="30"/>
      <c r="AB78" s="12"/>
      <c r="AC78" s="54"/>
      <c r="AD78" s="28"/>
      <c r="AE78" s="30"/>
      <c r="AF78" s="38"/>
      <c r="AG78" s="70"/>
      <c r="AH78" s="64"/>
      <c r="AI78" s="26"/>
      <c r="AJ78" s="70"/>
      <c r="AK78" s="70"/>
      <c r="AL78" s="30"/>
      <c r="AM78" s="70"/>
      <c r="AN78" s="71"/>
      <c r="AO78" s="26"/>
      <c r="AS78" s="26"/>
      <c r="AV78" s="46"/>
      <c r="AW78" s="26"/>
      <c r="AX78" s="46"/>
      <c r="AY78" s="53"/>
      <c r="AZ78" s="8"/>
    </row>
    <row r="79" spans="1:52" ht="12.75">
      <c r="A79" s="1">
        <v>78</v>
      </c>
      <c r="B79" s="14" t="s">
        <v>219</v>
      </c>
      <c r="C79" s="6" t="s">
        <v>220</v>
      </c>
      <c r="D79" s="6">
        <v>100</v>
      </c>
      <c r="E79" s="6">
        <v>20</v>
      </c>
      <c r="F79" s="6">
        <v>0.2</v>
      </c>
      <c r="G79" s="30">
        <v>7870</v>
      </c>
      <c r="H79" s="12">
        <v>8.2E-05</v>
      </c>
      <c r="I79" s="117"/>
      <c r="J79" s="28"/>
      <c r="K79" s="30"/>
      <c r="L79" s="30"/>
      <c r="M79" s="33"/>
      <c r="N79" s="30"/>
      <c r="O79" s="30"/>
      <c r="P79" s="123"/>
      <c r="Q79" s="28"/>
      <c r="R79" s="30"/>
      <c r="T79" s="30"/>
      <c r="U79" s="120"/>
      <c r="V79" s="28"/>
      <c r="W79" s="30"/>
      <c r="AB79" s="12"/>
      <c r="AC79" s="54"/>
      <c r="AD79" s="28"/>
      <c r="AE79" s="30"/>
      <c r="AF79" s="38"/>
      <c r="AG79" s="70"/>
      <c r="AH79" s="64"/>
      <c r="AI79" s="26"/>
      <c r="AJ79" s="70"/>
      <c r="AK79" s="70"/>
      <c r="AL79" s="30"/>
      <c r="AM79" s="70"/>
      <c r="AN79" s="71"/>
      <c r="AO79" s="26"/>
      <c r="AS79" s="26"/>
      <c r="AV79" s="46"/>
      <c r="AW79" s="26"/>
      <c r="AX79" s="46"/>
      <c r="AY79" s="53"/>
      <c r="AZ79" s="8"/>
    </row>
    <row r="80" spans="1:52" ht="12.75">
      <c r="A80" s="27">
        <v>79</v>
      </c>
      <c r="B80" s="14" t="s">
        <v>325</v>
      </c>
      <c r="C80" s="6" t="s">
        <v>326</v>
      </c>
      <c r="G80" s="30"/>
      <c r="H80" s="12"/>
      <c r="I80" s="117"/>
      <c r="J80" s="12"/>
      <c r="K80" s="30"/>
      <c r="L80" s="30"/>
      <c r="M80" s="33"/>
      <c r="N80" s="30"/>
      <c r="O80" s="30"/>
      <c r="P80" s="123"/>
      <c r="Q80" s="30"/>
      <c r="R80" s="30"/>
      <c r="T80" s="30"/>
      <c r="U80" s="120"/>
      <c r="V80" s="30"/>
      <c r="W80" s="30"/>
      <c r="AB80" s="12"/>
      <c r="AC80" s="54"/>
      <c r="AD80" s="12"/>
      <c r="AE80" s="30"/>
      <c r="AF80" s="38"/>
      <c r="AG80" s="70"/>
      <c r="AH80" s="64"/>
      <c r="AI80" s="26"/>
      <c r="AJ80" s="70"/>
      <c r="AK80" s="70"/>
      <c r="AL80" s="70"/>
      <c r="AM80" s="70"/>
      <c r="AN80" s="71"/>
      <c r="AO80" s="26"/>
      <c r="AS80" s="26"/>
      <c r="AV80" s="46"/>
      <c r="AW80" s="26"/>
      <c r="AX80" s="46"/>
      <c r="AY80" s="53"/>
      <c r="AZ80" s="8"/>
    </row>
    <row r="81" spans="1:52" ht="12.75">
      <c r="A81" s="27">
        <v>80</v>
      </c>
      <c r="B81" s="14" t="s">
        <v>221</v>
      </c>
      <c r="C81" s="6" t="s">
        <v>222</v>
      </c>
      <c r="D81" s="6">
        <v>700</v>
      </c>
      <c r="E81" s="35">
        <v>1</v>
      </c>
      <c r="F81" s="6">
        <v>0.2</v>
      </c>
      <c r="G81" s="30">
        <v>11.2</v>
      </c>
      <c r="H81" s="12">
        <v>3.85E-08</v>
      </c>
      <c r="I81" s="117"/>
      <c r="J81" s="28"/>
      <c r="K81" s="30"/>
      <c r="L81" s="30"/>
      <c r="M81" s="33"/>
      <c r="N81" s="30"/>
      <c r="O81" s="30"/>
      <c r="P81" s="123"/>
      <c r="Q81" s="30"/>
      <c r="R81" s="30"/>
      <c r="T81" s="30"/>
      <c r="U81" s="120"/>
      <c r="V81" s="30"/>
      <c r="W81" s="30"/>
      <c r="AB81" s="12"/>
      <c r="AC81" s="54"/>
      <c r="AD81" s="28"/>
      <c r="AE81" s="30"/>
      <c r="AF81" s="38"/>
      <c r="AG81" s="70"/>
      <c r="AH81" s="64"/>
      <c r="AI81" s="26"/>
      <c r="AJ81" s="70"/>
      <c r="AK81" s="70"/>
      <c r="AL81" s="30"/>
      <c r="AM81" s="70"/>
      <c r="AN81" s="71"/>
      <c r="AO81" s="26"/>
      <c r="AS81" s="26"/>
      <c r="AV81" s="46"/>
      <c r="AW81" s="26"/>
      <c r="AX81" s="46"/>
      <c r="AY81" s="53"/>
      <c r="AZ81" s="8"/>
    </row>
    <row r="82" spans="1:52" ht="12.75">
      <c r="A82" s="1">
        <v>81</v>
      </c>
      <c r="B82" s="14" t="s">
        <v>223</v>
      </c>
      <c r="C82" s="6" t="s">
        <v>224</v>
      </c>
      <c r="D82" s="6">
        <v>0.7</v>
      </c>
      <c r="E82" s="6">
        <v>1</v>
      </c>
      <c r="F82" s="6">
        <v>0.3</v>
      </c>
      <c r="G82" s="30">
        <v>200</v>
      </c>
      <c r="H82" s="12">
        <v>1.76E-05</v>
      </c>
      <c r="I82" s="117"/>
      <c r="J82" s="28"/>
      <c r="K82" s="30"/>
      <c r="L82" s="30"/>
      <c r="M82" s="33"/>
      <c r="N82" s="30"/>
      <c r="O82" s="30"/>
      <c r="P82" s="123"/>
      <c r="Q82" s="28"/>
      <c r="R82" s="30"/>
      <c r="T82" s="30"/>
      <c r="U82" s="120"/>
      <c r="V82" s="28"/>
      <c r="W82" s="30"/>
      <c r="AB82" s="12"/>
      <c r="AC82" s="54"/>
      <c r="AD82" s="28"/>
      <c r="AE82" s="30"/>
      <c r="AF82" s="38"/>
      <c r="AG82" s="70"/>
      <c r="AH82" s="64"/>
      <c r="AI82" s="26"/>
      <c r="AJ82" s="70"/>
      <c r="AK82" s="70"/>
      <c r="AL82" s="30"/>
      <c r="AM82" s="70"/>
      <c r="AN82" s="71"/>
      <c r="AO82" s="26"/>
      <c r="AS82" s="26"/>
      <c r="AV82" s="46"/>
      <c r="AW82" s="26"/>
      <c r="AX82" s="46"/>
      <c r="AY82" s="53"/>
      <c r="AZ82" s="8"/>
    </row>
    <row r="83" spans="1:52" ht="12.75">
      <c r="A83" s="27">
        <v>82</v>
      </c>
      <c r="B83" s="14" t="s">
        <v>225</v>
      </c>
      <c r="C83" s="6" t="s">
        <v>226</v>
      </c>
      <c r="D83" s="6">
        <v>10</v>
      </c>
      <c r="E83" s="6">
        <v>40</v>
      </c>
      <c r="F83" s="6">
        <v>0.3</v>
      </c>
      <c r="G83" s="30">
        <v>2790</v>
      </c>
      <c r="H83" s="12">
        <v>1.82E-05</v>
      </c>
      <c r="I83" s="117"/>
      <c r="J83" s="28"/>
      <c r="K83" s="30"/>
      <c r="L83" s="30"/>
      <c r="M83" s="33"/>
      <c r="N83" s="30"/>
      <c r="O83" s="30"/>
      <c r="P83" s="123"/>
      <c r="Q83" s="30"/>
      <c r="R83" s="30"/>
      <c r="T83" s="30"/>
      <c r="U83" s="120"/>
      <c r="V83" s="30"/>
      <c r="W83" s="30"/>
      <c r="AB83" s="12"/>
      <c r="AC83" s="12"/>
      <c r="AD83" s="12"/>
      <c r="AE83" s="30"/>
      <c r="AF83" s="38"/>
      <c r="AG83" s="70"/>
      <c r="AH83" s="64"/>
      <c r="AI83" s="26"/>
      <c r="AJ83" s="70"/>
      <c r="AK83" s="70"/>
      <c r="AL83" s="30"/>
      <c r="AM83" s="70"/>
      <c r="AN83" s="71"/>
      <c r="AO83" s="26"/>
      <c r="AS83" s="26"/>
      <c r="AV83" s="46"/>
      <c r="AW83" s="26"/>
      <c r="AX83" s="46"/>
      <c r="AY83" s="53"/>
      <c r="AZ83" s="8"/>
    </row>
    <row r="84" spans="1:52" ht="12.75">
      <c r="A84" s="27">
        <v>83</v>
      </c>
      <c r="B84" s="14" t="s">
        <v>227</v>
      </c>
      <c r="C84" s="6" t="s">
        <v>228</v>
      </c>
      <c r="D84" s="6" t="s">
        <v>112</v>
      </c>
      <c r="E84" s="6" t="s">
        <v>112</v>
      </c>
      <c r="F84" s="6">
        <v>0.2</v>
      </c>
      <c r="G84" s="30">
        <v>270</v>
      </c>
      <c r="H84" s="12">
        <v>3.8E-06</v>
      </c>
      <c r="I84" s="117"/>
      <c r="J84" s="28"/>
      <c r="K84" s="30"/>
      <c r="L84" s="30"/>
      <c r="M84" s="33"/>
      <c r="N84" s="30"/>
      <c r="O84" s="30"/>
      <c r="P84" s="123"/>
      <c r="Q84" s="30"/>
      <c r="R84" s="30"/>
      <c r="T84" s="30"/>
      <c r="U84" s="120"/>
      <c r="V84" s="30"/>
      <c r="W84" s="30"/>
      <c r="AB84" s="12"/>
      <c r="AC84" s="54"/>
      <c r="AD84" s="28"/>
      <c r="AE84" s="30"/>
      <c r="AF84" s="38"/>
      <c r="AG84" s="70"/>
      <c r="AH84" s="64"/>
      <c r="AI84" s="26"/>
      <c r="AJ84" s="70"/>
      <c r="AK84" s="70"/>
      <c r="AL84" s="30"/>
      <c r="AM84" s="70"/>
      <c r="AN84" s="71"/>
      <c r="AO84" s="26"/>
      <c r="AS84" s="26"/>
      <c r="AV84" s="46"/>
      <c r="AW84" s="26"/>
      <c r="AX84" s="46"/>
      <c r="AY84" s="53"/>
      <c r="AZ84" s="8"/>
    </row>
    <row r="85" spans="1:52" ht="12.75">
      <c r="A85" s="1">
        <v>84</v>
      </c>
      <c r="B85" s="14" t="s">
        <v>229</v>
      </c>
      <c r="C85" s="6" t="s">
        <v>230</v>
      </c>
      <c r="D85" s="6" t="s">
        <v>112</v>
      </c>
      <c r="E85" s="6" t="s">
        <v>112</v>
      </c>
      <c r="F85" s="6">
        <v>0.2</v>
      </c>
      <c r="G85" s="30">
        <v>182</v>
      </c>
      <c r="H85" s="12">
        <v>3.06E-05</v>
      </c>
      <c r="I85" s="117"/>
      <c r="J85" s="28"/>
      <c r="K85" s="30"/>
      <c r="L85" s="30"/>
      <c r="M85" s="33"/>
      <c r="N85" s="30"/>
      <c r="O85" s="30"/>
      <c r="P85" s="123"/>
      <c r="Q85" s="28"/>
      <c r="R85" s="30"/>
      <c r="T85" s="30"/>
      <c r="U85" s="120"/>
      <c r="V85" s="28"/>
      <c r="W85" s="30"/>
      <c r="AB85" s="12"/>
      <c r="AC85" s="54"/>
      <c r="AD85" s="28"/>
      <c r="AE85" s="30"/>
      <c r="AF85" s="38"/>
      <c r="AG85" s="70"/>
      <c r="AH85" s="64"/>
      <c r="AI85" s="26"/>
      <c r="AJ85" s="70"/>
      <c r="AK85" s="70"/>
      <c r="AL85" s="30"/>
      <c r="AM85" s="70"/>
      <c r="AN85" s="71"/>
      <c r="AO85" s="26"/>
      <c r="AS85" s="26"/>
      <c r="AV85" s="46"/>
      <c r="AW85" s="26"/>
      <c r="AX85" s="46"/>
      <c r="AY85" s="53"/>
      <c r="AZ85" s="8"/>
    </row>
    <row r="86" spans="1:52" ht="12.75">
      <c r="A86" s="27">
        <v>85</v>
      </c>
      <c r="B86" s="14" t="s">
        <v>231</v>
      </c>
      <c r="C86" s="6" t="s">
        <v>232</v>
      </c>
      <c r="D86" s="6">
        <v>0.05</v>
      </c>
      <c r="E86" s="6">
        <v>10</v>
      </c>
      <c r="F86" s="6">
        <v>0.2</v>
      </c>
      <c r="G86" s="30">
        <v>226</v>
      </c>
      <c r="H86" s="12">
        <v>1.72E-05</v>
      </c>
      <c r="I86" s="117"/>
      <c r="J86" s="28"/>
      <c r="K86" s="30"/>
      <c r="L86" s="30"/>
      <c r="M86" s="33"/>
      <c r="N86" s="30"/>
      <c r="O86" s="30"/>
      <c r="P86" s="123"/>
      <c r="Q86" s="28"/>
      <c r="R86" s="30"/>
      <c r="T86" s="30"/>
      <c r="U86" s="120"/>
      <c r="V86" s="28"/>
      <c r="W86" s="30"/>
      <c r="AB86" s="12"/>
      <c r="AC86" s="54"/>
      <c r="AD86" s="28"/>
      <c r="AE86" s="30"/>
      <c r="AF86" s="38"/>
      <c r="AG86" s="70"/>
      <c r="AH86" s="64"/>
      <c r="AI86" s="26"/>
      <c r="AJ86" s="70"/>
      <c r="AK86" s="70"/>
      <c r="AL86" s="30"/>
      <c r="AM86" s="70"/>
      <c r="AN86" s="71"/>
      <c r="AO86" s="26"/>
      <c r="AS86" s="26"/>
      <c r="AV86" s="46"/>
      <c r="AW86" s="26"/>
      <c r="AX86" s="46"/>
      <c r="AY86" s="53"/>
      <c r="AZ86" s="8"/>
    </row>
    <row r="87" spans="1:52" ht="12.75">
      <c r="A87" s="27">
        <v>86</v>
      </c>
      <c r="B87" s="14" t="s">
        <v>233</v>
      </c>
      <c r="C87" s="6" t="s">
        <v>234</v>
      </c>
      <c r="D87" s="6">
        <v>100</v>
      </c>
      <c r="E87" s="35">
        <v>10</v>
      </c>
      <c r="F87" s="6">
        <v>0.2</v>
      </c>
      <c r="G87" s="30">
        <v>0.02</v>
      </c>
      <c r="H87" s="12">
        <v>0.00274</v>
      </c>
      <c r="I87" s="117"/>
      <c r="J87" s="12"/>
      <c r="K87" s="30"/>
      <c r="L87" s="30"/>
      <c r="M87" s="33"/>
      <c r="N87" s="30"/>
      <c r="O87" s="30"/>
      <c r="P87" s="123"/>
      <c r="Q87" s="30"/>
      <c r="R87" s="30"/>
      <c r="T87" s="30"/>
      <c r="U87" s="120"/>
      <c r="V87" s="30"/>
      <c r="W87" s="30"/>
      <c r="AB87" s="12"/>
      <c r="AC87" s="125"/>
      <c r="AD87" s="12"/>
      <c r="AE87" s="30"/>
      <c r="AF87" s="38"/>
      <c r="AG87" s="70"/>
      <c r="AH87" s="64"/>
      <c r="AI87" s="26"/>
      <c r="AJ87" s="70"/>
      <c r="AK87" s="70"/>
      <c r="AL87" s="30"/>
      <c r="AM87" s="70"/>
      <c r="AN87" s="71"/>
      <c r="AO87" s="26"/>
      <c r="AS87" s="26"/>
      <c r="AV87" s="46"/>
      <c r="AW87" s="26"/>
      <c r="AX87" s="46"/>
      <c r="AY87" s="53"/>
      <c r="AZ87" s="8"/>
    </row>
    <row r="88" spans="1:52" ht="12.75">
      <c r="A88" s="1">
        <v>87</v>
      </c>
      <c r="B88" s="14" t="s">
        <v>120</v>
      </c>
      <c r="C88" s="6" t="s">
        <v>127</v>
      </c>
      <c r="G88" s="33"/>
      <c r="H88" s="12"/>
      <c r="I88" s="117"/>
      <c r="J88" s="28"/>
      <c r="K88" s="30"/>
      <c r="L88" s="30"/>
      <c r="M88" s="33"/>
      <c r="N88" s="30"/>
      <c r="O88" s="30"/>
      <c r="P88" s="123"/>
      <c r="Q88" s="28"/>
      <c r="R88" s="30"/>
      <c r="T88" s="30"/>
      <c r="U88" s="120"/>
      <c r="V88" s="28"/>
      <c r="W88" s="30"/>
      <c r="AB88" s="12"/>
      <c r="AC88" s="54"/>
      <c r="AD88" s="28"/>
      <c r="AE88" s="30"/>
      <c r="AF88" s="38"/>
      <c r="AG88" s="70"/>
      <c r="AH88" s="64"/>
      <c r="AI88" s="26"/>
      <c r="AJ88" s="70"/>
      <c r="AK88" s="70"/>
      <c r="AL88" s="70"/>
      <c r="AM88" s="70"/>
      <c r="AN88" s="71"/>
      <c r="AO88" s="26"/>
      <c r="AS88" s="26"/>
      <c r="AV88" s="46"/>
      <c r="AW88" s="26"/>
      <c r="AX88" s="46"/>
      <c r="AY88" s="53"/>
      <c r="AZ88" s="8">
        <v>40050</v>
      </c>
    </row>
    <row r="89" spans="1:52" ht="12.75">
      <c r="A89" s="27">
        <v>88</v>
      </c>
      <c r="B89" s="14" t="s">
        <v>235</v>
      </c>
      <c r="C89" s="6" t="s">
        <v>236</v>
      </c>
      <c r="D89" s="6">
        <v>0.04</v>
      </c>
      <c r="E89" s="6">
        <v>20</v>
      </c>
      <c r="F89" s="6">
        <v>0.7</v>
      </c>
      <c r="G89" s="33">
        <v>68</v>
      </c>
      <c r="H89" s="12">
        <v>6.15E-05</v>
      </c>
      <c r="I89" s="117"/>
      <c r="J89" s="28"/>
      <c r="K89" s="30"/>
      <c r="L89" s="30"/>
      <c r="M89" s="33"/>
      <c r="N89" s="30"/>
      <c r="O89" s="30"/>
      <c r="P89" s="123"/>
      <c r="Q89" s="30"/>
      <c r="R89" s="30"/>
      <c r="T89" s="30"/>
      <c r="U89" s="120"/>
      <c r="V89" s="30"/>
      <c r="W89" s="30"/>
      <c r="AB89" s="12"/>
      <c r="AC89" s="54"/>
      <c r="AD89" s="28"/>
      <c r="AE89" s="30"/>
      <c r="AF89" s="38"/>
      <c r="AG89" s="70"/>
      <c r="AH89" s="64"/>
      <c r="AI89" s="26"/>
      <c r="AJ89" s="70"/>
      <c r="AK89" s="70"/>
      <c r="AL89" s="30"/>
      <c r="AM89" s="70"/>
      <c r="AN89" s="71"/>
      <c r="AO89" s="26"/>
      <c r="AS89" s="26"/>
      <c r="AV89" s="46"/>
      <c r="AW89" s="26"/>
      <c r="AX89" s="46"/>
      <c r="AY89" s="53"/>
      <c r="AZ89" s="8"/>
    </row>
    <row r="90" spans="1:52" ht="12.75">
      <c r="A90" s="27">
        <v>89</v>
      </c>
      <c r="B90" s="14" t="s">
        <v>237</v>
      </c>
      <c r="C90" s="6" t="s">
        <v>238</v>
      </c>
      <c r="D90" s="6">
        <v>40</v>
      </c>
      <c r="E90" s="6">
        <v>0.1</v>
      </c>
      <c r="F90" s="6">
        <v>0.003</v>
      </c>
      <c r="G90" s="33">
        <v>0.51</v>
      </c>
      <c r="H90" s="12">
        <v>0.000459</v>
      </c>
      <c r="I90" s="117"/>
      <c r="J90" s="28"/>
      <c r="K90" s="30"/>
      <c r="L90" s="30"/>
      <c r="M90" s="33"/>
      <c r="N90" s="30"/>
      <c r="O90" s="30"/>
      <c r="P90" s="123"/>
      <c r="Q90" s="30"/>
      <c r="R90" s="30"/>
      <c r="T90" s="30"/>
      <c r="U90" s="120"/>
      <c r="V90" s="30"/>
      <c r="W90" s="30"/>
      <c r="AB90" s="12"/>
      <c r="AC90" s="54"/>
      <c r="AD90" s="28"/>
      <c r="AE90" s="30"/>
      <c r="AF90" s="38"/>
      <c r="AG90" s="70"/>
      <c r="AH90" s="64"/>
      <c r="AI90" s="26"/>
      <c r="AJ90" s="70"/>
      <c r="AK90" s="70"/>
      <c r="AL90" s="30"/>
      <c r="AM90" s="70"/>
      <c r="AN90" s="71"/>
      <c r="AO90" s="26"/>
      <c r="AS90" s="26"/>
      <c r="AV90" s="46"/>
      <c r="AW90" s="26"/>
      <c r="AX90" s="46"/>
      <c r="AY90" s="53"/>
      <c r="AZ90" s="8"/>
    </row>
    <row r="91" spans="1:52" ht="12.75">
      <c r="A91" s="1">
        <v>90</v>
      </c>
      <c r="B91" s="14" t="s">
        <v>239</v>
      </c>
      <c r="C91" s="6" t="s">
        <v>240</v>
      </c>
      <c r="D91" s="6">
        <v>40</v>
      </c>
      <c r="E91" s="6">
        <v>0.02</v>
      </c>
      <c r="F91" s="6">
        <v>0.003</v>
      </c>
      <c r="G91" s="33">
        <v>6.4</v>
      </c>
      <c r="H91" s="12">
        <v>0.0861</v>
      </c>
      <c r="I91" s="117"/>
      <c r="J91" s="12"/>
      <c r="K91" s="30"/>
      <c r="L91" s="30"/>
      <c r="M91" s="33"/>
      <c r="N91" s="30"/>
      <c r="O91" s="30"/>
      <c r="P91" s="123"/>
      <c r="Q91" s="30"/>
      <c r="R91" s="30"/>
      <c r="T91" s="30"/>
      <c r="U91" s="120"/>
      <c r="V91" s="30"/>
      <c r="W91" s="30"/>
      <c r="AB91" s="12"/>
      <c r="AC91" s="54"/>
      <c r="AD91" s="12"/>
      <c r="AE91" s="30"/>
      <c r="AF91" s="38"/>
      <c r="AG91" s="70"/>
      <c r="AH91" s="64"/>
      <c r="AI91" s="26"/>
      <c r="AJ91" s="70"/>
      <c r="AK91" s="70"/>
      <c r="AL91" s="30"/>
      <c r="AM91" s="70"/>
      <c r="AN91" s="71"/>
      <c r="AO91" s="26"/>
      <c r="AS91" s="26"/>
      <c r="AV91" s="46"/>
      <c r="AW91" s="26"/>
      <c r="AX91" s="46"/>
      <c r="AY91" s="53"/>
      <c r="AZ91" s="8"/>
    </row>
    <row r="92" spans="1:52" ht="12.75">
      <c r="A92" s="27">
        <v>91</v>
      </c>
      <c r="B92" s="14" t="s">
        <v>241</v>
      </c>
      <c r="C92" s="6" t="s">
        <v>242</v>
      </c>
      <c r="D92" s="6">
        <v>2</v>
      </c>
      <c r="E92" s="6">
        <v>0.03</v>
      </c>
      <c r="F92" s="6">
        <v>0.003</v>
      </c>
      <c r="G92" s="33">
        <v>0.25</v>
      </c>
      <c r="H92" s="12">
        <v>0.000308</v>
      </c>
      <c r="I92" s="117"/>
      <c r="J92" s="28"/>
      <c r="K92" s="30"/>
      <c r="L92" s="30"/>
      <c r="M92" s="33"/>
      <c r="N92" s="30"/>
      <c r="O92" s="30"/>
      <c r="P92" s="123"/>
      <c r="Q92" s="30"/>
      <c r="R92" s="30"/>
      <c r="T92" s="30"/>
      <c r="U92" s="120"/>
      <c r="V92" s="30"/>
      <c r="W92" s="30"/>
      <c r="AB92" s="12"/>
      <c r="AC92" s="54"/>
      <c r="AD92" s="28"/>
      <c r="AE92" s="30"/>
      <c r="AF92" s="38"/>
      <c r="AG92" s="70"/>
      <c r="AH92" s="64"/>
      <c r="AI92" s="26"/>
      <c r="AJ92" s="70"/>
      <c r="AK92" s="70"/>
      <c r="AL92" s="30"/>
      <c r="AM92" s="70"/>
      <c r="AN92" s="71"/>
      <c r="AO92" s="26"/>
      <c r="AS92" s="26"/>
      <c r="AV92" s="46"/>
      <c r="AW92" s="26"/>
      <c r="AX92" s="46"/>
      <c r="AY92" s="53"/>
      <c r="AZ92" s="8"/>
    </row>
    <row r="93" spans="1:51" ht="12.75">
      <c r="A93" s="27">
        <v>92</v>
      </c>
      <c r="B93" s="1" t="s">
        <v>59</v>
      </c>
      <c r="C93" s="6" t="s">
        <v>60</v>
      </c>
      <c r="D93" s="6">
        <v>700</v>
      </c>
      <c r="E93" s="6">
        <v>2</v>
      </c>
      <c r="F93" s="6">
        <v>0.005</v>
      </c>
      <c r="G93" s="33">
        <v>169</v>
      </c>
      <c r="H93" s="12">
        <v>0.323</v>
      </c>
      <c r="I93" s="117"/>
      <c r="J93" s="28"/>
      <c r="K93" s="33"/>
      <c r="L93" s="33"/>
      <c r="M93" s="33"/>
      <c r="N93" s="30"/>
      <c r="O93" s="33"/>
      <c r="P93" s="122"/>
      <c r="Q93" s="28"/>
      <c r="R93" s="33"/>
      <c r="T93" s="33"/>
      <c r="U93" s="119"/>
      <c r="V93" s="28"/>
      <c r="W93" s="33"/>
      <c r="AB93" s="12"/>
      <c r="AC93" s="54"/>
      <c r="AD93" s="28"/>
      <c r="AE93" s="33"/>
      <c r="AF93" s="38"/>
      <c r="AG93" s="70"/>
      <c r="AH93" s="64"/>
      <c r="AI93" s="26"/>
      <c r="AJ93" s="70"/>
      <c r="AK93" s="70"/>
      <c r="AL93" s="30"/>
      <c r="AM93" s="70"/>
      <c r="AN93" s="71"/>
      <c r="AO93" s="49"/>
      <c r="AS93" s="49"/>
      <c r="AU93" s="44"/>
      <c r="AV93" s="44"/>
      <c r="AW93" s="44"/>
      <c r="AX93" s="44"/>
      <c r="AY93" s="53"/>
    </row>
    <row r="94" spans="1:51" ht="12.75">
      <c r="A94" s="1">
        <v>93</v>
      </c>
      <c r="B94" s="14" t="s">
        <v>243</v>
      </c>
      <c r="C94" s="6" t="s">
        <v>244</v>
      </c>
      <c r="D94" s="6">
        <v>300</v>
      </c>
      <c r="E94" s="6">
        <v>10</v>
      </c>
      <c r="F94" s="6">
        <v>0.2</v>
      </c>
      <c r="G94" s="33">
        <v>0.206</v>
      </c>
      <c r="H94" s="12">
        <v>0.00066</v>
      </c>
      <c r="I94" s="117"/>
      <c r="J94" s="28"/>
      <c r="K94" s="33"/>
      <c r="L94" s="33"/>
      <c r="M94" s="33"/>
      <c r="N94" s="30"/>
      <c r="O94" s="33"/>
      <c r="P94" s="122"/>
      <c r="Q94" s="33"/>
      <c r="R94" s="33"/>
      <c r="T94" s="33"/>
      <c r="U94" s="119"/>
      <c r="V94" s="33"/>
      <c r="W94" s="33"/>
      <c r="AB94" s="12"/>
      <c r="AC94" s="54"/>
      <c r="AD94" s="28"/>
      <c r="AE94" s="33"/>
      <c r="AF94" s="38"/>
      <c r="AG94" s="70"/>
      <c r="AH94" s="64"/>
      <c r="AI94" s="26"/>
      <c r="AJ94" s="70"/>
      <c r="AK94" s="70"/>
      <c r="AL94" s="30"/>
      <c r="AM94" s="70"/>
      <c r="AN94" s="71"/>
      <c r="AO94" s="49"/>
      <c r="AS94" s="49"/>
      <c r="AU94" s="44"/>
      <c r="AV94" s="44"/>
      <c r="AW94" s="44"/>
      <c r="AX94" s="44"/>
      <c r="AY94" s="53"/>
    </row>
    <row r="95" spans="1:51" ht="12.75">
      <c r="A95" s="27">
        <v>94</v>
      </c>
      <c r="B95" s="14" t="s">
        <v>245</v>
      </c>
      <c r="C95" s="6" t="s">
        <v>246</v>
      </c>
      <c r="D95" s="6">
        <v>300</v>
      </c>
      <c r="E95" s="6">
        <v>1</v>
      </c>
      <c r="F95" s="6">
        <v>0.2</v>
      </c>
      <c r="G95" s="33">
        <v>1.98</v>
      </c>
      <c r="H95" s="12">
        <v>0.00261</v>
      </c>
      <c r="I95" s="117"/>
      <c r="J95" s="28"/>
      <c r="K95" s="33"/>
      <c r="L95" s="33"/>
      <c r="M95" s="33"/>
      <c r="N95" s="30"/>
      <c r="O95" s="33"/>
      <c r="P95" s="122"/>
      <c r="Q95" s="28"/>
      <c r="R95" s="33"/>
      <c r="T95" s="33"/>
      <c r="U95" s="119"/>
      <c r="V95" s="28"/>
      <c r="W95" s="33"/>
      <c r="AB95" s="12"/>
      <c r="AC95" s="54"/>
      <c r="AD95" s="28"/>
      <c r="AE95" s="33"/>
      <c r="AF95" s="38"/>
      <c r="AG95" s="70"/>
      <c r="AH95" s="64"/>
      <c r="AI95" s="26"/>
      <c r="AJ95" s="70"/>
      <c r="AK95" s="70"/>
      <c r="AL95" s="30"/>
      <c r="AM95" s="70"/>
      <c r="AN95" s="71"/>
      <c r="AO95" s="49"/>
      <c r="AS95" s="49"/>
      <c r="AU95" s="44"/>
      <c r="AV95" s="44"/>
      <c r="AW95" s="44"/>
      <c r="AX95" s="44"/>
      <c r="AY95" s="53"/>
    </row>
    <row r="96" spans="1:51" ht="12.75">
      <c r="A96" s="27">
        <v>95</v>
      </c>
      <c r="B96" s="14" t="s">
        <v>247</v>
      </c>
      <c r="C96" s="6" t="s">
        <v>248</v>
      </c>
      <c r="D96" s="6">
        <v>0.006</v>
      </c>
      <c r="E96" s="6">
        <v>0.02</v>
      </c>
      <c r="F96" s="6">
        <v>0.002</v>
      </c>
      <c r="G96" s="33">
        <v>2</v>
      </c>
      <c r="H96" s="12">
        <v>0.000435</v>
      </c>
      <c r="I96" s="117"/>
      <c r="J96" s="28"/>
      <c r="K96" s="33"/>
      <c r="L96" s="33"/>
      <c r="M96" s="33"/>
      <c r="N96" s="30"/>
      <c r="O96" s="33"/>
      <c r="P96" s="122"/>
      <c r="Q96" s="33"/>
      <c r="R96" s="33"/>
      <c r="T96" s="33"/>
      <c r="U96" s="119"/>
      <c r="V96" s="33"/>
      <c r="W96" s="33"/>
      <c r="AB96" s="12"/>
      <c r="AC96" s="54"/>
      <c r="AD96" s="28"/>
      <c r="AE96" s="33"/>
      <c r="AF96" s="38"/>
      <c r="AG96" s="70"/>
      <c r="AH96" s="64"/>
      <c r="AI96" s="26"/>
      <c r="AJ96" s="70"/>
      <c r="AK96" s="70"/>
      <c r="AL96" s="30"/>
      <c r="AM96" s="70"/>
      <c r="AN96" s="71"/>
      <c r="AO96" s="49"/>
      <c r="AS96" s="49"/>
      <c r="AU96" s="44"/>
      <c r="AV96" s="44"/>
      <c r="AW96" s="44"/>
      <c r="AX96" s="44"/>
      <c r="AY96" s="53"/>
    </row>
    <row r="97" spans="1:51" ht="12.75">
      <c r="A97" s="1">
        <v>96</v>
      </c>
      <c r="B97" s="14" t="s">
        <v>249</v>
      </c>
      <c r="C97" s="6" t="s">
        <v>250</v>
      </c>
      <c r="D97" s="6">
        <v>0.02</v>
      </c>
      <c r="E97" s="6">
        <v>0.04</v>
      </c>
      <c r="F97" s="6">
        <v>0.002</v>
      </c>
      <c r="G97" s="33">
        <v>0.24</v>
      </c>
      <c r="H97" s="12">
        <v>3.05E-05</v>
      </c>
      <c r="I97" s="117"/>
      <c r="J97" s="28"/>
      <c r="K97" s="33"/>
      <c r="L97" s="33"/>
      <c r="M97" s="33"/>
      <c r="N97" s="30"/>
      <c r="O97" s="33"/>
      <c r="P97" s="122"/>
      <c r="Q97" s="33"/>
      <c r="R97" s="33"/>
      <c r="T97" s="33"/>
      <c r="U97" s="119"/>
      <c r="V97" s="33"/>
      <c r="W97" s="33"/>
      <c r="AB97" s="12"/>
      <c r="AC97" s="54"/>
      <c r="AD97" s="28"/>
      <c r="AE97" s="33"/>
      <c r="AF97" s="38"/>
      <c r="AG97" s="70"/>
      <c r="AH97" s="64"/>
      <c r="AI97" s="26"/>
      <c r="AJ97" s="70"/>
      <c r="AK97" s="70"/>
      <c r="AL97" s="30"/>
      <c r="AM97" s="70"/>
      <c r="AN97" s="71"/>
      <c r="AO97" s="49"/>
      <c r="AS97" s="49"/>
      <c r="AU97" s="44"/>
      <c r="AV97" s="44"/>
      <c r="AW97" s="44"/>
      <c r="AX97" s="44"/>
      <c r="AY97" s="53"/>
    </row>
    <row r="98" spans="1:51" ht="12.75">
      <c r="A98" s="27">
        <v>97</v>
      </c>
      <c r="B98" s="14" t="s">
        <v>251</v>
      </c>
      <c r="C98" s="6" t="s">
        <v>253</v>
      </c>
      <c r="D98" s="6">
        <v>0.008</v>
      </c>
      <c r="E98" s="6">
        <v>0.05</v>
      </c>
      <c r="F98" s="6">
        <v>0.002</v>
      </c>
      <c r="G98" s="33">
        <v>0.18</v>
      </c>
      <c r="H98" s="12">
        <v>0.0447</v>
      </c>
      <c r="I98" s="117"/>
      <c r="J98" s="28"/>
      <c r="K98" s="33"/>
      <c r="L98" s="33"/>
      <c r="M98" s="33"/>
      <c r="N98" s="30"/>
      <c r="O98" s="33"/>
      <c r="P98" s="122"/>
      <c r="Q98" s="33"/>
      <c r="R98" s="33"/>
      <c r="T98" s="33"/>
      <c r="U98" s="119"/>
      <c r="V98" s="33"/>
      <c r="W98" s="33"/>
      <c r="AB98" s="12"/>
      <c r="AC98" s="54"/>
      <c r="AD98" s="28"/>
      <c r="AE98" s="33"/>
      <c r="AF98" s="38"/>
      <c r="AG98" s="70"/>
      <c r="AH98" s="64"/>
      <c r="AI98" s="26"/>
      <c r="AJ98" s="70"/>
      <c r="AK98" s="70"/>
      <c r="AL98" s="30"/>
      <c r="AM98" s="70"/>
      <c r="AN98" s="71"/>
      <c r="AO98" s="49"/>
      <c r="AS98" s="49"/>
      <c r="AU98" s="44"/>
      <c r="AV98" s="44"/>
      <c r="AW98" s="44"/>
      <c r="AX98" s="44"/>
      <c r="AY98" s="53"/>
    </row>
    <row r="99" spans="1:51" ht="12.75">
      <c r="A99" s="27">
        <v>98</v>
      </c>
      <c r="B99" s="14" t="s">
        <v>252</v>
      </c>
      <c r="C99" s="6" t="s">
        <v>254</v>
      </c>
      <c r="D99" s="6">
        <v>0.004</v>
      </c>
      <c r="E99" s="6">
        <v>0.2</v>
      </c>
      <c r="F99" s="6">
        <v>0.002</v>
      </c>
      <c r="G99" s="33">
        <v>0.2</v>
      </c>
      <c r="H99" s="12">
        <v>0.00039</v>
      </c>
      <c r="I99" s="117"/>
      <c r="J99" s="28"/>
      <c r="K99" s="33"/>
      <c r="L99" s="33"/>
      <c r="M99" s="33"/>
      <c r="N99" s="30"/>
      <c r="O99" s="33"/>
      <c r="P99" s="122"/>
      <c r="Q99" s="33"/>
      <c r="R99" s="33"/>
      <c r="T99" s="33"/>
      <c r="U99" s="119"/>
      <c r="V99" s="33"/>
      <c r="W99" s="33"/>
      <c r="AB99" s="12"/>
      <c r="AC99" s="54"/>
      <c r="AD99" s="28"/>
      <c r="AE99" s="33"/>
      <c r="AF99" s="38"/>
      <c r="AG99" s="70"/>
      <c r="AH99" s="64"/>
      <c r="AI99" s="26"/>
      <c r="AJ99" s="70"/>
      <c r="AK99" s="70"/>
      <c r="AL99" s="30"/>
      <c r="AM99" s="70"/>
      <c r="AN99" s="71"/>
      <c r="AO99" s="49"/>
      <c r="AS99" s="49"/>
      <c r="AU99" s="44"/>
      <c r="AV99" s="44"/>
      <c r="AW99" s="44"/>
      <c r="AX99" s="44"/>
      <c r="AY99" s="53"/>
    </row>
    <row r="100" spans="1:51" ht="12.75">
      <c r="A100" s="1">
        <v>99</v>
      </c>
      <c r="B100" s="14" t="s">
        <v>255</v>
      </c>
      <c r="C100" s="6" t="s">
        <v>256</v>
      </c>
      <c r="D100" s="6">
        <v>0.02</v>
      </c>
      <c r="E100" s="6">
        <v>0.02</v>
      </c>
      <c r="F100" s="6">
        <v>0.2</v>
      </c>
      <c r="G100" s="33">
        <v>6.2</v>
      </c>
      <c r="H100" s="12">
        <v>0.0541</v>
      </c>
      <c r="I100" s="117"/>
      <c r="J100" s="28"/>
      <c r="K100" s="33"/>
      <c r="L100" s="33"/>
      <c r="M100" s="33"/>
      <c r="N100" s="30"/>
      <c r="O100" s="33"/>
      <c r="P100" s="122"/>
      <c r="Q100" s="33"/>
      <c r="R100" s="33"/>
      <c r="T100" s="33"/>
      <c r="U100" s="119"/>
      <c r="V100" s="33"/>
      <c r="W100" s="33"/>
      <c r="AB100" s="12"/>
      <c r="AC100" s="54"/>
      <c r="AD100" s="28"/>
      <c r="AE100" s="33"/>
      <c r="AF100" s="38"/>
      <c r="AG100" s="70"/>
      <c r="AH100" s="64"/>
      <c r="AI100" s="26"/>
      <c r="AJ100" s="70"/>
      <c r="AK100" s="70"/>
      <c r="AL100" s="30"/>
      <c r="AM100" s="70"/>
      <c r="AN100" s="71"/>
      <c r="AO100" s="49"/>
      <c r="AS100" s="49"/>
      <c r="AU100" s="44"/>
      <c r="AV100" s="44"/>
      <c r="AW100" s="44"/>
      <c r="AX100" s="44"/>
      <c r="AY100" s="53"/>
    </row>
    <row r="101" spans="1:51" ht="12.75">
      <c r="A101" s="27">
        <v>100</v>
      </c>
      <c r="B101" s="1" t="s">
        <v>94</v>
      </c>
      <c r="C101" s="6" t="s">
        <v>61</v>
      </c>
      <c r="D101" s="6">
        <v>0.4</v>
      </c>
      <c r="E101" s="6">
        <v>1</v>
      </c>
      <c r="F101" s="6">
        <v>0.2</v>
      </c>
      <c r="G101" s="33">
        <v>3.23</v>
      </c>
      <c r="H101" s="12">
        <v>0.334</v>
      </c>
      <c r="I101" s="117"/>
      <c r="J101" s="28"/>
      <c r="K101" s="33"/>
      <c r="L101" s="33"/>
      <c r="M101" s="33"/>
      <c r="N101" s="30"/>
      <c r="O101" s="33"/>
      <c r="P101" s="122"/>
      <c r="Q101" s="33"/>
      <c r="R101" s="33"/>
      <c r="T101" s="33"/>
      <c r="U101" s="119"/>
      <c r="V101" s="33"/>
      <c r="W101" s="33"/>
      <c r="X101" s="30"/>
      <c r="AB101" s="12"/>
      <c r="AC101" s="54"/>
      <c r="AD101" s="28"/>
      <c r="AE101" s="33"/>
      <c r="AF101" s="38"/>
      <c r="AG101" s="70"/>
      <c r="AH101" s="64"/>
      <c r="AI101" s="26"/>
      <c r="AJ101" s="70"/>
      <c r="AK101" s="70"/>
      <c r="AL101" s="30"/>
      <c r="AM101" s="70"/>
      <c r="AN101" s="71"/>
      <c r="AO101" s="49"/>
      <c r="AQ101" s="49"/>
      <c r="AS101" s="49"/>
      <c r="AU101" s="44"/>
      <c r="AV101" s="44"/>
      <c r="AW101" s="44"/>
      <c r="AX101" s="44"/>
      <c r="AY101" s="53"/>
    </row>
    <row r="102" spans="1:51" ht="12.75">
      <c r="A102" s="27">
        <v>101</v>
      </c>
      <c r="B102" s="14" t="s">
        <v>257</v>
      </c>
      <c r="C102" s="6" t="s">
        <v>258</v>
      </c>
      <c r="D102" s="6">
        <v>40</v>
      </c>
      <c r="E102" s="6">
        <v>0.5</v>
      </c>
      <c r="F102" s="6">
        <v>0.2</v>
      </c>
      <c r="G102" s="33">
        <v>1.8</v>
      </c>
      <c r="H102" s="12">
        <v>1.11</v>
      </c>
      <c r="I102" s="117"/>
      <c r="J102" s="28"/>
      <c r="K102" s="33"/>
      <c r="L102" s="33"/>
      <c r="M102" s="33"/>
      <c r="N102" s="30"/>
      <c r="O102" s="33"/>
      <c r="P102" s="122"/>
      <c r="Q102" s="33"/>
      <c r="R102" s="33"/>
      <c r="T102" s="33"/>
      <c r="U102" s="119"/>
      <c r="V102" s="33"/>
      <c r="W102" s="33"/>
      <c r="X102" s="30"/>
      <c r="AB102" s="12"/>
      <c r="AC102" s="54"/>
      <c r="AD102" s="28"/>
      <c r="AE102" s="33"/>
      <c r="AF102" s="38"/>
      <c r="AG102" s="70"/>
      <c r="AH102" s="64"/>
      <c r="AI102" s="26"/>
      <c r="AJ102" s="70"/>
      <c r="AK102" s="70"/>
      <c r="AL102" s="30"/>
      <c r="AM102" s="70"/>
      <c r="AN102" s="71"/>
      <c r="AO102" s="49"/>
      <c r="AS102" s="49"/>
      <c r="AU102" s="44"/>
      <c r="AV102" s="44"/>
      <c r="AW102" s="44"/>
      <c r="AX102" s="44"/>
      <c r="AY102" s="53"/>
    </row>
    <row r="103" spans="1:51" ht="12.75">
      <c r="A103" s="1">
        <v>102</v>
      </c>
      <c r="B103" s="14" t="s">
        <v>259</v>
      </c>
      <c r="C103" s="6" t="s">
        <v>260</v>
      </c>
      <c r="D103" s="6">
        <v>2</v>
      </c>
      <c r="E103" s="6">
        <v>7</v>
      </c>
      <c r="F103" s="6">
        <v>0.2</v>
      </c>
      <c r="G103" s="33">
        <v>50</v>
      </c>
      <c r="H103" s="12">
        <v>0.159</v>
      </c>
      <c r="I103" s="117"/>
      <c r="J103" s="28"/>
      <c r="K103" s="33"/>
      <c r="L103" s="33"/>
      <c r="M103" s="33"/>
      <c r="N103" s="30"/>
      <c r="O103" s="33"/>
      <c r="P103" s="122"/>
      <c r="Q103" s="33"/>
      <c r="R103" s="33"/>
      <c r="T103" s="33"/>
      <c r="U103" s="119"/>
      <c r="V103" s="33"/>
      <c r="W103" s="33"/>
      <c r="X103" s="30"/>
      <c r="AB103" s="12"/>
      <c r="AC103" s="54"/>
      <c r="AD103" s="28"/>
      <c r="AE103" s="33"/>
      <c r="AF103" s="38"/>
      <c r="AG103" s="70"/>
      <c r="AH103" s="64"/>
      <c r="AI103" s="26"/>
      <c r="AJ103" s="70"/>
      <c r="AK103" s="70"/>
      <c r="AL103" s="30"/>
      <c r="AM103" s="70"/>
      <c r="AN103" s="71"/>
      <c r="AO103" s="49"/>
      <c r="AS103" s="49"/>
      <c r="AU103" s="44"/>
      <c r="AV103" s="44"/>
      <c r="AW103" s="44"/>
      <c r="AX103" s="44"/>
      <c r="AY103" s="53"/>
    </row>
    <row r="104" spans="1:51" ht="12.75">
      <c r="A104" s="27">
        <v>103</v>
      </c>
      <c r="B104" s="1" t="s">
        <v>62</v>
      </c>
      <c r="C104" s="6" t="s">
        <v>63</v>
      </c>
      <c r="G104" s="33"/>
      <c r="H104" s="12"/>
      <c r="I104" s="117"/>
      <c r="J104" s="28"/>
      <c r="K104" s="33"/>
      <c r="L104" s="33"/>
      <c r="M104" s="33"/>
      <c r="N104" s="30"/>
      <c r="O104" s="33"/>
      <c r="P104" s="122"/>
      <c r="Q104" s="28"/>
      <c r="R104" s="33"/>
      <c r="T104" s="33"/>
      <c r="U104" s="119"/>
      <c r="V104" s="28"/>
      <c r="W104" s="33"/>
      <c r="AB104" s="12"/>
      <c r="AC104" s="54"/>
      <c r="AD104" s="28"/>
      <c r="AE104" s="33"/>
      <c r="AF104" s="38"/>
      <c r="AG104" s="70"/>
      <c r="AH104" s="64"/>
      <c r="AI104" s="26"/>
      <c r="AJ104" s="70"/>
      <c r="AK104" s="70"/>
      <c r="AL104" s="70"/>
      <c r="AM104" s="70"/>
      <c r="AN104" s="71"/>
      <c r="AO104" s="49"/>
      <c r="AS104" s="49"/>
      <c r="AU104" s="44"/>
      <c r="AV104" s="44"/>
      <c r="AW104" s="44"/>
      <c r="AX104" s="44"/>
      <c r="AY104" s="53"/>
    </row>
    <row r="105" spans="1:51" ht="12.75">
      <c r="A105" s="27">
        <v>104</v>
      </c>
      <c r="B105" s="14" t="s">
        <v>261</v>
      </c>
      <c r="C105" s="6" t="s">
        <v>332</v>
      </c>
      <c r="G105" s="33"/>
      <c r="I105" s="117"/>
      <c r="J105" s="28"/>
      <c r="K105" s="33"/>
      <c r="L105" s="33"/>
      <c r="M105" s="33"/>
      <c r="N105" s="30"/>
      <c r="O105" s="33"/>
      <c r="P105" s="122"/>
      <c r="Q105" s="28"/>
      <c r="R105" s="33"/>
      <c r="T105" s="33"/>
      <c r="U105" s="119"/>
      <c r="V105" s="28"/>
      <c r="W105" s="33"/>
      <c r="AC105" s="54"/>
      <c r="AD105" s="28"/>
      <c r="AE105" s="33"/>
      <c r="AF105" s="38"/>
      <c r="AG105" s="70"/>
      <c r="AH105" s="64"/>
      <c r="AI105" s="26"/>
      <c r="AJ105" s="70"/>
      <c r="AK105" s="70"/>
      <c r="AL105" s="70"/>
      <c r="AM105" s="70"/>
      <c r="AN105" s="71"/>
      <c r="AO105" s="49"/>
      <c r="AS105" s="49"/>
      <c r="AU105" s="44"/>
      <c r="AV105" s="44"/>
      <c r="AW105" s="44"/>
      <c r="AX105" s="44"/>
      <c r="AY105" s="53"/>
    </row>
    <row r="106" spans="1:51" ht="12.75">
      <c r="A106" s="1">
        <v>105</v>
      </c>
      <c r="B106" s="14" t="s">
        <v>262</v>
      </c>
      <c r="C106" s="6" t="s">
        <v>263</v>
      </c>
      <c r="D106" s="6">
        <v>0.05</v>
      </c>
      <c r="E106" s="6">
        <v>0.2</v>
      </c>
      <c r="F106" s="6">
        <v>0.2</v>
      </c>
      <c r="G106" s="33">
        <v>2.2E-05</v>
      </c>
      <c r="H106" s="12">
        <v>6.56E-05</v>
      </c>
      <c r="I106" s="117"/>
      <c r="J106" s="28"/>
      <c r="K106" s="33"/>
      <c r="L106" s="33"/>
      <c r="M106" s="33"/>
      <c r="N106" s="30"/>
      <c r="O106" s="33"/>
      <c r="P106" s="122"/>
      <c r="Q106" s="33"/>
      <c r="R106" s="33"/>
      <c r="T106" s="33"/>
      <c r="U106" s="119"/>
      <c r="V106" s="33"/>
      <c r="W106" s="33"/>
      <c r="AB106" s="12"/>
      <c r="AC106" s="54"/>
      <c r="AD106" s="28"/>
      <c r="AE106" s="33"/>
      <c r="AF106" s="38"/>
      <c r="AG106" s="70"/>
      <c r="AH106" s="64"/>
      <c r="AI106" s="26"/>
      <c r="AJ106" s="70"/>
      <c r="AK106" s="70"/>
      <c r="AL106" s="30"/>
      <c r="AM106" s="70"/>
      <c r="AN106" s="71"/>
      <c r="AO106" s="49"/>
      <c r="AS106" s="49"/>
      <c r="AU106" s="44"/>
      <c r="AV106" s="44"/>
      <c r="AW106" s="44"/>
      <c r="AX106" s="44"/>
      <c r="AY106" s="53"/>
    </row>
    <row r="107" spans="1:51" ht="12.75">
      <c r="A107" s="27">
        <v>106</v>
      </c>
      <c r="B107" s="14" t="s">
        <v>264</v>
      </c>
      <c r="C107" s="6" t="s">
        <v>265</v>
      </c>
      <c r="D107" s="6">
        <v>40</v>
      </c>
      <c r="E107" s="6">
        <v>10</v>
      </c>
      <c r="F107" s="6">
        <v>0.2</v>
      </c>
      <c r="G107" s="33">
        <v>12000</v>
      </c>
      <c r="H107" s="12">
        <v>0.000272</v>
      </c>
      <c r="I107" s="117"/>
      <c r="J107" s="28"/>
      <c r="K107" s="33"/>
      <c r="L107" s="33"/>
      <c r="M107" s="33"/>
      <c r="N107" s="30"/>
      <c r="O107" s="33"/>
      <c r="P107" s="122"/>
      <c r="Q107" s="28"/>
      <c r="R107" s="33"/>
      <c r="T107" s="33"/>
      <c r="U107" s="119"/>
      <c r="V107" s="28"/>
      <c r="W107" s="33"/>
      <c r="AB107" s="12"/>
      <c r="AC107" s="54"/>
      <c r="AD107" s="28"/>
      <c r="AE107" s="33"/>
      <c r="AF107" s="38"/>
      <c r="AG107" s="70"/>
      <c r="AH107" s="64"/>
      <c r="AI107" s="26"/>
      <c r="AJ107" s="70"/>
      <c r="AK107" s="70"/>
      <c r="AL107" s="30"/>
      <c r="AM107" s="70"/>
      <c r="AN107" s="71"/>
      <c r="AO107" s="49"/>
      <c r="AS107" s="49"/>
      <c r="AU107" s="44"/>
      <c r="AV107" s="44"/>
      <c r="AW107" s="44"/>
      <c r="AX107" s="44"/>
      <c r="AY107" s="53"/>
    </row>
    <row r="108" spans="1:52" ht="12.75">
      <c r="A108" s="27">
        <v>107</v>
      </c>
      <c r="B108" s="14" t="s">
        <v>121</v>
      </c>
      <c r="C108" s="6" t="s">
        <v>128</v>
      </c>
      <c r="G108" s="33"/>
      <c r="I108" s="117"/>
      <c r="J108" s="28"/>
      <c r="K108" s="33"/>
      <c r="L108" s="33"/>
      <c r="M108" s="33"/>
      <c r="N108" s="30"/>
      <c r="O108" s="33"/>
      <c r="P108" s="122"/>
      <c r="Q108" s="28"/>
      <c r="R108" s="33"/>
      <c r="T108" s="33"/>
      <c r="U108" s="119"/>
      <c r="V108" s="28"/>
      <c r="W108" s="33"/>
      <c r="AB108" s="12"/>
      <c r="AC108" s="54"/>
      <c r="AD108" s="28"/>
      <c r="AE108" s="33"/>
      <c r="AF108" s="38"/>
      <c r="AG108" s="70"/>
      <c r="AH108" s="64"/>
      <c r="AI108" s="26"/>
      <c r="AJ108" s="70"/>
      <c r="AK108" s="70"/>
      <c r="AL108" s="70"/>
      <c r="AM108" s="70"/>
      <c r="AN108" s="71"/>
      <c r="AO108" s="49"/>
      <c r="AS108" s="49"/>
      <c r="AU108" s="44"/>
      <c r="AV108" s="44"/>
      <c r="AW108" s="44"/>
      <c r="AX108" s="44"/>
      <c r="AY108" s="53"/>
      <c r="AZ108" s="8">
        <v>40050</v>
      </c>
    </row>
    <row r="109" spans="1:52" ht="12.75">
      <c r="A109" s="1">
        <v>108</v>
      </c>
      <c r="B109" s="14" t="s">
        <v>266</v>
      </c>
      <c r="C109" s="6" t="s">
        <v>267</v>
      </c>
      <c r="D109" s="6">
        <v>5</v>
      </c>
      <c r="E109" s="6">
        <v>5</v>
      </c>
      <c r="F109" s="6">
        <v>1</v>
      </c>
      <c r="G109" s="33" t="s">
        <v>112</v>
      </c>
      <c r="H109" s="12">
        <v>0</v>
      </c>
      <c r="I109" s="117"/>
      <c r="J109" s="12"/>
      <c r="K109" s="33"/>
      <c r="L109" s="33"/>
      <c r="M109" s="33"/>
      <c r="N109" s="30"/>
      <c r="O109" s="33"/>
      <c r="P109" s="122"/>
      <c r="Q109" s="33"/>
      <c r="R109" s="33"/>
      <c r="T109" s="33"/>
      <c r="U109" s="119"/>
      <c r="V109" s="33"/>
      <c r="W109" s="33"/>
      <c r="AC109" s="54"/>
      <c r="AE109" s="33"/>
      <c r="AF109" s="38"/>
      <c r="AG109" s="30"/>
      <c r="AH109" s="64"/>
      <c r="AI109" s="30"/>
      <c r="AJ109" s="70"/>
      <c r="AK109" s="70"/>
      <c r="AL109" s="30"/>
      <c r="AM109" s="70"/>
      <c r="AN109" s="71"/>
      <c r="AO109" s="49"/>
      <c r="AS109" s="49"/>
      <c r="AU109" s="44"/>
      <c r="AV109" s="44"/>
      <c r="AW109" s="44"/>
      <c r="AX109" s="44"/>
      <c r="AY109" s="53"/>
      <c r="AZ109" s="8"/>
    </row>
    <row r="110" spans="1:52" ht="12.75">
      <c r="A110" s="27">
        <v>109</v>
      </c>
      <c r="B110" s="14" t="s">
        <v>268</v>
      </c>
      <c r="C110" s="6" t="s">
        <v>269</v>
      </c>
      <c r="D110" s="6">
        <v>0.03</v>
      </c>
      <c r="E110" s="6">
        <v>0.02</v>
      </c>
      <c r="F110" s="6">
        <v>0.002</v>
      </c>
      <c r="G110" s="33">
        <v>6.8</v>
      </c>
      <c r="H110" s="12">
        <v>0.000574</v>
      </c>
      <c r="I110" s="117"/>
      <c r="J110" s="28"/>
      <c r="K110" s="33"/>
      <c r="L110" s="33"/>
      <c r="M110" s="33"/>
      <c r="N110" s="30"/>
      <c r="O110" s="33"/>
      <c r="P110" s="122"/>
      <c r="Q110" s="33"/>
      <c r="R110" s="33"/>
      <c r="T110" s="33"/>
      <c r="U110" s="119"/>
      <c r="V110" s="33"/>
      <c r="W110" s="33"/>
      <c r="AB110" s="12"/>
      <c r="AC110" s="54"/>
      <c r="AD110" s="28"/>
      <c r="AE110" s="33"/>
      <c r="AF110" s="38"/>
      <c r="AG110" s="30"/>
      <c r="AH110" s="64"/>
      <c r="AI110" s="26"/>
      <c r="AJ110" s="70"/>
      <c r="AK110" s="70"/>
      <c r="AL110" s="30"/>
      <c r="AM110" s="70"/>
      <c r="AN110" s="71"/>
      <c r="AO110" s="49"/>
      <c r="AS110" s="49"/>
      <c r="AU110" s="44"/>
      <c r="AV110" s="44"/>
      <c r="AW110" s="44"/>
      <c r="AX110" s="44"/>
      <c r="AY110" s="53"/>
      <c r="AZ110" s="8"/>
    </row>
    <row r="111" spans="1:52" ht="12.75">
      <c r="A111" s="27">
        <v>110</v>
      </c>
      <c r="B111" s="14" t="s">
        <v>270</v>
      </c>
      <c r="C111" s="6" t="s">
        <v>271</v>
      </c>
      <c r="D111" s="6">
        <v>50</v>
      </c>
      <c r="E111" s="6">
        <v>0.4</v>
      </c>
      <c r="F111" s="6">
        <v>2</v>
      </c>
      <c r="G111" s="33" t="s">
        <v>112</v>
      </c>
      <c r="H111" s="12">
        <v>0</v>
      </c>
      <c r="I111" s="117"/>
      <c r="J111" s="12"/>
      <c r="K111" s="33"/>
      <c r="L111" s="33"/>
      <c r="M111" s="33"/>
      <c r="N111" s="30"/>
      <c r="O111" s="33"/>
      <c r="P111" s="122"/>
      <c r="Q111" s="33"/>
      <c r="R111" s="33"/>
      <c r="T111" s="33"/>
      <c r="U111" s="119"/>
      <c r="V111" s="33"/>
      <c r="W111" s="33"/>
      <c r="AB111" s="12"/>
      <c r="AC111" s="54"/>
      <c r="AD111" s="12"/>
      <c r="AE111" s="33"/>
      <c r="AF111" s="38"/>
      <c r="AG111" s="30"/>
      <c r="AH111" s="64"/>
      <c r="AI111" s="30"/>
      <c r="AJ111" s="70"/>
      <c r="AK111" s="70"/>
      <c r="AL111" s="30"/>
      <c r="AM111" s="70"/>
      <c r="AN111" s="71"/>
      <c r="AO111" s="49"/>
      <c r="AS111" s="49"/>
      <c r="AU111" s="44"/>
      <c r="AV111" s="44"/>
      <c r="AW111" s="44"/>
      <c r="AX111" s="44"/>
      <c r="AY111" s="53"/>
      <c r="AZ111" s="8"/>
    </row>
    <row r="112" spans="1:52" ht="12.75">
      <c r="A112" s="1">
        <v>111</v>
      </c>
      <c r="B112" s="27" t="s">
        <v>88</v>
      </c>
      <c r="C112" s="6" t="s">
        <v>344</v>
      </c>
      <c r="G112" s="30"/>
      <c r="H112" s="12"/>
      <c r="I112" s="117"/>
      <c r="J112" s="28"/>
      <c r="K112" s="30"/>
      <c r="L112" s="30"/>
      <c r="M112" s="33"/>
      <c r="N112" s="30"/>
      <c r="O112" s="30"/>
      <c r="P112" s="123"/>
      <c r="Q112" s="28"/>
      <c r="R112" s="30"/>
      <c r="T112" s="30"/>
      <c r="U112" s="120"/>
      <c r="V112" s="28"/>
      <c r="W112" s="30"/>
      <c r="Y112" s="3"/>
      <c r="AB112" s="12"/>
      <c r="AC112" s="54"/>
      <c r="AD112" s="12"/>
      <c r="AE112" s="30"/>
      <c r="AF112" s="39"/>
      <c r="AG112" s="30"/>
      <c r="AH112" s="66"/>
      <c r="AI112" s="30"/>
      <c r="AJ112" s="61"/>
      <c r="AK112" s="61"/>
      <c r="AL112" s="61"/>
      <c r="AM112" s="61"/>
      <c r="AN112" s="71"/>
      <c r="AO112" s="26"/>
      <c r="AS112" s="26"/>
      <c r="AW112" s="26"/>
      <c r="AX112" s="26"/>
      <c r="AY112" s="53"/>
      <c r="AZ112" s="8"/>
    </row>
    <row r="113" spans="1:52" ht="12.75">
      <c r="A113" s="27">
        <v>112</v>
      </c>
      <c r="B113" s="51" t="s">
        <v>339</v>
      </c>
      <c r="C113" s="6" t="s">
        <v>95</v>
      </c>
      <c r="D113" s="6">
        <v>2</v>
      </c>
      <c r="E113" s="6">
        <v>0.05</v>
      </c>
      <c r="F113" s="6">
        <v>0.1</v>
      </c>
      <c r="G113" s="30" t="s">
        <v>112</v>
      </c>
      <c r="H113" s="12">
        <v>0</v>
      </c>
      <c r="I113" s="117"/>
      <c r="J113" s="12"/>
      <c r="K113" s="30"/>
      <c r="L113" s="30"/>
      <c r="M113" s="33"/>
      <c r="N113" s="30"/>
      <c r="O113" s="30"/>
      <c r="P113" s="123"/>
      <c r="Q113" s="30"/>
      <c r="R113" s="30"/>
      <c r="T113" s="30"/>
      <c r="U113" s="120"/>
      <c r="V113" s="30"/>
      <c r="W113" s="30"/>
      <c r="Y113" s="3"/>
      <c r="AC113" s="54"/>
      <c r="AE113" s="30"/>
      <c r="AF113" s="39"/>
      <c r="AG113" s="30"/>
      <c r="AH113" s="66"/>
      <c r="AI113" s="30"/>
      <c r="AJ113" s="61"/>
      <c r="AK113" s="61"/>
      <c r="AL113" s="61"/>
      <c r="AM113" s="61"/>
      <c r="AN113" s="71"/>
      <c r="AO113" s="26"/>
      <c r="AS113" s="26"/>
      <c r="AW113" s="26"/>
      <c r="AX113" s="26"/>
      <c r="AY113" s="53"/>
      <c r="AZ113" s="8"/>
    </row>
    <row r="114" spans="1:52" ht="12.75">
      <c r="A114" s="27">
        <v>113</v>
      </c>
      <c r="B114" s="51" t="s">
        <v>272</v>
      </c>
      <c r="C114" s="6" t="s">
        <v>273</v>
      </c>
      <c r="D114" s="6">
        <v>40</v>
      </c>
      <c r="E114" s="6">
        <v>0.1</v>
      </c>
      <c r="F114" s="6">
        <v>0.02</v>
      </c>
      <c r="G114" s="30">
        <v>0.045</v>
      </c>
      <c r="H114" s="12">
        <v>0.000648</v>
      </c>
      <c r="I114" s="117"/>
      <c r="J114" s="28"/>
      <c r="K114" s="30"/>
      <c r="L114" s="30"/>
      <c r="M114" s="33"/>
      <c r="N114" s="30"/>
      <c r="O114" s="30"/>
      <c r="P114" s="123"/>
      <c r="Q114" s="30"/>
      <c r="R114" s="30"/>
      <c r="T114" s="30"/>
      <c r="U114" s="120"/>
      <c r="V114" s="30"/>
      <c r="W114" s="30"/>
      <c r="Y114" s="3"/>
      <c r="AB114" s="12"/>
      <c r="AC114" s="54"/>
      <c r="AD114" s="28"/>
      <c r="AE114" s="30"/>
      <c r="AF114" s="39"/>
      <c r="AG114" s="61"/>
      <c r="AH114" s="66"/>
      <c r="AI114" s="26"/>
      <c r="AJ114" s="61"/>
      <c r="AK114" s="61"/>
      <c r="AL114" s="30"/>
      <c r="AM114" s="61"/>
      <c r="AN114" s="71"/>
      <c r="AO114" s="26"/>
      <c r="AS114" s="26"/>
      <c r="AW114" s="26"/>
      <c r="AX114" s="26"/>
      <c r="AY114" s="53"/>
      <c r="AZ114" s="8"/>
    </row>
    <row r="115" spans="1:52" ht="12.75">
      <c r="A115" s="1">
        <v>114</v>
      </c>
      <c r="B115" s="51" t="s">
        <v>274</v>
      </c>
      <c r="C115" s="6" t="s">
        <v>275</v>
      </c>
      <c r="D115" s="6">
        <v>7000</v>
      </c>
      <c r="E115" s="6">
        <v>0.5</v>
      </c>
      <c r="F115" s="6">
        <v>0.005</v>
      </c>
      <c r="G115" s="30">
        <v>240000</v>
      </c>
      <c r="H115" s="12">
        <v>0.00472</v>
      </c>
      <c r="I115" s="117"/>
      <c r="J115" s="28"/>
      <c r="K115" s="30"/>
      <c r="L115" s="30"/>
      <c r="M115" s="33"/>
      <c r="N115" s="30"/>
      <c r="O115" s="30"/>
      <c r="P115" s="123"/>
      <c r="Q115" s="28"/>
      <c r="R115" s="30"/>
      <c r="T115" s="30"/>
      <c r="U115" s="120"/>
      <c r="V115" s="28"/>
      <c r="W115" s="30"/>
      <c r="Y115" s="3"/>
      <c r="AB115" s="12"/>
      <c r="AC115" s="54"/>
      <c r="AD115" s="28"/>
      <c r="AE115" s="30"/>
      <c r="AF115" s="39"/>
      <c r="AG115" s="61"/>
      <c r="AH115" s="66"/>
      <c r="AI115" s="26"/>
      <c r="AJ115" s="61"/>
      <c r="AK115" s="61"/>
      <c r="AL115" s="30"/>
      <c r="AM115" s="61"/>
      <c r="AN115" s="71"/>
      <c r="AO115" s="26"/>
      <c r="AS115" s="26"/>
      <c r="AW115" s="26"/>
      <c r="AX115" s="26"/>
      <c r="AY115" s="53"/>
      <c r="AZ115" s="8"/>
    </row>
    <row r="116" spans="1:52" ht="12.75">
      <c r="A116" s="27">
        <v>115</v>
      </c>
      <c r="B116" s="1" t="s">
        <v>64</v>
      </c>
      <c r="C116" s="6" t="s">
        <v>65</v>
      </c>
      <c r="D116" s="6">
        <v>3</v>
      </c>
      <c r="E116" s="6">
        <v>1</v>
      </c>
      <c r="F116" s="6">
        <v>0.005</v>
      </c>
      <c r="G116" s="33">
        <v>13000</v>
      </c>
      <c r="H116" s="12">
        <v>0.0898</v>
      </c>
      <c r="I116" s="117"/>
      <c r="J116" s="28"/>
      <c r="K116" s="33"/>
      <c r="L116" s="33"/>
      <c r="M116" s="33"/>
      <c r="N116" s="30"/>
      <c r="O116" s="33"/>
      <c r="P116" s="122"/>
      <c r="Q116" s="28"/>
      <c r="R116" s="33"/>
      <c r="T116" s="33"/>
      <c r="U116" s="119"/>
      <c r="V116" s="28"/>
      <c r="W116" s="33"/>
      <c r="AB116" s="12"/>
      <c r="AC116" s="54"/>
      <c r="AD116" s="28"/>
      <c r="AE116" s="33"/>
      <c r="AF116" s="38"/>
      <c r="AG116" s="70"/>
      <c r="AH116" s="64"/>
      <c r="AI116" s="26"/>
      <c r="AJ116" s="70"/>
      <c r="AK116" s="70"/>
      <c r="AL116" s="30"/>
      <c r="AM116" s="70"/>
      <c r="AN116" s="71"/>
      <c r="AO116" s="49"/>
      <c r="AS116" s="49"/>
      <c r="AU116" s="44"/>
      <c r="AV116" s="44"/>
      <c r="AW116" s="44"/>
      <c r="AX116" s="44"/>
      <c r="AY116" s="53"/>
      <c r="AZ116" s="8"/>
    </row>
    <row r="117" spans="1:52" ht="12.75">
      <c r="A117" s="27">
        <v>116</v>
      </c>
      <c r="B117" s="14" t="s">
        <v>123</v>
      </c>
      <c r="C117" s="6" t="s">
        <v>129</v>
      </c>
      <c r="G117" s="33"/>
      <c r="H117" s="12"/>
      <c r="I117" s="117"/>
      <c r="J117" s="28"/>
      <c r="K117" s="33"/>
      <c r="L117" s="33"/>
      <c r="M117" s="33"/>
      <c r="N117" s="30"/>
      <c r="O117" s="33"/>
      <c r="P117" s="122"/>
      <c r="Q117" s="28"/>
      <c r="R117" s="33"/>
      <c r="T117" s="33"/>
      <c r="U117" s="119"/>
      <c r="V117" s="28"/>
      <c r="W117" s="33"/>
      <c r="AC117" s="54"/>
      <c r="AD117" s="28"/>
      <c r="AE117" s="33"/>
      <c r="AF117" s="38"/>
      <c r="AG117" s="70"/>
      <c r="AH117" s="64"/>
      <c r="AI117" s="26"/>
      <c r="AJ117" s="70"/>
      <c r="AK117" s="70"/>
      <c r="AL117" s="70"/>
      <c r="AM117" s="70"/>
      <c r="AN117" s="71"/>
      <c r="AO117" s="49"/>
      <c r="AS117" s="49"/>
      <c r="AU117" s="44"/>
      <c r="AV117" s="44"/>
      <c r="AW117" s="44"/>
      <c r="AX117" s="44"/>
      <c r="AY117" s="53"/>
      <c r="AZ117" s="8">
        <v>40050</v>
      </c>
    </row>
    <row r="118" spans="1:52" ht="12.75">
      <c r="A118" s="1">
        <v>117</v>
      </c>
      <c r="B118" s="14" t="s">
        <v>276</v>
      </c>
      <c r="C118" s="6" t="s">
        <v>277</v>
      </c>
      <c r="D118" s="6">
        <v>30</v>
      </c>
      <c r="E118" s="6">
        <v>10</v>
      </c>
      <c r="F118" s="6">
        <v>0.17</v>
      </c>
      <c r="G118" s="33">
        <v>25</v>
      </c>
      <c r="H118" s="12">
        <v>0.0213</v>
      </c>
      <c r="I118" s="117"/>
      <c r="J118" s="28"/>
      <c r="K118" s="33"/>
      <c r="L118" s="33"/>
      <c r="M118" s="33"/>
      <c r="N118" s="30"/>
      <c r="O118" s="33"/>
      <c r="P118" s="122"/>
      <c r="Q118" s="28"/>
      <c r="R118" s="33"/>
      <c r="T118" s="33"/>
      <c r="U118" s="119"/>
      <c r="V118" s="28"/>
      <c r="W118" s="33"/>
      <c r="AB118" s="12"/>
      <c r="AC118" s="54"/>
      <c r="AD118" s="28"/>
      <c r="AE118" s="33"/>
      <c r="AF118" s="38"/>
      <c r="AG118" s="70"/>
      <c r="AH118" s="64"/>
      <c r="AI118" s="26"/>
      <c r="AJ118" s="70"/>
      <c r="AK118" s="70"/>
      <c r="AL118" s="30"/>
      <c r="AM118" s="70"/>
      <c r="AN118" s="71"/>
      <c r="AO118" s="49"/>
      <c r="AS118" s="49"/>
      <c r="AU118" s="44"/>
      <c r="AV118" s="44"/>
      <c r="AW118" s="44"/>
      <c r="AX118" s="44"/>
      <c r="AY118" s="53"/>
      <c r="AZ118" s="8"/>
    </row>
    <row r="119" spans="1:51" ht="12.75">
      <c r="A119" s="27">
        <v>118</v>
      </c>
      <c r="B119" s="1" t="s">
        <v>9</v>
      </c>
      <c r="C119" s="6" t="s">
        <v>10</v>
      </c>
      <c r="G119" s="33"/>
      <c r="H119" s="12"/>
      <c r="I119" s="117"/>
      <c r="J119" s="28"/>
      <c r="K119" s="33"/>
      <c r="L119" s="33"/>
      <c r="M119" s="33"/>
      <c r="N119" s="30"/>
      <c r="O119" s="33"/>
      <c r="P119" s="122"/>
      <c r="Q119" s="28"/>
      <c r="R119" s="33"/>
      <c r="T119" s="33"/>
      <c r="U119" s="119"/>
      <c r="V119" s="28"/>
      <c r="W119" s="33"/>
      <c r="X119" s="30"/>
      <c r="AC119" s="54"/>
      <c r="AD119" s="28"/>
      <c r="AE119" s="33"/>
      <c r="AF119" s="38"/>
      <c r="AG119" s="70"/>
      <c r="AH119" s="64"/>
      <c r="AI119" s="26"/>
      <c r="AJ119" s="70"/>
      <c r="AK119" s="70"/>
      <c r="AL119" s="70"/>
      <c r="AM119" s="70"/>
      <c r="AN119" s="71"/>
      <c r="AO119" s="49"/>
      <c r="AS119" s="49"/>
      <c r="AU119" s="44"/>
      <c r="AV119" s="44"/>
      <c r="AW119" s="44"/>
      <c r="AX119" s="44"/>
      <c r="AY119" s="53"/>
    </row>
    <row r="120" spans="1:52" ht="12.75">
      <c r="A120" s="27">
        <v>119</v>
      </c>
      <c r="B120" s="14" t="s">
        <v>278</v>
      </c>
      <c r="C120" s="6" t="s">
        <v>280</v>
      </c>
      <c r="D120" s="6" t="s">
        <v>112</v>
      </c>
      <c r="E120" s="6" t="s">
        <v>112</v>
      </c>
      <c r="F120" s="6">
        <v>0.2</v>
      </c>
      <c r="G120" s="33">
        <v>26000</v>
      </c>
      <c r="H120" s="12">
        <v>4.92E-05</v>
      </c>
      <c r="I120" s="117"/>
      <c r="J120" s="28"/>
      <c r="K120" s="33"/>
      <c r="L120" s="33"/>
      <c r="M120" s="33"/>
      <c r="N120" s="30"/>
      <c r="O120" s="33"/>
      <c r="P120" s="122"/>
      <c r="Q120" s="28"/>
      <c r="R120" s="33"/>
      <c r="T120" s="33"/>
      <c r="U120" s="119"/>
      <c r="V120" s="28"/>
      <c r="W120" s="33"/>
      <c r="X120" s="30"/>
      <c r="AB120" s="12"/>
      <c r="AC120" s="54"/>
      <c r="AD120" s="28"/>
      <c r="AE120" s="33"/>
      <c r="AF120" s="38"/>
      <c r="AG120" s="70"/>
      <c r="AH120" s="64"/>
      <c r="AI120" s="26"/>
      <c r="AJ120" s="70"/>
      <c r="AK120" s="70"/>
      <c r="AL120" s="30"/>
      <c r="AM120" s="70"/>
      <c r="AN120" s="71"/>
      <c r="AO120" s="49"/>
      <c r="AS120" s="49"/>
      <c r="AU120" s="44"/>
      <c r="AV120" s="44"/>
      <c r="AW120" s="44"/>
      <c r="AX120" s="44"/>
      <c r="AY120" s="53"/>
      <c r="AZ120" s="8">
        <v>40413</v>
      </c>
    </row>
    <row r="121" spans="1:52" ht="12.75">
      <c r="A121" s="1">
        <v>120</v>
      </c>
      <c r="B121" s="14" t="s">
        <v>279</v>
      </c>
      <c r="C121" s="6" t="s">
        <v>281</v>
      </c>
      <c r="D121" s="6" t="s">
        <v>112</v>
      </c>
      <c r="E121" s="6" t="s">
        <v>112</v>
      </c>
      <c r="F121" s="6">
        <v>0.2</v>
      </c>
      <c r="G121" s="33">
        <v>22000</v>
      </c>
      <c r="H121" s="12">
        <v>3.24E-05</v>
      </c>
      <c r="I121" s="117"/>
      <c r="J121" s="28"/>
      <c r="K121" s="33"/>
      <c r="L121" s="33"/>
      <c r="M121" s="33"/>
      <c r="N121" s="30"/>
      <c r="O121" s="33"/>
      <c r="P121" s="122"/>
      <c r="Q121" s="28"/>
      <c r="R121" s="33"/>
      <c r="T121" s="33"/>
      <c r="U121" s="119"/>
      <c r="V121" s="28"/>
      <c r="W121" s="33"/>
      <c r="X121" s="30"/>
      <c r="AB121" s="12"/>
      <c r="AC121" s="54"/>
      <c r="AD121" s="28"/>
      <c r="AE121" s="33"/>
      <c r="AF121" s="38"/>
      <c r="AG121" s="70"/>
      <c r="AH121" s="64"/>
      <c r="AI121" s="26"/>
      <c r="AJ121" s="70"/>
      <c r="AK121" s="70"/>
      <c r="AL121" s="30"/>
      <c r="AM121" s="70"/>
      <c r="AN121" s="71"/>
      <c r="AO121" s="49"/>
      <c r="AS121" s="49"/>
      <c r="AU121" s="44"/>
      <c r="AV121" s="44"/>
      <c r="AW121" s="44"/>
      <c r="AX121" s="44"/>
      <c r="AY121" s="53"/>
      <c r="AZ121" s="8">
        <v>40413</v>
      </c>
    </row>
    <row r="122" spans="1:52" ht="12.75">
      <c r="A122" s="27">
        <v>121</v>
      </c>
      <c r="B122" s="1" t="s">
        <v>122</v>
      </c>
      <c r="C122" s="6" t="s">
        <v>11</v>
      </c>
      <c r="D122" s="6">
        <v>70</v>
      </c>
      <c r="E122" s="6">
        <v>1</v>
      </c>
      <c r="F122" s="6">
        <v>0.005</v>
      </c>
      <c r="G122" s="30">
        <v>48000</v>
      </c>
      <c r="H122" s="12">
        <v>0.024</v>
      </c>
      <c r="I122" s="117"/>
      <c r="J122" s="28"/>
      <c r="K122" s="30"/>
      <c r="L122" s="30"/>
      <c r="M122" s="33"/>
      <c r="N122" s="30"/>
      <c r="O122" s="30"/>
      <c r="P122" s="123"/>
      <c r="Q122" s="28"/>
      <c r="R122" s="30"/>
      <c r="T122" s="30"/>
      <c r="U122" s="120"/>
      <c r="V122" s="28"/>
      <c r="W122" s="30"/>
      <c r="AB122" s="12"/>
      <c r="AC122" s="54"/>
      <c r="AD122" s="28"/>
      <c r="AE122" s="30"/>
      <c r="AF122" s="38"/>
      <c r="AG122" s="70"/>
      <c r="AH122" s="64"/>
      <c r="AI122" s="26"/>
      <c r="AJ122" s="70"/>
      <c r="AK122" s="70"/>
      <c r="AL122" s="30"/>
      <c r="AM122" s="70"/>
      <c r="AN122" s="71"/>
      <c r="AO122" s="26"/>
      <c r="AS122" s="26"/>
      <c r="AV122" s="46"/>
      <c r="AW122" s="26"/>
      <c r="AX122" s="46"/>
      <c r="AY122" s="53"/>
      <c r="AZ122" s="8"/>
    </row>
    <row r="123" spans="1:52" ht="12.75">
      <c r="A123" s="27">
        <v>122</v>
      </c>
      <c r="B123" s="14" t="s">
        <v>126</v>
      </c>
      <c r="C123" s="6" t="s">
        <v>130</v>
      </c>
      <c r="D123" s="6">
        <v>300</v>
      </c>
      <c r="E123" s="6">
        <v>2</v>
      </c>
      <c r="F123" s="6">
        <v>0.2</v>
      </c>
      <c r="G123" s="30">
        <v>31</v>
      </c>
      <c r="H123" s="12">
        <v>0.0198</v>
      </c>
      <c r="I123" s="117"/>
      <c r="J123" s="28"/>
      <c r="K123" s="30"/>
      <c r="L123" s="30"/>
      <c r="M123" s="33"/>
      <c r="N123" s="30"/>
      <c r="O123" s="30"/>
      <c r="P123" s="123"/>
      <c r="Q123" s="28"/>
      <c r="R123" s="30"/>
      <c r="T123" s="30"/>
      <c r="U123" s="120"/>
      <c r="V123" s="28"/>
      <c r="W123" s="30"/>
      <c r="AB123" s="12"/>
      <c r="AC123" s="54"/>
      <c r="AD123" s="28"/>
      <c r="AE123" s="30"/>
      <c r="AF123" s="38"/>
      <c r="AG123" s="70"/>
      <c r="AH123" s="64"/>
      <c r="AI123" s="26"/>
      <c r="AJ123" s="70"/>
      <c r="AK123" s="70"/>
      <c r="AL123" s="30"/>
      <c r="AM123" s="70"/>
      <c r="AN123" s="71"/>
      <c r="AO123" s="26"/>
      <c r="AS123" s="26"/>
      <c r="AV123" s="46"/>
      <c r="AW123" s="26"/>
      <c r="AX123" s="46"/>
      <c r="AY123" s="53"/>
      <c r="AZ123" s="8">
        <v>40050</v>
      </c>
    </row>
    <row r="124" spans="1:52" ht="12.75">
      <c r="A124" s="1">
        <v>123</v>
      </c>
      <c r="B124" s="14" t="s">
        <v>282</v>
      </c>
      <c r="C124" s="6" t="s">
        <v>283</v>
      </c>
      <c r="D124" s="6">
        <v>100</v>
      </c>
      <c r="E124" s="6">
        <v>4</v>
      </c>
      <c r="F124" s="6">
        <v>4</v>
      </c>
      <c r="G124" s="30" t="s">
        <v>112</v>
      </c>
      <c r="H124" s="12">
        <v>0</v>
      </c>
      <c r="I124" s="117"/>
      <c r="J124" s="12"/>
      <c r="K124" s="30"/>
      <c r="L124" s="30"/>
      <c r="M124" s="33"/>
      <c r="N124" s="30"/>
      <c r="O124" s="30"/>
      <c r="P124" s="123"/>
      <c r="Q124" s="30"/>
      <c r="R124" s="30"/>
      <c r="T124" s="30"/>
      <c r="U124" s="120"/>
      <c r="V124" s="30"/>
      <c r="W124" s="30"/>
      <c r="AB124" s="12"/>
      <c r="AC124" s="54"/>
      <c r="AD124" s="12"/>
      <c r="AE124" s="30"/>
      <c r="AF124" s="38"/>
      <c r="AG124" s="30"/>
      <c r="AH124" s="64"/>
      <c r="AI124" s="30"/>
      <c r="AJ124" s="70"/>
      <c r="AK124" s="70"/>
      <c r="AL124" s="30"/>
      <c r="AM124" s="70"/>
      <c r="AN124" s="71"/>
      <c r="AO124" s="26"/>
      <c r="AS124" s="26"/>
      <c r="AV124" s="46"/>
      <c r="AW124" s="26"/>
      <c r="AX124" s="46"/>
      <c r="AY124" s="53"/>
      <c r="AZ124" s="8"/>
    </row>
    <row r="125" spans="1:52" ht="12.75">
      <c r="A125" s="27">
        <v>124</v>
      </c>
      <c r="B125" s="14" t="s">
        <v>284</v>
      </c>
      <c r="C125" s="6" t="s">
        <v>285</v>
      </c>
      <c r="D125" s="6" t="s">
        <v>112</v>
      </c>
      <c r="E125" s="6" t="s">
        <v>112</v>
      </c>
      <c r="F125" s="6">
        <v>0.3</v>
      </c>
      <c r="G125" s="30">
        <v>290</v>
      </c>
      <c r="H125" s="12">
        <v>7.42E-07</v>
      </c>
      <c r="I125" s="117"/>
      <c r="J125" s="28"/>
      <c r="K125" s="30"/>
      <c r="L125" s="30"/>
      <c r="M125" s="33"/>
      <c r="N125" s="30"/>
      <c r="O125" s="30"/>
      <c r="P125" s="123"/>
      <c r="Q125" s="30"/>
      <c r="R125" s="30"/>
      <c r="T125" s="30"/>
      <c r="U125" s="120"/>
      <c r="V125" s="30"/>
      <c r="W125" s="30"/>
      <c r="AB125" s="12"/>
      <c r="AC125" s="54"/>
      <c r="AD125" s="28"/>
      <c r="AE125" s="30"/>
      <c r="AF125" s="38"/>
      <c r="AG125" s="30"/>
      <c r="AH125" s="64"/>
      <c r="AI125" s="26"/>
      <c r="AJ125" s="70"/>
      <c r="AK125" s="70"/>
      <c r="AL125" s="30"/>
      <c r="AM125" s="70"/>
      <c r="AN125" s="71"/>
      <c r="AO125" s="26"/>
      <c r="AS125" s="26"/>
      <c r="AV125" s="46"/>
      <c r="AW125" s="26"/>
      <c r="AX125" s="46"/>
      <c r="AY125" s="53"/>
      <c r="AZ125" s="8"/>
    </row>
    <row r="126" spans="1:52" ht="12.75">
      <c r="A126" s="27">
        <v>125</v>
      </c>
      <c r="B126" s="14" t="s">
        <v>286</v>
      </c>
      <c r="C126" s="6" t="s">
        <v>287</v>
      </c>
      <c r="D126" s="6">
        <v>4</v>
      </c>
      <c r="E126" s="6">
        <v>6</v>
      </c>
      <c r="F126" s="6">
        <v>0.2</v>
      </c>
      <c r="G126" s="30">
        <v>2090</v>
      </c>
      <c r="H126" s="12">
        <v>0.000984</v>
      </c>
      <c r="I126" s="117"/>
      <c r="J126" s="28"/>
      <c r="K126" s="30"/>
      <c r="L126" s="30"/>
      <c r="M126" s="33"/>
      <c r="N126" s="30"/>
      <c r="O126" s="30"/>
      <c r="P126" s="123"/>
      <c r="Q126" s="28"/>
      <c r="R126" s="30"/>
      <c r="T126" s="30"/>
      <c r="U126" s="120"/>
      <c r="V126" s="28"/>
      <c r="W126" s="30"/>
      <c r="AB126" s="12"/>
      <c r="AC126" s="54"/>
      <c r="AD126" s="28"/>
      <c r="AE126" s="30"/>
      <c r="AF126" s="38"/>
      <c r="AG126" s="30"/>
      <c r="AH126" s="64"/>
      <c r="AI126" s="26"/>
      <c r="AJ126" s="70"/>
      <c r="AK126" s="70"/>
      <c r="AL126" s="30"/>
      <c r="AM126" s="70"/>
      <c r="AN126" s="71"/>
      <c r="AO126" s="26"/>
      <c r="AS126" s="26"/>
      <c r="AV126" s="46"/>
      <c r="AW126" s="26"/>
      <c r="AX126" s="46"/>
      <c r="AY126" s="53"/>
      <c r="AZ126" s="8"/>
    </row>
    <row r="127" spans="1:52" ht="12.75">
      <c r="A127" s="1">
        <v>126</v>
      </c>
      <c r="B127" s="14" t="s">
        <v>288</v>
      </c>
      <c r="C127" s="6" t="s">
        <v>290</v>
      </c>
      <c r="D127" s="6">
        <v>0.0007</v>
      </c>
      <c r="E127" s="6">
        <v>0.8</v>
      </c>
      <c r="F127" s="6">
        <v>0.7</v>
      </c>
      <c r="G127" s="30">
        <v>1000000</v>
      </c>
      <c r="H127" s="12">
        <v>4.92E-05</v>
      </c>
      <c r="I127" s="117"/>
      <c r="J127" s="28"/>
      <c r="K127" s="30"/>
      <c r="L127" s="30"/>
      <c r="M127" s="33"/>
      <c r="N127" s="30"/>
      <c r="O127" s="30"/>
      <c r="P127" s="123"/>
      <c r="Q127" s="28"/>
      <c r="R127" s="30"/>
      <c r="T127" s="30"/>
      <c r="U127" s="120"/>
      <c r="V127" s="28"/>
      <c r="W127" s="30"/>
      <c r="AB127" s="12"/>
      <c r="AC127" s="54"/>
      <c r="AD127" s="28"/>
      <c r="AE127" s="30"/>
      <c r="AF127" s="38"/>
      <c r="AG127" s="30"/>
      <c r="AH127" s="64"/>
      <c r="AI127" s="26"/>
      <c r="AJ127" s="70"/>
      <c r="AK127" s="70"/>
      <c r="AL127" s="30"/>
      <c r="AM127" s="70"/>
      <c r="AN127" s="71"/>
      <c r="AO127" s="26"/>
      <c r="AS127" s="26"/>
      <c r="AV127" s="46"/>
      <c r="AW127" s="26"/>
      <c r="AX127" s="46"/>
      <c r="AY127" s="53"/>
      <c r="AZ127" s="8"/>
    </row>
    <row r="128" spans="1:52" ht="12.75">
      <c r="A128" s="27">
        <v>127</v>
      </c>
      <c r="B128" s="14" t="s">
        <v>289</v>
      </c>
      <c r="C128" s="6" t="s">
        <v>291</v>
      </c>
      <c r="D128" s="6">
        <v>0.005</v>
      </c>
      <c r="E128" s="6">
        <v>10</v>
      </c>
      <c r="F128" s="6">
        <v>0.2</v>
      </c>
      <c r="G128" s="30">
        <v>9890</v>
      </c>
      <c r="H128" s="12">
        <v>9.23E-05</v>
      </c>
      <c r="I128" s="117"/>
      <c r="J128" s="28"/>
      <c r="K128" s="30"/>
      <c r="L128" s="30"/>
      <c r="M128" s="33"/>
      <c r="N128" s="30"/>
      <c r="O128" s="30"/>
      <c r="P128" s="123"/>
      <c r="Q128" s="28"/>
      <c r="R128" s="30"/>
      <c r="T128" s="30"/>
      <c r="U128" s="120"/>
      <c r="V128" s="28"/>
      <c r="W128" s="30"/>
      <c r="AB128" s="12"/>
      <c r="AC128" s="54"/>
      <c r="AD128" s="28"/>
      <c r="AE128" s="30"/>
      <c r="AF128" s="38"/>
      <c r="AG128" s="30"/>
      <c r="AH128" s="64"/>
      <c r="AI128" s="26"/>
      <c r="AJ128" s="70"/>
      <c r="AK128" s="70"/>
      <c r="AL128" s="30"/>
      <c r="AM128" s="70"/>
      <c r="AN128" s="71"/>
      <c r="AO128" s="26"/>
      <c r="AS128" s="26"/>
      <c r="AV128" s="46"/>
      <c r="AW128" s="26"/>
      <c r="AX128" s="46"/>
      <c r="AY128" s="53"/>
      <c r="AZ128" s="8"/>
    </row>
    <row r="129" spans="1:52" ht="12.75">
      <c r="A129" s="27">
        <v>128</v>
      </c>
      <c r="B129" s="14" t="s">
        <v>292</v>
      </c>
      <c r="C129" s="6" t="s">
        <v>293</v>
      </c>
      <c r="D129" s="6">
        <v>7</v>
      </c>
      <c r="E129" s="6">
        <v>10</v>
      </c>
      <c r="F129" s="6">
        <v>0.2</v>
      </c>
      <c r="G129" s="30">
        <v>35.1</v>
      </c>
      <c r="H129" s="12">
        <v>0.000205</v>
      </c>
      <c r="I129" s="117"/>
      <c r="J129" s="28"/>
      <c r="K129" s="30"/>
      <c r="L129" s="30"/>
      <c r="M129" s="33"/>
      <c r="N129" s="30"/>
      <c r="O129" s="30"/>
      <c r="P129" s="123"/>
      <c r="Q129" s="28"/>
      <c r="R129" s="30"/>
      <c r="T129" s="30"/>
      <c r="U129" s="120"/>
      <c r="V129" s="28"/>
      <c r="W129" s="30"/>
      <c r="AB129" s="12"/>
      <c r="AC129" s="54"/>
      <c r="AD129" s="28"/>
      <c r="AE129" s="30"/>
      <c r="AF129" s="38"/>
      <c r="AG129" s="30"/>
      <c r="AH129" s="64"/>
      <c r="AI129" s="26"/>
      <c r="AJ129" s="70"/>
      <c r="AK129" s="70"/>
      <c r="AL129" s="30"/>
      <c r="AM129" s="70"/>
      <c r="AN129" s="71"/>
      <c r="AO129" s="26"/>
      <c r="AS129" s="26"/>
      <c r="AV129" s="46"/>
      <c r="AW129" s="26"/>
      <c r="AX129" s="46"/>
      <c r="AY129" s="53"/>
      <c r="AZ129" s="8"/>
    </row>
    <row r="130" spans="1:52" ht="12.75">
      <c r="A130" s="1">
        <v>129</v>
      </c>
      <c r="B130" s="14" t="s">
        <v>295</v>
      </c>
      <c r="C130" s="6" t="s">
        <v>296</v>
      </c>
      <c r="D130" s="6">
        <v>0.3</v>
      </c>
      <c r="E130" s="6">
        <v>0.1</v>
      </c>
      <c r="F130" s="6">
        <v>0.3</v>
      </c>
      <c r="G130" s="30">
        <v>1950</v>
      </c>
      <c r="H130" s="12">
        <v>1E-06</v>
      </c>
      <c r="I130" s="117"/>
      <c r="J130" s="28"/>
      <c r="K130" s="30"/>
      <c r="L130" s="30"/>
      <c r="M130" s="33"/>
      <c r="N130" s="30"/>
      <c r="O130" s="30"/>
      <c r="P130" s="123"/>
      <c r="Q130" s="30"/>
      <c r="R130" s="30"/>
      <c r="T130" s="30"/>
      <c r="U130" s="120"/>
      <c r="V130" s="30"/>
      <c r="W130" s="30"/>
      <c r="AB130" s="12"/>
      <c r="AC130" s="12"/>
      <c r="AD130" s="12"/>
      <c r="AE130" s="30"/>
      <c r="AF130" s="38"/>
      <c r="AG130" s="30"/>
      <c r="AH130" s="64"/>
      <c r="AI130" s="26"/>
      <c r="AJ130" s="70"/>
      <c r="AK130" s="70"/>
      <c r="AL130" s="30"/>
      <c r="AM130" s="70"/>
      <c r="AN130" s="71"/>
      <c r="AO130" s="26"/>
      <c r="AS130" s="26"/>
      <c r="AV130" s="46"/>
      <c r="AW130" s="26"/>
      <c r="AX130" s="46"/>
      <c r="AY130" s="53"/>
      <c r="AZ130" s="8"/>
    </row>
    <row r="131" spans="1:52" ht="12.75">
      <c r="A131" s="27">
        <v>130</v>
      </c>
      <c r="B131" s="14" t="s">
        <v>297</v>
      </c>
      <c r="C131" s="6" t="s">
        <v>298</v>
      </c>
      <c r="D131" s="6" t="s">
        <v>112</v>
      </c>
      <c r="E131" s="35">
        <v>0.3</v>
      </c>
      <c r="F131" s="6">
        <v>0.2</v>
      </c>
      <c r="G131" s="30">
        <v>1.1</v>
      </c>
      <c r="H131" s="12">
        <v>0.000943</v>
      </c>
      <c r="I131" s="117"/>
      <c r="J131" s="12"/>
      <c r="K131" s="30"/>
      <c r="L131" s="30"/>
      <c r="M131" s="33"/>
      <c r="N131" s="30"/>
      <c r="O131" s="30"/>
      <c r="P131" s="123"/>
      <c r="Q131" s="30"/>
      <c r="R131" s="30"/>
      <c r="T131" s="30"/>
      <c r="U131" s="120"/>
      <c r="V131" s="30"/>
      <c r="W131" s="30"/>
      <c r="AB131" s="12"/>
      <c r="AC131" s="125"/>
      <c r="AD131" s="12"/>
      <c r="AE131" s="30"/>
      <c r="AF131" s="38"/>
      <c r="AG131" s="30"/>
      <c r="AH131" s="64"/>
      <c r="AI131" s="26"/>
      <c r="AJ131" s="70"/>
      <c r="AK131" s="70"/>
      <c r="AL131" s="30"/>
      <c r="AM131" s="70"/>
      <c r="AN131" s="71"/>
      <c r="AO131" s="26"/>
      <c r="AS131" s="26"/>
      <c r="AV131" s="46"/>
      <c r="AW131" s="26"/>
      <c r="AX131" s="46"/>
      <c r="AY131" s="53"/>
      <c r="AZ131" s="8"/>
    </row>
    <row r="132" spans="1:52" ht="12.75">
      <c r="A132" s="27">
        <v>131</v>
      </c>
      <c r="B132" s="14" t="s">
        <v>299</v>
      </c>
      <c r="C132" s="6" t="s">
        <v>300</v>
      </c>
      <c r="D132" s="6">
        <v>2000</v>
      </c>
      <c r="E132" s="6">
        <v>10</v>
      </c>
      <c r="F132" s="6">
        <v>0.2</v>
      </c>
      <c r="G132" s="30">
        <v>82800</v>
      </c>
      <c r="H132" s="12">
        <v>1.63E-05</v>
      </c>
      <c r="I132" s="117"/>
      <c r="J132" s="28"/>
      <c r="K132" s="30"/>
      <c r="L132" s="30"/>
      <c r="M132" s="33"/>
      <c r="N132" s="30"/>
      <c r="O132" s="30"/>
      <c r="P132" s="123"/>
      <c r="Q132" s="28"/>
      <c r="R132" s="30"/>
      <c r="T132" s="30"/>
      <c r="U132" s="120"/>
      <c r="V132" s="28"/>
      <c r="W132" s="30"/>
      <c r="AB132" s="12"/>
      <c r="AC132" s="54"/>
      <c r="AD132" s="28"/>
      <c r="AE132" s="30"/>
      <c r="AF132" s="38"/>
      <c r="AG132" s="30"/>
      <c r="AH132" s="64"/>
      <c r="AI132" s="26"/>
      <c r="AJ132" s="70"/>
      <c r="AK132" s="70"/>
      <c r="AL132" s="30"/>
      <c r="AM132" s="70"/>
      <c r="AN132" s="71"/>
      <c r="AO132" s="26"/>
      <c r="AS132" s="26"/>
      <c r="AV132" s="46"/>
      <c r="AW132" s="26"/>
      <c r="AX132" s="46"/>
      <c r="AY132" s="53"/>
      <c r="AZ132" s="8"/>
    </row>
    <row r="133" spans="1:52" ht="12.75">
      <c r="A133" s="1">
        <v>132</v>
      </c>
      <c r="B133" s="14" t="s">
        <v>329</v>
      </c>
      <c r="C133" s="6" t="s">
        <v>294</v>
      </c>
      <c r="D133" s="6">
        <v>0.02</v>
      </c>
      <c r="E133" s="6">
        <v>0.5</v>
      </c>
      <c r="F133" s="6">
        <v>0.03</v>
      </c>
      <c r="G133" s="30">
        <v>0.7</v>
      </c>
      <c r="H133" s="12">
        <v>0.107</v>
      </c>
      <c r="I133" s="117"/>
      <c r="J133" s="28"/>
      <c r="K133" s="30"/>
      <c r="L133" s="30"/>
      <c r="M133" s="33"/>
      <c r="N133" s="30"/>
      <c r="O133" s="30"/>
      <c r="P133" s="123"/>
      <c r="Q133" s="30"/>
      <c r="R133" s="30"/>
      <c r="T133" s="30"/>
      <c r="U133" s="120"/>
      <c r="V133" s="30"/>
      <c r="W133" s="30"/>
      <c r="AB133" s="12"/>
      <c r="AC133" s="54"/>
      <c r="AD133" s="28"/>
      <c r="AE133" s="30"/>
      <c r="AF133" s="38"/>
      <c r="AG133" s="30"/>
      <c r="AH133" s="64"/>
      <c r="AI133" s="26"/>
      <c r="AJ133" s="70"/>
      <c r="AK133" s="70"/>
      <c r="AL133" s="30"/>
      <c r="AM133" s="70"/>
      <c r="AN133" s="71"/>
      <c r="AO133" s="26"/>
      <c r="AS133" s="26"/>
      <c r="AV133" s="46"/>
      <c r="AW133" s="26"/>
      <c r="AX133" s="46"/>
      <c r="AY133" s="53"/>
      <c r="AZ133" s="8"/>
    </row>
    <row r="134" spans="1:52" ht="12.75">
      <c r="A134" s="27">
        <v>133</v>
      </c>
      <c r="B134" s="14" t="s">
        <v>301</v>
      </c>
      <c r="C134" s="6" t="s">
        <v>302</v>
      </c>
      <c r="D134" s="6">
        <v>200</v>
      </c>
      <c r="E134" s="6">
        <v>0.1</v>
      </c>
      <c r="F134" s="6">
        <v>0.2</v>
      </c>
      <c r="G134" s="30">
        <v>0.135</v>
      </c>
      <c r="H134" s="12">
        <v>0.000451</v>
      </c>
      <c r="I134" s="117"/>
      <c r="J134" s="28"/>
      <c r="K134" s="30"/>
      <c r="L134" s="30"/>
      <c r="M134" s="33"/>
      <c r="N134" s="30"/>
      <c r="O134" s="30"/>
      <c r="P134" s="123"/>
      <c r="Q134" s="28"/>
      <c r="R134" s="30"/>
      <c r="T134" s="30"/>
      <c r="U134" s="120"/>
      <c r="V134" s="28"/>
      <c r="W134" s="30"/>
      <c r="AB134" s="12"/>
      <c r="AC134" s="54"/>
      <c r="AD134" s="28"/>
      <c r="AE134" s="30"/>
      <c r="AF134" s="38"/>
      <c r="AG134" s="30"/>
      <c r="AH134" s="64"/>
      <c r="AI134" s="26"/>
      <c r="AJ134" s="70"/>
      <c r="AK134" s="70"/>
      <c r="AL134" s="30"/>
      <c r="AM134" s="70"/>
      <c r="AN134" s="71"/>
      <c r="AO134" s="26"/>
      <c r="AS134" s="26"/>
      <c r="AV134" s="46"/>
      <c r="AW134" s="26"/>
      <c r="AX134" s="46"/>
      <c r="AY134" s="53"/>
      <c r="AZ134" s="8"/>
    </row>
    <row r="135" spans="1:52" ht="12.75">
      <c r="A135" s="27">
        <v>134</v>
      </c>
      <c r="B135" s="14" t="s">
        <v>303</v>
      </c>
      <c r="C135" s="6" t="s">
        <v>304</v>
      </c>
      <c r="D135" s="6">
        <v>40</v>
      </c>
      <c r="E135" s="6">
        <v>4</v>
      </c>
      <c r="F135" s="6">
        <v>4</v>
      </c>
      <c r="G135" s="30" t="s">
        <v>112</v>
      </c>
      <c r="H135" s="12">
        <v>0</v>
      </c>
      <c r="I135" s="117"/>
      <c r="J135" s="12"/>
      <c r="K135" s="30"/>
      <c r="L135" s="30"/>
      <c r="M135" s="33"/>
      <c r="N135" s="30"/>
      <c r="O135" s="30"/>
      <c r="P135" s="123"/>
      <c r="Q135" s="30"/>
      <c r="R135" s="30"/>
      <c r="T135" s="30"/>
      <c r="U135" s="120"/>
      <c r="V135" s="30"/>
      <c r="W135" s="30"/>
      <c r="AC135" s="54"/>
      <c r="AE135" s="30"/>
      <c r="AF135" s="38"/>
      <c r="AG135" s="30"/>
      <c r="AH135" s="64"/>
      <c r="AI135" s="30"/>
      <c r="AJ135" s="70"/>
      <c r="AK135" s="70"/>
      <c r="AL135" s="30"/>
      <c r="AM135" s="70"/>
      <c r="AN135" s="71"/>
      <c r="AO135" s="26"/>
      <c r="AS135" s="26"/>
      <c r="AV135" s="46"/>
      <c r="AW135" s="26"/>
      <c r="AX135" s="46"/>
      <c r="AY135" s="53"/>
      <c r="AZ135" s="8"/>
    </row>
    <row r="136" spans="1:52" ht="12.75">
      <c r="A136" s="1">
        <v>135</v>
      </c>
      <c r="B136" s="14" t="s">
        <v>305</v>
      </c>
      <c r="C136" s="6" t="s">
        <v>306</v>
      </c>
      <c r="D136" s="6">
        <v>40</v>
      </c>
      <c r="E136" s="6">
        <v>1</v>
      </c>
      <c r="F136" s="6">
        <v>1</v>
      </c>
      <c r="G136" s="30" t="s">
        <v>112</v>
      </c>
      <c r="H136" s="12">
        <v>0</v>
      </c>
      <c r="I136" s="117"/>
      <c r="J136" s="12"/>
      <c r="K136" s="30"/>
      <c r="L136" s="30"/>
      <c r="M136" s="33"/>
      <c r="N136" s="30"/>
      <c r="O136" s="30"/>
      <c r="P136" s="123"/>
      <c r="Q136" s="30"/>
      <c r="R136" s="30"/>
      <c r="T136" s="30"/>
      <c r="U136" s="120"/>
      <c r="V136" s="30"/>
      <c r="W136" s="30"/>
      <c r="AC136" s="54"/>
      <c r="AE136" s="30"/>
      <c r="AF136" s="38"/>
      <c r="AG136" s="30"/>
      <c r="AH136" s="64"/>
      <c r="AI136" s="30"/>
      <c r="AJ136" s="70"/>
      <c r="AK136" s="70"/>
      <c r="AL136" s="30"/>
      <c r="AM136" s="70"/>
      <c r="AN136" s="71"/>
      <c r="AO136" s="26"/>
      <c r="AS136" s="26"/>
      <c r="AV136" s="46"/>
      <c r="AW136" s="26"/>
      <c r="AX136" s="46"/>
      <c r="AY136" s="53"/>
      <c r="AZ136" s="8"/>
    </row>
    <row r="137" spans="1:51" ht="12.75">
      <c r="A137" s="27">
        <v>136</v>
      </c>
      <c r="B137" s="1" t="s">
        <v>66</v>
      </c>
      <c r="C137" s="6" t="s">
        <v>67</v>
      </c>
      <c r="D137" s="6">
        <v>100</v>
      </c>
      <c r="E137" s="6">
        <v>2</v>
      </c>
      <c r="F137" s="6">
        <v>0.005</v>
      </c>
      <c r="G137" s="33">
        <v>310</v>
      </c>
      <c r="H137" s="12">
        <v>0.113</v>
      </c>
      <c r="I137" s="117"/>
      <c r="J137" s="28"/>
      <c r="K137" s="33"/>
      <c r="L137" s="33"/>
      <c r="M137" s="33"/>
      <c r="N137" s="30"/>
      <c r="O137" s="33"/>
      <c r="P137" s="122"/>
      <c r="Q137" s="28"/>
      <c r="R137" s="33"/>
      <c r="T137" s="33"/>
      <c r="U137" s="119"/>
      <c r="V137" s="28"/>
      <c r="W137" s="33"/>
      <c r="AB137" s="12"/>
      <c r="AC137" s="54"/>
      <c r="AD137" s="28"/>
      <c r="AE137" s="33"/>
      <c r="AF137" s="38"/>
      <c r="AG137" s="70"/>
      <c r="AH137" s="65"/>
      <c r="AI137" s="26"/>
      <c r="AJ137" s="70"/>
      <c r="AK137" s="70"/>
      <c r="AL137" s="30"/>
      <c r="AM137" s="70"/>
      <c r="AN137" s="71"/>
      <c r="AO137" s="49"/>
      <c r="AS137" s="49"/>
      <c r="AU137" s="44"/>
      <c r="AV137" s="44"/>
      <c r="AW137" s="44"/>
      <c r="AX137" s="44"/>
      <c r="AY137" s="53"/>
    </row>
    <row r="138" spans="1:52" ht="12.75">
      <c r="A138" s="27">
        <v>137</v>
      </c>
      <c r="B138" s="1" t="s">
        <v>12</v>
      </c>
      <c r="C138" s="6" t="s">
        <v>13</v>
      </c>
      <c r="D138" s="6">
        <v>100</v>
      </c>
      <c r="E138" s="6">
        <v>2</v>
      </c>
      <c r="F138" s="6">
        <v>0.1</v>
      </c>
      <c r="G138" s="30">
        <v>1000000</v>
      </c>
      <c r="H138" s="12">
        <v>0.000371</v>
      </c>
      <c r="I138" s="117"/>
      <c r="J138" s="12"/>
      <c r="K138" s="30"/>
      <c r="L138" s="30"/>
      <c r="M138" s="33"/>
      <c r="N138" s="30"/>
      <c r="O138" s="30"/>
      <c r="P138" s="123"/>
      <c r="Q138" s="30"/>
      <c r="R138" s="30"/>
      <c r="T138" s="30"/>
      <c r="U138" s="120"/>
      <c r="V138" s="30"/>
      <c r="W138" s="30"/>
      <c r="AB138" s="12"/>
      <c r="AC138" s="54"/>
      <c r="AD138" s="12"/>
      <c r="AE138" s="30"/>
      <c r="AF138" s="38"/>
      <c r="AG138" s="70"/>
      <c r="AH138" s="65"/>
      <c r="AI138" s="26"/>
      <c r="AJ138" s="70"/>
      <c r="AK138" s="70"/>
      <c r="AL138" s="30"/>
      <c r="AM138" s="70"/>
      <c r="AN138" s="71"/>
      <c r="AO138" s="26"/>
      <c r="AS138" s="26"/>
      <c r="AW138" s="26"/>
      <c r="AX138" s="26"/>
      <c r="AY138" s="53"/>
      <c r="AZ138" s="8"/>
    </row>
    <row r="139" spans="1:52" ht="12.75">
      <c r="A139" s="1">
        <v>138</v>
      </c>
      <c r="B139" s="14" t="s">
        <v>327</v>
      </c>
      <c r="C139" s="6" t="s">
        <v>328</v>
      </c>
      <c r="G139" s="30"/>
      <c r="I139" s="117"/>
      <c r="J139" s="28"/>
      <c r="K139" s="30"/>
      <c r="L139" s="30"/>
      <c r="M139" s="33"/>
      <c r="N139" s="30"/>
      <c r="O139" s="30"/>
      <c r="P139" s="123"/>
      <c r="Q139" s="28"/>
      <c r="R139" s="30"/>
      <c r="T139" s="30"/>
      <c r="U139" s="120"/>
      <c r="V139" s="28"/>
      <c r="W139" s="30"/>
      <c r="AC139" s="54"/>
      <c r="AD139" s="28"/>
      <c r="AE139" s="30"/>
      <c r="AF139" s="38"/>
      <c r="AG139" s="70"/>
      <c r="AH139" s="65"/>
      <c r="AI139" s="26"/>
      <c r="AJ139" s="70"/>
      <c r="AK139" s="70"/>
      <c r="AL139" s="70"/>
      <c r="AM139" s="70"/>
      <c r="AN139" s="71"/>
      <c r="AO139" s="26"/>
      <c r="AS139" s="26"/>
      <c r="AW139" s="26"/>
      <c r="AX139" s="26"/>
      <c r="AY139" s="53"/>
      <c r="AZ139" s="8"/>
    </row>
    <row r="140" spans="1:51" ht="12.75">
      <c r="A140" s="27">
        <v>139</v>
      </c>
      <c r="B140" s="1" t="s">
        <v>68</v>
      </c>
      <c r="C140" s="6" t="s">
        <v>69</v>
      </c>
      <c r="D140" s="6">
        <v>1</v>
      </c>
      <c r="E140" s="6">
        <v>1</v>
      </c>
      <c r="F140" s="6">
        <v>0.005</v>
      </c>
      <c r="G140" s="33">
        <v>2970</v>
      </c>
      <c r="H140" s="12">
        <v>0.0141</v>
      </c>
      <c r="I140" s="117"/>
      <c r="J140" s="28"/>
      <c r="K140" s="33"/>
      <c r="L140" s="33"/>
      <c r="M140" s="33"/>
      <c r="N140" s="30"/>
      <c r="O140" s="33"/>
      <c r="P140" s="122"/>
      <c r="Q140" s="28"/>
      <c r="R140" s="33"/>
      <c r="T140" s="33"/>
      <c r="U140" s="119"/>
      <c r="V140" s="28"/>
      <c r="W140" s="33"/>
      <c r="Y140" s="3"/>
      <c r="AB140" s="12"/>
      <c r="AC140" s="54"/>
      <c r="AD140" s="28"/>
      <c r="AE140" s="33"/>
      <c r="AF140" s="39"/>
      <c r="AG140" s="61"/>
      <c r="AH140" s="58"/>
      <c r="AI140" s="26"/>
      <c r="AJ140" s="61"/>
      <c r="AK140" s="61"/>
      <c r="AL140" s="30"/>
      <c r="AM140" s="61"/>
      <c r="AN140" s="71"/>
      <c r="AO140" s="49"/>
      <c r="AS140" s="49"/>
      <c r="AU140" s="44"/>
      <c r="AV140" s="44"/>
      <c r="AW140" s="44"/>
      <c r="AX140" s="44"/>
      <c r="AY140" s="53"/>
    </row>
    <row r="141" spans="1:51" ht="12.75">
      <c r="A141" s="27">
        <v>140</v>
      </c>
      <c r="B141" s="1" t="s">
        <v>70</v>
      </c>
      <c r="C141" s="6" t="s">
        <v>71</v>
      </c>
      <c r="D141" s="6">
        <v>0.4</v>
      </c>
      <c r="E141" s="6">
        <v>1</v>
      </c>
      <c r="F141" s="6">
        <v>0.005</v>
      </c>
      <c r="G141" s="33">
        <v>200</v>
      </c>
      <c r="H141" s="12">
        <v>0.754</v>
      </c>
      <c r="I141" s="117"/>
      <c r="J141" s="28"/>
      <c r="K141" s="33"/>
      <c r="L141" s="33"/>
      <c r="M141" s="33"/>
      <c r="N141" s="30"/>
      <c r="O141" s="33"/>
      <c r="P141" s="122"/>
      <c r="Q141" s="28"/>
      <c r="R141" s="33"/>
      <c r="T141" s="33"/>
      <c r="U141" s="119"/>
      <c r="V141" s="28"/>
      <c r="W141" s="33"/>
      <c r="X141" s="30"/>
      <c r="AB141" s="12"/>
      <c r="AC141" s="54"/>
      <c r="AD141" s="28"/>
      <c r="AE141" s="33"/>
      <c r="AF141" s="38"/>
      <c r="AG141" s="70"/>
      <c r="AH141" s="64"/>
      <c r="AI141" s="26"/>
      <c r="AJ141" s="70"/>
      <c r="AK141" s="70"/>
      <c r="AL141" s="30"/>
      <c r="AM141" s="70"/>
      <c r="AN141" s="71"/>
      <c r="AO141" s="49"/>
      <c r="AS141" s="49"/>
      <c r="AU141" s="44"/>
      <c r="AV141" s="44"/>
      <c r="AW141" s="44"/>
      <c r="AX141" s="44"/>
      <c r="AY141" s="53"/>
    </row>
    <row r="142" spans="1:51" ht="12.75">
      <c r="A142" s="1">
        <v>141</v>
      </c>
      <c r="B142" s="14" t="s">
        <v>307</v>
      </c>
      <c r="C142" s="6" t="s">
        <v>308</v>
      </c>
      <c r="D142" s="6">
        <v>0.5</v>
      </c>
      <c r="E142" s="6">
        <v>2</v>
      </c>
      <c r="F142" s="6">
        <v>3</v>
      </c>
      <c r="G142" s="33" t="s">
        <v>112</v>
      </c>
      <c r="H142" s="12">
        <v>0</v>
      </c>
      <c r="I142" s="117"/>
      <c r="J142" s="12"/>
      <c r="K142" s="33"/>
      <c r="L142" s="33"/>
      <c r="M142" s="33"/>
      <c r="N142" s="30"/>
      <c r="O142" s="33"/>
      <c r="P142" s="122"/>
      <c r="Q142" s="33"/>
      <c r="R142" s="33"/>
      <c r="T142" s="33"/>
      <c r="U142" s="119"/>
      <c r="V142" s="33"/>
      <c r="W142" s="33"/>
      <c r="X142" s="30"/>
      <c r="AB142" s="12"/>
      <c r="AC142" s="54"/>
      <c r="AD142" s="12"/>
      <c r="AE142" s="33"/>
      <c r="AF142" s="38"/>
      <c r="AG142" s="30"/>
      <c r="AH142" s="64"/>
      <c r="AI142" s="30"/>
      <c r="AJ142" s="70"/>
      <c r="AK142" s="70"/>
      <c r="AL142" s="70"/>
      <c r="AM142" s="70"/>
      <c r="AN142" s="71"/>
      <c r="AO142" s="49"/>
      <c r="AS142" s="49"/>
      <c r="AU142" s="44"/>
      <c r="AV142" s="44"/>
      <c r="AW142" s="44"/>
      <c r="AX142" s="44"/>
      <c r="AY142" s="53"/>
    </row>
    <row r="143" spans="1:51" ht="12.75">
      <c r="A143" s="27">
        <v>142</v>
      </c>
      <c r="B143" s="1" t="s">
        <v>72</v>
      </c>
      <c r="C143" s="6" t="s">
        <v>73</v>
      </c>
      <c r="D143" s="6">
        <v>600</v>
      </c>
      <c r="E143" s="6">
        <v>1</v>
      </c>
      <c r="F143" s="6">
        <v>0.005</v>
      </c>
      <c r="G143" s="33">
        <v>526</v>
      </c>
      <c r="H143" s="12">
        <v>0.272</v>
      </c>
      <c r="I143" s="117"/>
      <c r="J143" s="28"/>
      <c r="K143" s="33"/>
      <c r="L143" s="33"/>
      <c r="M143" s="33"/>
      <c r="N143" s="30"/>
      <c r="O143" s="33"/>
      <c r="P143" s="122"/>
      <c r="Q143" s="28"/>
      <c r="R143" s="33"/>
      <c r="T143" s="33"/>
      <c r="U143" s="119"/>
      <c r="V143" s="28"/>
      <c r="W143" s="33"/>
      <c r="X143" s="30"/>
      <c r="AB143" s="12"/>
      <c r="AC143" s="54"/>
      <c r="AD143" s="28"/>
      <c r="AE143" s="33"/>
      <c r="AF143" s="38"/>
      <c r="AG143" s="70"/>
      <c r="AH143" s="64"/>
      <c r="AI143" s="26"/>
      <c r="AJ143" s="70"/>
      <c r="AK143" s="70"/>
      <c r="AL143" s="30"/>
      <c r="AM143" s="70"/>
      <c r="AN143" s="71"/>
      <c r="AO143" s="49"/>
      <c r="AS143" s="49"/>
      <c r="AU143" s="44"/>
      <c r="AV143" s="44"/>
      <c r="AW143" s="44"/>
      <c r="AX143" s="44"/>
      <c r="AY143" s="53"/>
    </row>
    <row r="144" spans="1:51" ht="12.75">
      <c r="A144" s="27">
        <v>143</v>
      </c>
      <c r="B144" s="14" t="s">
        <v>309</v>
      </c>
      <c r="C144" s="6" t="s">
        <v>310</v>
      </c>
      <c r="D144" s="6">
        <v>0.03</v>
      </c>
      <c r="E144" s="6">
        <v>2</v>
      </c>
      <c r="F144" s="6">
        <v>0.2</v>
      </c>
      <c r="G144" s="33">
        <v>0.74</v>
      </c>
      <c r="H144" s="12">
        <v>0.000246</v>
      </c>
      <c r="I144" s="117"/>
      <c r="J144" s="28"/>
      <c r="K144" s="33"/>
      <c r="L144" s="33"/>
      <c r="M144" s="33"/>
      <c r="N144" s="30"/>
      <c r="O144" s="33"/>
      <c r="P144" s="122"/>
      <c r="Q144" s="33"/>
      <c r="R144" s="33"/>
      <c r="T144" s="33"/>
      <c r="U144" s="119"/>
      <c r="V144" s="33"/>
      <c r="W144" s="33"/>
      <c r="X144" s="30"/>
      <c r="AB144" s="12"/>
      <c r="AC144" s="54"/>
      <c r="AD144" s="28"/>
      <c r="AE144" s="33"/>
      <c r="AF144" s="38"/>
      <c r="AG144" s="70"/>
      <c r="AH144" s="64"/>
      <c r="AI144" s="26"/>
      <c r="AJ144" s="70"/>
      <c r="AK144" s="70"/>
      <c r="AL144" s="30"/>
      <c r="AM144" s="70"/>
      <c r="AN144" s="71"/>
      <c r="AO144" s="49"/>
      <c r="AS144" s="49"/>
      <c r="AU144" s="44"/>
      <c r="AV144" s="44"/>
      <c r="AW144" s="44"/>
      <c r="AX144" s="44"/>
      <c r="AY144" s="53"/>
    </row>
    <row r="145" spans="1:52" ht="12.75">
      <c r="A145" s="1">
        <v>144</v>
      </c>
      <c r="B145" s="1" t="s">
        <v>74</v>
      </c>
      <c r="C145" s="6" t="s">
        <v>75</v>
      </c>
      <c r="D145" s="6">
        <v>9</v>
      </c>
      <c r="E145" s="6">
        <v>1</v>
      </c>
      <c r="F145" s="6">
        <v>0.005</v>
      </c>
      <c r="G145" s="33">
        <v>300</v>
      </c>
      <c r="H145" s="12">
        <v>0.0582</v>
      </c>
      <c r="I145" s="117"/>
      <c r="J145" s="28"/>
      <c r="K145" s="33"/>
      <c r="L145" s="33"/>
      <c r="M145" s="33"/>
      <c r="N145" s="30"/>
      <c r="O145" s="33"/>
      <c r="P145" s="122"/>
      <c r="Q145" s="28"/>
      <c r="R145" s="33"/>
      <c r="T145" s="33"/>
      <c r="U145" s="119"/>
      <c r="V145" s="28"/>
      <c r="W145" s="33"/>
      <c r="AB145" s="12"/>
      <c r="AC145" s="54"/>
      <c r="AD145" s="28"/>
      <c r="AE145" s="33"/>
      <c r="AF145" s="38"/>
      <c r="AG145" s="70"/>
      <c r="AH145" s="64"/>
      <c r="AI145" s="26"/>
      <c r="AJ145" s="70"/>
      <c r="AK145" s="70"/>
      <c r="AL145" s="30"/>
      <c r="AM145" s="70"/>
      <c r="AN145" s="71"/>
      <c r="AO145" s="49"/>
      <c r="AS145" s="49"/>
      <c r="AU145" s="44"/>
      <c r="AV145" s="44"/>
      <c r="AW145" s="44"/>
      <c r="AX145" s="44"/>
      <c r="AY145" s="53"/>
      <c r="AZ145" s="8" t="s">
        <v>133</v>
      </c>
    </row>
    <row r="146" spans="1:52" ht="12.75">
      <c r="A146" s="27">
        <v>145</v>
      </c>
      <c r="B146" s="1" t="s">
        <v>76</v>
      </c>
      <c r="C146" s="6" t="s">
        <v>77</v>
      </c>
      <c r="D146" s="6">
        <v>30</v>
      </c>
      <c r="E146" s="6">
        <v>1</v>
      </c>
      <c r="F146" s="6">
        <v>0.005</v>
      </c>
      <c r="G146" s="33">
        <v>1330</v>
      </c>
      <c r="H146" s="12">
        <v>0.705</v>
      </c>
      <c r="I146" s="117"/>
      <c r="J146" s="28"/>
      <c r="K146" s="33"/>
      <c r="L146" s="33"/>
      <c r="M146" s="33"/>
      <c r="N146" s="30"/>
      <c r="O146" s="33"/>
      <c r="P146" s="122"/>
      <c r="Q146" s="28"/>
      <c r="R146" s="33"/>
      <c r="T146" s="33"/>
      <c r="U146" s="119"/>
      <c r="V146" s="28"/>
      <c r="W146" s="33"/>
      <c r="AB146" s="12"/>
      <c r="AC146" s="54"/>
      <c r="AD146" s="28"/>
      <c r="AE146" s="33"/>
      <c r="AF146" s="38"/>
      <c r="AG146" s="70"/>
      <c r="AH146" s="64"/>
      <c r="AI146" s="26"/>
      <c r="AJ146" s="70"/>
      <c r="AK146" s="70"/>
      <c r="AL146" s="30"/>
      <c r="AM146" s="70"/>
      <c r="AN146" s="71"/>
      <c r="AO146" s="49"/>
      <c r="AS146" s="49"/>
      <c r="AU146" s="44"/>
      <c r="AV146" s="44"/>
      <c r="AW146" s="44"/>
      <c r="AX146" s="44"/>
      <c r="AY146" s="53"/>
      <c r="AZ146" s="8"/>
    </row>
    <row r="147" spans="1:52" ht="12.75">
      <c r="A147" s="27">
        <v>146</v>
      </c>
      <c r="B147" s="1" t="s">
        <v>78</v>
      </c>
      <c r="C147" s="6" t="s">
        <v>79</v>
      </c>
      <c r="D147" s="6">
        <v>3</v>
      </c>
      <c r="E147" s="6">
        <v>2</v>
      </c>
      <c r="F147" s="6">
        <v>0.005</v>
      </c>
      <c r="G147" s="33">
        <v>4420</v>
      </c>
      <c r="H147" s="12">
        <v>0.0374</v>
      </c>
      <c r="I147" s="117"/>
      <c r="J147" s="28"/>
      <c r="K147" s="33"/>
      <c r="L147" s="33"/>
      <c r="M147" s="33"/>
      <c r="N147" s="30"/>
      <c r="O147" s="33"/>
      <c r="P147" s="122"/>
      <c r="Q147" s="28"/>
      <c r="R147" s="33"/>
      <c r="T147" s="33"/>
      <c r="U147" s="119"/>
      <c r="V147" s="28"/>
      <c r="W147" s="33"/>
      <c r="Y147" s="14"/>
      <c r="AB147" s="12"/>
      <c r="AC147" s="54"/>
      <c r="AD147" s="28"/>
      <c r="AE147" s="33"/>
      <c r="AF147" s="40"/>
      <c r="AG147" s="71"/>
      <c r="AH147" s="59"/>
      <c r="AI147" s="26"/>
      <c r="AJ147" s="71"/>
      <c r="AK147" s="71"/>
      <c r="AL147" s="30"/>
      <c r="AM147" s="71"/>
      <c r="AN147" s="71"/>
      <c r="AO147" s="49"/>
      <c r="AQ147" s="49"/>
      <c r="AS147" s="49"/>
      <c r="AU147" s="44"/>
      <c r="AV147" s="44"/>
      <c r="AW147" s="44"/>
      <c r="AX147" s="44"/>
      <c r="AY147" s="53"/>
      <c r="AZ147" s="8"/>
    </row>
    <row r="148" spans="1:52" ht="12.75">
      <c r="A148" s="1">
        <v>147</v>
      </c>
      <c r="B148" s="1" t="s">
        <v>81</v>
      </c>
      <c r="C148" s="6" t="s">
        <v>82</v>
      </c>
      <c r="D148" s="6">
        <v>1</v>
      </c>
      <c r="E148" s="6">
        <v>1</v>
      </c>
      <c r="F148" s="6">
        <v>0.005</v>
      </c>
      <c r="G148" s="33">
        <v>1100</v>
      </c>
      <c r="H148" s="12">
        <v>0.422</v>
      </c>
      <c r="I148" s="117"/>
      <c r="J148" s="28"/>
      <c r="K148" s="33"/>
      <c r="L148" s="33"/>
      <c r="M148" s="33"/>
      <c r="N148" s="30"/>
      <c r="O148" s="33"/>
      <c r="P148" s="122"/>
      <c r="Q148" s="28"/>
      <c r="R148" s="33"/>
      <c r="T148" s="33"/>
      <c r="U148" s="119"/>
      <c r="V148" s="28"/>
      <c r="W148" s="33"/>
      <c r="Y148" s="20"/>
      <c r="AB148" s="12"/>
      <c r="AC148" s="54"/>
      <c r="AD148" s="28"/>
      <c r="AE148" s="33"/>
      <c r="AF148" s="38"/>
      <c r="AG148" s="70"/>
      <c r="AH148" s="64"/>
      <c r="AI148" s="26"/>
      <c r="AJ148" s="70"/>
      <c r="AK148" s="70"/>
      <c r="AL148" s="30"/>
      <c r="AM148" s="70"/>
      <c r="AN148" s="71"/>
      <c r="AO148" s="49"/>
      <c r="AS148" s="49"/>
      <c r="AU148" s="44"/>
      <c r="AV148" s="44"/>
      <c r="AW148" s="44"/>
      <c r="AX148" s="44"/>
      <c r="AY148" s="53"/>
      <c r="AZ148" s="8"/>
    </row>
    <row r="149" spans="1:52" ht="12.75">
      <c r="A149" s="27">
        <v>148</v>
      </c>
      <c r="B149" s="1" t="s">
        <v>83</v>
      </c>
      <c r="C149" s="6" t="s">
        <v>14</v>
      </c>
      <c r="D149" s="6">
        <v>2000</v>
      </c>
      <c r="E149" s="6">
        <v>1</v>
      </c>
      <c r="F149" s="6">
        <v>0.005</v>
      </c>
      <c r="G149" s="33">
        <v>1100</v>
      </c>
      <c r="H149" s="12">
        <v>3.98</v>
      </c>
      <c r="I149" s="117"/>
      <c r="J149" s="28"/>
      <c r="K149" s="33"/>
      <c r="L149" s="33"/>
      <c r="M149" s="33"/>
      <c r="N149" s="30"/>
      <c r="O149" s="33"/>
      <c r="P149" s="122"/>
      <c r="Q149" s="28"/>
      <c r="R149" s="33"/>
      <c r="T149" s="33"/>
      <c r="U149" s="119"/>
      <c r="V149" s="28"/>
      <c r="W149" s="33"/>
      <c r="AB149" s="12"/>
      <c r="AC149" s="54"/>
      <c r="AD149" s="28"/>
      <c r="AE149" s="33"/>
      <c r="AF149" s="38"/>
      <c r="AG149" s="70"/>
      <c r="AH149" s="64"/>
      <c r="AI149" s="26"/>
      <c r="AJ149" s="70"/>
      <c r="AK149" s="70"/>
      <c r="AL149" s="30"/>
      <c r="AM149" s="70"/>
      <c r="AN149" s="71"/>
      <c r="AO149" s="49"/>
      <c r="AS149" s="49"/>
      <c r="AU149" s="44"/>
      <c r="AV149" s="44"/>
      <c r="AW149" s="44"/>
      <c r="AX149" s="44"/>
      <c r="AY149" s="53"/>
      <c r="AZ149" s="8"/>
    </row>
    <row r="150" spans="1:52" ht="12.75">
      <c r="A150" s="27">
        <v>149</v>
      </c>
      <c r="B150" s="14" t="s">
        <v>311</v>
      </c>
      <c r="C150" s="6" t="s">
        <v>313</v>
      </c>
      <c r="D150" s="6">
        <v>700</v>
      </c>
      <c r="E150" s="6">
        <v>10</v>
      </c>
      <c r="F150" s="6">
        <v>0.2</v>
      </c>
      <c r="G150" s="33">
        <v>1200</v>
      </c>
      <c r="H150" s="12">
        <v>0.000178</v>
      </c>
      <c r="I150" s="117"/>
      <c r="J150" s="12"/>
      <c r="K150" s="33"/>
      <c r="L150" s="33"/>
      <c r="M150" s="33"/>
      <c r="N150" s="30"/>
      <c r="O150" s="33"/>
      <c r="P150" s="122"/>
      <c r="Q150" s="33"/>
      <c r="R150" s="33"/>
      <c r="T150" s="33"/>
      <c r="U150" s="119"/>
      <c r="V150" s="33"/>
      <c r="W150" s="33"/>
      <c r="AB150" s="12"/>
      <c r="AC150" s="12"/>
      <c r="AD150" s="12"/>
      <c r="AE150" s="33"/>
      <c r="AF150" s="38"/>
      <c r="AG150" s="70"/>
      <c r="AH150" s="64"/>
      <c r="AI150" s="26"/>
      <c r="AJ150" s="70"/>
      <c r="AK150" s="70"/>
      <c r="AL150" s="30"/>
      <c r="AM150" s="70"/>
      <c r="AN150" s="71"/>
      <c r="AO150" s="49"/>
      <c r="AS150" s="49"/>
      <c r="AU150" s="44"/>
      <c r="AV150" s="44"/>
      <c r="AW150" s="44"/>
      <c r="AX150" s="44"/>
      <c r="AY150" s="53"/>
      <c r="AZ150" s="8"/>
    </row>
    <row r="151" spans="1:52" ht="12.75">
      <c r="A151" s="1">
        <v>150</v>
      </c>
      <c r="B151" s="14" t="s">
        <v>312</v>
      </c>
      <c r="C151" s="6" t="s">
        <v>314</v>
      </c>
      <c r="D151" s="6">
        <v>1</v>
      </c>
      <c r="E151" s="6">
        <v>20</v>
      </c>
      <c r="F151" s="6">
        <v>0.2</v>
      </c>
      <c r="G151" s="33">
        <v>800</v>
      </c>
      <c r="H151" s="12">
        <v>0.000319</v>
      </c>
      <c r="I151" s="117"/>
      <c r="J151" s="12"/>
      <c r="K151" s="33"/>
      <c r="L151" s="33"/>
      <c r="M151" s="33"/>
      <c r="N151" s="30"/>
      <c r="O151" s="33"/>
      <c r="P151" s="122"/>
      <c r="Q151" s="33"/>
      <c r="R151" s="33"/>
      <c r="T151" s="33"/>
      <c r="U151" s="119"/>
      <c r="V151" s="33"/>
      <c r="W151" s="33"/>
      <c r="AB151" s="12"/>
      <c r="AC151" s="12"/>
      <c r="AD151" s="12"/>
      <c r="AE151" s="33"/>
      <c r="AF151" s="38"/>
      <c r="AG151" s="70"/>
      <c r="AH151" s="64"/>
      <c r="AI151" s="26"/>
      <c r="AJ151" s="70"/>
      <c r="AK151" s="70"/>
      <c r="AL151" s="30"/>
      <c r="AM151" s="70"/>
      <c r="AN151" s="71"/>
      <c r="AO151" s="49"/>
      <c r="AS151" s="49"/>
      <c r="AU151" s="44"/>
      <c r="AV151" s="44"/>
      <c r="AW151" s="44"/>
      <c r="AX151" s="44"/>
      <c r="AY151" s="53"/>
      <c r="AZ151" s="8"/>
    </row>
    <row r="152" spans="1:52" ht="12.75">
      <c r="A152" s="27">
        <v>151</v>
      </c>
      <c r="B152" s="1" t="s">
        <v>80</v>
      </c>
      <c r="C152" s="6" t="s">
        <v>15</v>
      </c>
      <c r="G152" s="33"/>
      <c r="H152" s="12"/>
      <c r="I152" s="117"/>
      <c r="J152" s="28"/>
      <c r="K152" s="33"/>
      <c r="L152" s="33"/>
      <c r="M152" s="33"/>
      <c r="N152" s="30"/>
      <c r="O152" s="33"/>
      <c r="P152" s="122"/>
      <c r="Q152" s="28"/>
      <c r="R152" s="33"/>
      <c r="T152" s="33"/>
      <c r="U152" s="119"/>
      <c r="V152" s="28"/>
      <c r="W152" s="33"/>
      <c r="Y152" s="3"/>
      <c r="AB152" s="12"/>
      <c r="AC152" s="54"/>
      <c r="AD152" s="28"/>
      <c r="AE152" s="33"/>
      <c r="AF152" s="38"/>
      <c r="AG152" s="70"/>
      <c r="AH152" s="64"/>
      <c r="AI152" s="26"/>
      <c r="AJ152" s="70"/>
      <c r="AK152" s="70"/>
      <c r="AL152" s="70"/>
      <c r="AM152" s="70"/>
      <c r="AN152" s="71"/>
      <c r="AO152" s="49"/>
      <c r="AS152" s="49"/>
      <c r="AU152" s="44"/>
      <c r="AV152" s="44"/>
      <c r="AW152" s="44"/>
      <c r="AX152" s="44"/>
      <c r="AY152" s="53"/>
      <c r="AZ152" s="8"/>
    </row>
    <row r="153" spans="1:52" ht="12.75">
      <c r="A153" s="27">
        <v>152</v>
      </c>
      <c r="B153" s="14" t="s">
        <v>124</v>
      </c>
      <c r="C153" s="6" t="s">
        <v>131</v>
      </c>
      <c r="G153" s="33"/>
      <c r="H153" s="12"/>
      <c r="I153" s="117"/>
      <c r="J153" s="28"/>
      <c r="K153" s="33"/>
      <c r="L153" s="33"/>
      <c r="M153" s="33"/>
      <c r="N153" s="30"/>
      <c r="O153" s="33"/>
      <c r="P153" s="122"/>
      <c r="Q153" s="28"/>
      <c r="R153" s="33"/>
      <c r="T153" s="33"/>
      <c r="U153" s="119"/>
      <c r="V153" s="28"/>
      <c r="W153" s="33"/>
      <c r="Y153" s="3"/>
      <c r="AB153" s="12"/>
      <c r="AC153" s="54"/>
      <c r="AD153" s="28"/>
      <c r="AE153" s="33"/>
      <c r="AF153" s="38"/>
      <c r="AG153" s="70"/>
      <c r="AH153" s="64"/>
      <c r="AI153" s="26"/>
      <c r="AJ153" s="70"/>
      <c r="AK153" s="70"/>
      <c r="AL153" s="70"/>
      <c r="AM153" s="70"/>
      <c r="AN153" s="71"/>
      <c r="AO153" s="49"/>
      <c r="AS153" s="49"/>
      <c r="AU153" s="44"/>
      <c r="AV153" s="44"/>
      <c r="AW153" s="44"/>
      <c r="AX153" s="44"/>
      <c r="AY153" s="53"/>
      <c r="AZ153" s="8">
        <v>40051</v>
      </c>
    </row>
    <row r="154" spans="1:52" ht="12.75">
      <c r="A154" s="1">
        <v>153</v>
      </c>
      <c r="B154" s="14" t="s">
        <v>125</v>
      </c>
      <c r="C154" s="6" t="s">
        <v>132</v>
      </c>
      <c r="G154" s="33"/>
      <c r="I154" s="117"/>
      <c r="J154" s="28"/>
      <c r="K154" s="33"/>
      <c r="L154" s="33"/>
      <c r="M154" s="33"/>
      <c r="N154" s="30"/>
      <c r="O154" s="33"/>
      <c r="P154" s="122"/>
      <c r="Q154" s="28"/>
      <c r="R154" s="33"/>
      <c r="T154" s="33"/>
      <c r="U154" s="119"/>
      <c r="V154" s="28"/>
      <c r="W154" s="33"/>
      <c r="Y154" s="3"/>
      <c r="AC154" s="54"/>
      <c r="AD154" s="28"/>
      <c r="AE154" s="33"/>
      <c r="AF154" s="38"/>
      <c r="AG154" s="70"/>
      <c r="AH154" s="64"/>
      <c r="AI154" s="26"/>
      <c r="AJ154" s="70"/>
      <c r="AK154" s="70"/>
      <c r="AL154" s="70"/>
      <c r="AM154" s="70"/>
      <c r="AN154" s="71"/>
      <c r="AO154" s="49"/>
      <c r="AS154" s="49"/>
      <c r="AU154" s="44"/>
      <c r="AV154" s="44"/>
      <c r="AW154" s="44"/>
      <c r="AX154" s="44"/>
      <c r="AY154" s="53"/>
      <c r="AZ154" s="8">
        <v>40051</v>
      </c>
    </row>
    <row r="155" spans="1:52" ht="12.75">
      <c r="A155" s="27">
        <v>154</v>
      </c>
      <c r="B155" s="14" t="s">
        <v>315</v>
      </c>
      <c r="C155" s="6" t="s">
        <v>316</v>
      </c>
      <c r="D155" s="6" t="s">
        <v>112</v>
      </c>
      <c r="E155" s="35" t="s">
        <v>112</v>
      </c>
      <c r="F155" s="6">
        <v>5</v>
      </c>
      <c r="G155" s="33" t="s">
        <v>112</v>
      </c>
      <c r="H155" s="12">
        <v>0</v>
      </c>
      <c r="I155" s="117"/>
      <c r="J155" s="12"/>
      <c r="K155" s="33"/>
      <c r="L155" s="33"/>
      <c r="M155" s="33"/>
      <c r="N155" s="30"/>
      <c r="O155" s="33"/>
      <c r="P155" s="122"/>
      <c r="Q155" s="33"/>
      <c r="R155" s="33"/>
      <c r="T155" s="33"/>
      <c r="U155" s="119"/>
      <c r="V155" s="33"/>
      <c r="W155" s="33"/>
      <c r="Y155" s="3"/>
      <c r="AC155" s="54"/>
      <c r="AE155" s="33"/>
      <c r="AF155" s="38"/>
      <c r="AG155" s="30"/>
      <c r="AH155" s="64"/>
      <c r="AI155" s="30"/>
      <c r="AJ155" s="70"/>
      <c r="AK155" s="70"/>
      <c r="AL155" s="70"/>
      <c r="AM155" s="70"/>
      <c r="AN155" s="71"/>
      <c r="AO155" s="49"/>
      <c r="AS155" s="49"/>
      <c r="AU155" s="44"/>
      <c r="AV155" s="44"/>
      <c r="AW155" s="44"/>
      <c r="AX155" s="44"/>
      <c r="AY155" s="53"/>
      <c r="AZ155" s="8"/>
    </row>
    <row r="156" spans="1:52" ht="12.75">
      <c r="A156" s="27">
        <v>155</v>
      </c>
      <c r="B156" s="1" t="s">
        <v>84</v>
      </c>
      <c r="C156" s="6" t="s">
        <v>85</v>
      </c>
      <c r="D156" s="6">
        <v>0.08</v>
      </c>
      <c r="E156" s="6">
        <v>1</v>
      </c>
      <c r="F156" s="6">
        <v>0.005</v>
      </c>
      <c r="G156" s="33">
        <v>2760</v>
      </c>
      <c r="H156" s="12">
        <v>1.11</v>
      </c>
      <c r="I156" s="117"/>
      <c r="J156" s="28"/>
      <c r="K156" s="33"/>
      <c r="L156" s="33"/>
      <c r="M156" s="33"/>
      <c r="N156" s="30"/>
      <c r="O156" s="33"/>
      <c r="P156" s="122"/>
      <c r="Q156" s="28"/>
      <c r="R156" s="33"/>
      <c r="T156" s="33"/>
      <c r="U156" s="119"/>
      <c r="V156" s="28"/>
      <c r="W156" s="33"/>
      <c r="AB156" s="12"/>
      <c r="AC156" s="54"/>
      <c r="AD156" s="28"/>
      <c r="AE156" s="33"/>
      <c r="AF156" s="38"/>
      <c r="AG156" s="70"/>
      <c r="AH156" s="64"/>
      <c r="AI156" s="70"/>
      <c r="AJ156" s="70"/>
      <c r="AK156" s="70"/>
      <c r="AL156" s="30"/>
      <c r="AM156" s="70"/>
      <c r="AN156" s="71"/>
      <c r="AO156" s="49"/>
      <c r="AS156" s="49"/>
      <c r="AU156" s="44"/>
      <c r="AV156" s="44"/>
      <c r="AW156" s="44"/>
      <c r="AX156" s="44"/>
      <c r="AY156" s="53"/>
      <c r="AZ156" s="8" t="s">
        <v>134</v>
      </c>
    </row>
    <row r="157" spans="1:51" ht="12.75">
      <c r="A157" s="1">
        <v>156</v>
      </c>
      <c r="B157" s="1" t="s">
        <v>86</v>
      </c>
      <c r="C157" s="6" t="s">
        <v>87</v>
      </c>
      <c r="D157" s="6">
        <v>1000</v>
      </c>
      <c r="E157" s="6">
        <v>2</v>
      </c>
      <c r="F157" s="6">
        <v>0.005</v>
      </c>
      <c r="G157" s="30">
        <v>175</v>
      </c>
      <c r="H157" s="12">
        <v>0.276</v>
      </c>
      <c r="I157" s="117"/>
      <c r="J157" s="28"/>
      <c r="K157" s="30"/>
      <c r="L157" s="30"/>
      <c r="M157" s="33"/>
      <c r="N157" s="30"/>
      <c r="O157" s="30"/>
      <c r="P157" s="123"/>
      <c r="Q157" s="28"/>
      <c r="R157" s="30"/>
      <c r="T157" s="30"/>
      <c r="U157" s="120"/>
      <c r="V157" s="28"/>
      <c r="W157" s="30"/>
      <c r="X157" s="30"/>
      <c r="Y157" s="22"/>
      <c r="AB157" s="12"/>
      <c r="AC157" s="54"/>
      <c r="AD157" s="28"/>
      <c r="AE157" s="30"/>
      <c r="AF157" s="38"/>
      <c r="AG157" s="70"/>
      <c r="AH157" s="65"/>
      <c r="AI157" s="70"/>
      <c r="AJ157" s="70"/>
      <c r="AK157" s="70"/>
      <c r="AL157" s="30"/>
      <c r="AM157" s="70"/>
      <c r="AN157" s="71"/>
      <c r="AO157" s="26"/>
      <c r="AS157" s="26"/>
      <c r="AV157" s="46"/>
      <c r="AW157" s="26"/>
      <c r="AX157" s="46"/>
      <c r="AY157" s="53"/>
    </row>
    <row r="158" spans="1:52" ht="12.75">
      <c r="A158" s="27">
        <v>157</v>
      </c>
      <c r="B158" s="14" t="s">
        <v>317</v>
      </c>
      <c r="C158" s="6" t="s">
        <v>318</v>
      </c>
      <c r="D158" s="6">
        <v>2000</v>
      </c>
      <c r="E158" s="6">
        <v>10</v>
      </c>
      <c r="F158" s="6">
        <v>6</v>
      </c>
      <c r="G158" s="12" t="s">
        <v>112</v>
      </c>
      <c r="H158" s="12">
        <v>0</v>
      </c>
      <c r="I158" s="117"/>
      <c r="J158" s="12"/>
      <c r="K158" s="12"/>
      <c r="L158" s="12"/>
      <c r="M158" s="12"/>
      <c r="N158" s="5"/>
      <c r="O158" s="12"/>
      <c r="P158" s="124"/>
      <c r="Q158" s="12"/>
      <c r="U158" s="120"/>
      <c r="Y158" s="3"/>
      <c r="AC158" s="54"/>
      <c r="AE158" s="19"/>
      <c r="AF158" s="39"/>
      <c r="AG158" s="30"/>
      <c r="AH158" s="66"/>
      <c r="AI158" s="30"/>
      <c r="AJ158" s="61"/>
      <c r="AK158" s="61"/>
      <c r="AL158" s="70"/>
      <c r="AM158" s="61"/>
      <c r="AN158" s="71"/>
      <c r="AZ158" s="8"/>
    </row>
    <row r="159" spans="7:52" ht="12.75">
      <c r="G159" s="2"/>
      <c r="N159" s="2"/>
      <c r="O159" s="2"/>
      <c r="P159" s="2"/>
      <c r="Q159" s="2"/>
      <c r="W159" s="12"/>
      <c r="X159" s="30"/>
      <c r="Y159" s="2"/>
      <c r="AE159" s="75"/>
      <c r="AF159" s="38"/>
      <c r="AG159" s="75"/>
      <c r="AH159" s="64"/>
      <c r="AI159" s="64"/>
      <c r="AJ159" s="70"/>
      <c r="AK159" s="70"/>
      <c r="AL159" s="70"/>
      <c r="AM159" s="70"/>
      <c r="AN159" s="70"/>
      <c r="AZ159" s="8"/>
    </row>
    <row r="160" spans="7:40" ht="12.75">
      <c r="G160" s="2"/>
      <c r="N160" s="2"/>
      <c r="O160" s="2"/>
      <c r="P160" s="2"/>
      <c r="Q160" s="2"/>
      <c r="Y160" s="2"/>
      <c r="AE160" s="75"/>
      <c r="AF160" s="38"/>
      <c r="AG160" s="75"/>
      <c r="AH160" s="64"/>
      <c r="AI160" s="64"/>
      <c r="AJ160" s="70"/>
      <c r="AK160" s="70"/>
      <c r="AL160" s="70"/>
      <c r="AM160" s="70"/>
      <c r="AN160" s="70"/>
    </row>
    <row r="161" spans="2:52" ht="12.75">
      <c r="B161" s="1" t="s">
        <v>106</v>
      </c>
      <c r="G161" s="2"/>
      <c r="H161" s="12"/>
      <c r="I161" s="12"/>
      <c r="J161" s="12"/>
      <c r="N161" s="2"/>
      <c r="O161" s="2"/>
      <c r="P161" s="2"/>
      <c r="Q161" s="2"/>
      <c r="Y161" s="2"/>
      <c r="AE161" s="75"/>
      <c r="AF161" s="38"/>
      <c r="AG161" s="75"/>
      <c r="AH161" s="64"/>
      <c r="AI161" s="64"/>
      <c r="AJ161" s="70"/>
      <c r="AK161" s="70"/>
      <c r="AL161" s="70"/>
      <c r="AM161" s="70"/>
      <c r="AN161" s="70"/>
      <c r="AZ161" s="8"/>
    </row>
    <row r="162" spans="2:52" ht="12.75">
      <c r="B162" s="1" t="s">
        <v>98</v>
      </c>
      <c r="G162" s="2"/>
      <c r="H162" s="12"/>
      <c r="I162" s="12"/>
      <c r="J162" s="12"/>
      <c r="N162" s="2"/>
      <c r="O162" s="2"/>
      <c r="P162" s="2"/>
      <c r="Q162" s="2"/>
      <c r="W162" s="12"/>
      <c r="X162" s="30"/>
      <c r="Y162" s="2"/>
      <c r="AE162" s="75"/>
      <c r="AF162" s="38"/>
      <c r="AG162" s="75"/>
      <c r="AH162" s="64"/>
      <c r="AI162" s="64"/>
      <c r="AJ162" s="70"/>
      <c r="AK162" s="70"/>
      <c r="AL162" s="70"/>
      <c r="AM162" s="70"/>
      <c r="AN162" s="70"/>
      <c r="AZ162" s="8"/>
    </row>
    <row r="163" spans="2:52" ht="12.75">
      <c r="B163" s="1" t="s">
        <v>111</v>
      </c>
      <c r="G163" s="2"/>
      <c r="H163" s="12"/>
      <c r="I163" s="12"/>
      <c r="J163" s="12"/>
      <c r="W163" s="12"/>
      <c r="X163" s="30"/>
      <c r="AE163" s="75"/>
      <c r="AF163" s="38"/>
      <c r="AG163" s="75"/>
      <c r="AH163" s="64"/>
      <c r="AI163" s="64"/>
      <c r="AJ163" s="70"/>
      <c r="AK163" s="70"/>
      <c r="AL163" s="70"/>
      <c r="AM163" s="70"/>
      <c r="AN163" s="70"/>
      <c r="AZ163" s="8"/>
    </row>
    <row r="164" spans="2:40" ht="12.75">
      <c r="B164" s="14" t="s">
        <v>96</v>
      </c>
      <c r="G164" s="2"/>
      <c r="H164" s="12"/>
      <c r="I164" s="12"/>
      <c r="J164" s="12"/>
      <c r="W164" s="12"/>
      <c r="X164" s="30"/>
      <c r="AB164" s="12"/>
      <c r="AC164" s="12"/>
      <c r="AD164" s="12"/>
      <c r="AE164" s="75"/>
      <c r="AF164" s="38"/>
      <c r="AG164" s="75"/>
      <c r="AH164" s="64"/>
      <c r="AI164" s="64"/>
      <c r="AJ164" s="70"/>
      <c r="AK164" s="70"/>
      <c r="AL164" s="70"/>
      <c r="AM164" s="70"/>
      <c r="AN164" s="70"/>
    </row>
    <row r="165" spans="2:52" ht="12.75">
      <c r="B165" s="14" t="s">
        <v>99</v>
      </c>
      <c r="G165" s="2"/>
      <c r="H165" s="47"/>
      <c r="I165" s="47"/>
      <c r="J165" s="47"/>
      <c r="K165" s="34"/>
      <c r="L165" s="34"/>
      <c r="M165" s="34"/>
      <c r="N165" s="9"/>
      <c r="O165" s="9"/>
      <c r="P165" s="9"/>
      <c r="Q165" s="9"/>
      <c r="W165" s="12"/>
      <c r="X165" s="30"/>
      <c r="AB165" s="12"/>
      <c r="AC165" s="12"/>
      <c r="AD165" s="12"/>
      <c r="AE165" s="75"/>
      <c r="AF165" s="38"/>
      <c r="AG165" s="75"/>
      <c r="AH165" s="64"/>
      <c r="AI165" s="64"/>
      <c r="AJ165" s="70"/>
      <c r="AK165" s="70"/>
      <c r="AL165" s="70"/>
      <c r="AM165" s="70"/>
      <c r="AN165" s="70"/>
      <c r="AZ165" s="8"/>
    </row>
    <row r="166" spans="2:52" ht="12.75">
      <c r="B166" s="14" t="s">
        <v>101</v>
      </c>
      <c r="G166" s="2"/>
      <c r="H166" s="47"/>
      <c r="I166" s="47"/>
      <c r="J166" s="47"/>
      <c r="K166" s="34"/>
      <c r="L166" s="34"/>
      <c r="M166" s="34"/>
      <c r="N166" s="9"/>
      <c r="O166" s="9"/>
      <c r="P166" s="9"/>
      <c r="Q166" s="9"/>
      <c r="W166" s="12"/>
      <c r="X166" s="30"/>
      <c r="AE166" s="75"/>
      <c r="AF166" s="38"/>
      <c r="AG166" s="75"/>
      <c r="AH166" s="64"/>
      <c r="AI166" s="64"/>
      <c r="AJ166" s="70"/>
      <c r="AK166" s="70"/>
      <c r="AL166" s="70"/>
      <c r="AM166" s="70"/>
      <c r="AN166" s="70"/>
      <c r="AZ166" s="8"/>
    </row>
    <row r="167" spans="2:40" ht="12.75">
      <c r="B167" s="14" t="s">
        <v>100</v>
      </c>
      <c r="G167" s="2"/>
      <c r="H167" s="48"/>
      <c r="I167" s="48"/>
      <c r="J167" s="48"/>
      <c r="K167" s="34"/>
      <c r="L167" s="34"/>
      <c r="M167" s="34"/>
      <c r="N167" s="9"/>
      <c r="O167" s="9"/>
      <c r="P167" s="9"/>
      <c r="Q167" s="9"/>
      <c r="W167" s="48"/>
      <c r="X167" s="36"/>
      <c r="AE167" s="75"/>
      <c r="AF167" s="38"/>
      <c r="AG167" s="75"/>
      <c r="AH167" s="65"/>
      <c r="AI167" s="65"/>
      <c r="AJ167" s="70"/>
      <c r="AK167" s="70"/>
      <c r="AL167" s="70"/>
      <c r="AM167" s="70"/>
      <c r="AN167" s="70"/>
    </row>
    <row r="168" spans="2:40" ht="12.75">
      <c r="B168" s="17" t="s">
        <v>102</v>
      </c>
      <c r="C168" s="17"/>
      <c r="G168" s="2"/>
      <c r="H168" s="48"/>
      <c r="I168" s="48"/>
      <c r="J168" s="48"/>
      <c r="K168" s="34"/>
      <c r="L168" s="34"/>
      <c r="M168" s="34"/>
      <c r="N168" s="9"/>
      <c r="O168" s="9"/>
      <c r="P168" s="9"/>
      <c r="Q168" s="9"/>
      <c r="W168" s="12"/>
      <c r="X168" s="30"/>
      <c r="AE168" s="75"/>
      <c r="AF168" s="38"/>
      <c r="AG168" s="75"/>
      <c r="AH168" s="65"/>
      <c r="AI168" s="65"/>
      <c r="AJ168" s="70"/>
      <c r="AK168" s="70"/>
      <c r="AL168" s="70"/>
      <c r="AM168" s="70"/>
      <c r="AN168" s="70"/>
    </row>
    <row r="169" spans="2:52" ht="12.75">
      <c r="B169" s="14" t="s">
        <v>103</v>
      </c>
      <c r="G169" s="2"/>
      <c r="H169" s="12"/>
      <c r="I169" s="12"/>
      <c r="J169" s="12"/>
      <c r="N169" s="2"/>
      <c r="O169" s="2"/>
      <c r="P169" s="2"/>
      <c r="Q169" s="2"/>
      <c r="W169" s="12"/>
      <c r="X169" s="30"/>
      <c r="Y169" s="18"/>
      <c r="AE169" s="76"/>
      <c r="AF169" s="41"/>
      <c r="AG169" s="76"/>
      <c r="AH169" s="60"/>
      <c r="AI169" s="60"/>
      <c r="AJ169" s="72"/>
      <c r="AK169" s="72"/>
      <c r="AL169" s="72"/>
      <c r="AM169" s="72"/>
      <c r="AN169" s="72"/>
      <c r="AZ169" s="8"/>
    </row>
    <row r="170" spans="2:52" ht="12.75">
      <c r="B170" s="14" t="s">
        <v>104</v>
      </c>
      <c r="G170" s="2"/>
      <c r="N170" s="2"/>
      <c r="O170" s="2"/>
      <c r="P170" s="2"/>
      <c r="Q170" s="2"/>
      <c r="W170" s="12"/>
      <c r="X170" s="30"/>
      <c r="Y170" s="2"/>
      <c r="AE170" s="75"/>
      <c r="AF170" s="38"/>
      <c r="AG170" s="75"/>
      <c r="AH170" s="64"/>
      <c r="AI170" s="64"/>
      <c r="AJ170" s="70"/>
      <c r="AK170" s="70"/>
      <c r="AL170" s="70"/>
      <c r="AM170" s="70"/>
      <c r="AN170" s="70"/>
      <c r="AZ170" s="8"/>
    </row>
    <row r="171" spans="2:52" ht="49.5" customHeight="1">
      <c r="B171" s="141" t="s">
        <v>109</v>
      </c>
      <c r="C171" s="141"/>
      <c r="G171" s="2"/>
      <c r="N171" s="2"/>
      <c r="O171" s="2"/>
      <c r="P171" s="2"/>
      <c r="Q171" s="2"/>
      <c r="W171" s="12"/>
      <c r="X171" s="30"/>
      <c r="Y171" s="2"/>
      <c r="AE171" s="75"/>
      <c r="AF171" s="38"/>
      <c r="AG171" s="75"/>
      <c r="AH171" s="65"/>
      <c r="AI171" s="65"/>
      <c r="AJ171" s="70"/>
      <c r="AK171" s="70"/>
      <c r="AL171" s="70"/>
      <c r="AM171" s="70"/>
      <c r="AN171" s="70"/>
      <c r="AZ171" s="8"/>
    </row>
    <row r="172" spans="2:52" ht="27.75" customHeight="1">
      <c r="B172" s="141" t="s">
        <v>108</v>
      </c>
      <c r="C172" s="141"/>
      <c r="G172" s="2"/>
      <c r="N172" s="2"/>
      <c r="O172" s="2"/>
      <c r="P172" s="2"/>
      <c r="Q172" s="2"/>
      <c r="W172" s="12"/>
      <c r="X172" s="30"/>
      <c r="Y172" s="2"/>
      <c r="AE172" s="75"/>
      <c r="AF172" s="38"/>
      <c r="AG172" s="75"/>
      <c r="AH172" s="65"/>
      <c r="AI172" s="65"/>
      <c r="AJ172" s="70"/>
      <c r="AK172" s="70"/>
      <c r="AL172" s="70"/>
      <c r="AM172" s="70"/>
      <c r="AN172" s="70"/>
      <c r="AZ172" s="8"/>
    </row>
    <row r="173" spans="2:52" ht="12.75">
      <c r="B173" s="14" t="s">
        <v>110</v>
      </c>
      <c r="G173" s="2"/>
      <c r="N173" s="2"/>
      <c r="O173" s="2"/>
      <c r="P173" s="2"/>
      <c r="Q173" s="2"/>
      <c r="W173" s="12"/>
      <c r="X173" s="30"/>
      <c r="Y173" s="2"/>
      <c r="AE173" s="75"/>
      <c r="AF173" s="38"/>
      <c r="AG173" s="75"/>
      <c r="AH173" s="65"/>
      <c r="AI173" s="65"/>
      <c r="AJ173" s="70"/>
      <c r="AK173" s="70"/>
      <c r="AL173" s="70"/>
      <c r="AM173" s="70"/>
      <c r="AN173" s="70"/>
      <c r="AZ173" s="8"/>
    </row>
    <row r="174" spans="2:52" ht="12.75">
      <c r="B174" s="14" t="s">
        <v>113</v>
      </c>
      <c r="G174" s="2"/>
      <c r="N174" s="2"/>
      <c r="O174" s="2"/>
      <c r="P174" s="2"/>
      <c r="Q174" s="2"/>
      <c r="W174" s="12"/>
      <c r="X174" s="30"/>
      <c r="Y174" s="2"/>
      <c r="AE174" s="75"/>
      <c r="AF174" s="38"/>
      <c r="AG174" s="75"/>
      <c r="AH174" s="65"/>
      <c r="AI174" s="65"/>
      <c r="AJ174" s="70"/>
      <c r="AK174" s="70"/>
      <c r="AL174" s="70"/>
      <c r="AM174" s="70"/>
      <c r="AN174" s="70"/>
      <c r="AZ174" s="8"/>
    </row>
    <row r="175" spans="2:52" ht="12.75">
      <c r="B175" s="14" t="s">
        <v>114</v>
      </c>
      <c r="G175" s="2"/>
      <c r="N175" s="2"/>
      <c r="O175" s="2"/>
      <c r="P175" s="2"/>
      <c r="Q175" s="2"/>
      <c r="W175" s="12"/>
      <c r="X175" s="30"/>
      <c r="Y175" s="2"/>
      <c r="AE175" s="75"/>
      <c r="AF175" s="38"/>
      <c r="AG175" s="75"/>
      <c r="AH175" s="65"/>
      <c r="AI175" s="65"/>
      <c r="AJ175" s="70"/>
      <c r="AK175" s="70"/>
      <c r="AL175" s="70"/>
      <c r="AM175" s="70"/>
      <c r="AN175" s="70"/>
      <c r="AZ175" s="8"/>
    </row>
    <row r="176" spans="2:52" ht="12.75">
      <c r="B176" s="14" t="s">
        <v>135</v>
      </c>
      <c r="G176" s="2"/>
      <c r="N176" s="2"/>
      <c r="O176" s="2"/>
      <c r="P176" s="2"/>
      <c r="Q176" s="2"/>
      <c r="W176" s="12"/>
      <c r="X176" s="30"/>
      <c r="Y176" s="2"/>
      <c r="AE176" s="75"/>
      <c r="AF176" s="38"/>
      <c r="AG176" s="75"/>
      <c r="AH176" s="65"/>
      <c r="AI176" s="65"/>
      <c r="AJ176" s="70"/>
      <c r="AK176" s="70"/>
      <c r="AL176" s="70"/>
      <c r="AM176" s="70"/>
      <c r="AN176" s="70"/>
      <c r="AZ176" s="8"/>
    </row>
    <row r="177" spans="2:52" ht="12.75">
      <c r="B177" s="14" t="s">
        <v>334</v>
      </c>
      <c r="G177" s="2"/>
      <c r="N177" s="2"/>
      <c r="O177" s="2"/>
      <c r="P177" s="2"/>
      <c r="Q177" s="2"/>
      <c r="W177" s="12"/>
      <c r="X177" s="30"/>
      <c r="Y177" s="2"/>
      <c r="AE177" s="75"/>
      <c r="AF177" s="38"/>
      <c r="AG177" s="75"/>
      <c r="AH177" s="65"/>
      <c r="AI177" s="65"/>
      <c r="AJ177" s="70"/>
      <c r="AK177" s="70"/>
      <c r="AL177" s="70"/>
      <c r="AM177" s="70"/>
      <c r="AN177" s="70"/>
      <c r="AZ177" s="8"/>
    </row>
    <row r="178" spans="2:52" ht="12.75">
      <c r="B178" s="14" t="s">
        <v>335</v>
      </c>
      <c r="G178" s="2"/>
      <c r="N178" s="2"/>
      <c r="O178" s="2"/>
      <c r="P178" s="2"/>
      <c r="Q178" s="2"/>
      <c r="W178" s="12"/>
      <c r="X178" s="30"/>
      <c r="Y178" s="2"/>
      <c r="AE178" s="75"/>
      <c r="AF178" s="38"/>
      <c r="AG178" s="75"/>
      <c r="AH178" s="65"/>
      <c r="AI178" s="65"/>
      <c r="AJ178" s="70"/>
      <c r="AK178" s="70"/>
      <c r="AL178" s="70"/>
      <c r="AM178" s="70"/>
      <c r="AN178" s="70"/>
      <c r="AZ178" s="8"/>
    </row>
    <row r="179" spans="2:52" ht="12.75">
      <c r="B179" s="14" t="s">
        <v>336</v>
      </c>
      <c r="G179" s="2"/>
      <c r="N179" s="2"/>
      <c r="O179" s="2"/>
      <c r="P179" s="2"/>
      <c r="Q179" s="2"/>
      <c r="W179" s="12"/>
      <c r="X179" s="30"/>
      <c r="Y179" s="2"/>
      <c r="AE179" s="75"/>
      <c r="AF179" s="38"/>
      <c r="AG179" s="75"/>
      <c r="AH179" s="65"/>
      <c r="AI179" s="65"/>
      <c r="AJ179" s="70"/>
      <c r="AK179" s="70"/>
      <c r="AL179" s="70"/>
      <c r="AM179" s="70"/>
      <c r="AN179" s="70"/>
      <c r="AZ179" s="8"/>
    </row>
    <row r="180" spans="2:52" ht="12.75">
      <c r="B180" s="14" t="s">
        <v>338</v>
      </c>
      <c r="G180" s="2"/>
      <c r="N180" s="2"/>
      <c r="O180" s="2"/>
      <c r="P180" s="2"/>
      <c r="Q180" s="2"/>
      <c r="W180" s="12"/>
      <c r="X180" s="30"/>
      <c r="Y180" s="2"/>
      <c r="AE180" s="75"/>
      <c r="AF180" s="38"/>
      <c r="AG180" s="75"/>
      <c r="AH180" s="65"/>
      <c r="AI180" s="65"/>
      <c r="AJ180" s="70"/>
      <c r="AK180" s="70"/>
      <c r="AL180" s="70"/>
      <c r="AM180" s="70"/>
      <c r="AN180" s="70"/>
      <c r="AZ180" s="8"/>
    </row>
    <row r="181" spans="2:52" ht="12.75">
      <c r="B181" s="14" t="s">
        <v>340</v>
      </c>
      <c r="G181" s="2"/>
      <c r="N181" s="2"/>
      <c r="O181" s="2"/>
      <c r="P181" s="2"/>
      <c r="Q181" s="2"/>
      <c r="W181" s="12"/>
      <c r="X181" s="30"/>
      <c r="Y181" s="2"/>
      <c r="AE181" s="75"/>
      <c r="AF181" s="38"/>
      <c r="AG181" s="75"/>
      <c r="AH181" s="65"/>
      <c r="AI181" s="65"/>
      <c r="AJ181" s="70"/>
      <c r="AK181" s="70"/>
      <c r="AL181" s="70"/>
      <c r="AM181" s="70"/>
      <c r="AN181" s="70"/>
      <c r="AZ181" s="8"/>
    </row>
    <row r="182" spans="2:52" ht="12.75">
      <c r="B182" s="14" t="s">
        <v>341</v>
      </c>
      <c r="G182" s="2"/>
      <c r="N182" s="2"/>
      <c r="O182" s="2"/>
      <c r="P182" s="2"/>
      <c r="Q182" s="2"/>
      <c r="W182" s="12"/>
      <c r="X182" s="30"/>
      <c r="Y182" s="2"/>
      <c r="AE182" s="75"/>
      <c r="AF182" s="38"/>
      <c r="AG182" s="75"/>
      <c r="AH182" s="65"/>
      <c r="AI182" s="65"/>
      <c r="AJ182" s="70"/>
      <c r="AK182" s="70"/>
      <c r="AL182" s="70"/>
      <c r="AM182" s="70"/>
      <c r="AN182" s="70"/>
      <c r="AZ182" s="8"/>
    </row>
    <row r="183" spans="2:52" ht="12.75">
      <c r="B183" s="14" t="s">
        <v>342</v>
      </c>
      <c r="G183" s="2"/>
      <c r="N183" s="2"/>
      <c r="O183" s="2"/>
      <c r="P183" s="2"/>
      <c r="Q183" s="2"/>
      <c r="W183" s="12"/>
      <c r="X183" s="30"/>
      <c r="Y183" s="2"/>
      <c r="AE183" s="75"/>
      <c r="AF183" s="38"/>
      <c r="AG183" s="75"/>
      <c r="AH183" s="65"/>
      <c r="AI183" s="65"/>
      <c r="AJ183" s="70"/>
      <c r="AK183" s="70"/>
      <c r="AL183" s="70"/>
      <c r="AM183" s="70"/>
      <c r="AN183" s="70"/>
      <c r="AZ183" s="8"/>
    </row>
    <row r="184" spans="2:52" ht="12.75">
      <c r="B184" s="14" t="s">
        <v>343</v>
      </c>
      <c r="G184" s="2"/>
      <c r="N184" s="2"/>
      <c r="O184" s="2"/>
      <c r="P184" s="2"/>
      <c r="Q184" s="2"/>
      <c r="W184" s="12"/>
      <c r="X184" s="30"/>
      <c r="Y184" s="2"/>
      <c r="AE184" s="75"/>
      <c r="AF184" s="38"/>
      <c r="AG184" s="75"/>
      <c r="AH184" s="65"/>
      <c r="AI184" s="65"/>
      <c r="AJ184" s="70"/>
      <c r="AK184" s="70"/>
      <c r="AL184" s="70"/>
      <c r="AM184" s="70"/>
      <c r="AN184" s="70"/>
      <c r="AZ184" s="8"/>
    </row>
    <row r="185" spans="2:52" ht="27.75" customHeight="1">
      <c r="B185" s="141" t="s">
        <v>107</v>
      </c>
      <c r="C185" s="141"/>
      <c r="G185" s="2"/>
      <c r="N185" s="2"/>
      <c r="O185" s="2"/>
      <c r="P185" s="2"/>
      <c r="Q185" s="2"/>
      <c r="W185" s="12"/>
      <c r="X185" s="30"/>
      <c r="Y185" s="2"/>
      <c r="AE185" s="75"/>
      <c r="AF185" s="38"/>
      <c r="AG185" s="75"/>
      <c r="AH185" s="65"/>
      <c r="AI185" s="65"/>
      <c r="AJ185" s="70"/>
      <c r="AK185" s="70"/>
      <c r="AL185" s="70"/>
      <c r="AM185" s="70"/>
      <c r="AN185" s="70"/>
      <c r="AZ185" s="8"/>
    </row>
    <row r="186" spans="2:40" ht="27.75" customHeight="1">
      <c r="B186" s="141" t="s">
        <v>346</v>
      </c>
      <c r="C186" s="141"/>
      <c r="G186" s="2"/>
      <c r="N186" s="2"/>
      <c r="O186" s="2"/>
      <c r="P186" s="2"/>
      <c r="Q186" s="2"/>
      <c r="W186" s="12"/>
      <c r="X186" s="30"/>
      <c r="AE186" s="75"/>
      <c r="AF186" s="38"/>
      <c r="AG186" s="75"/>
      <c r="AH186" s="64"/>
      <c r="AI186" s="64"/>
      <c r="AJ186" s="70"/>
      <c r="AK186" s="70"/>
      <c r="AL186" s="70"/>
      <c r="AM186" s="70"/>
      <c r="AN186" s="70"/>
    </row>
    <row r="187" spans="2:40" ht="12.75">
      <c r="B187" s="14" t="s">
        <v>345</v>
      </c>
      <c r="G187" s="2"/>
      <c r="H187" s="12"/>
      <c r="I187" s="12"/>
      <c r="J187" s="12"/>
      <c r="AE187" s="75"/>
      <c r="AF187" s="38"/>
      <c r="AG187" s="75"/>
      <c r="AH187" s="64"/>
      <c r="AI187" s="64"/>
      <c r="AJ187" s="70"/>
      <c r="AK187" s="70"/>
      <c r="AL187" s="70"/>
      <c r="AM187" s="70"/>
      <c r="AN187" s="70"/>
    </row>
    <row r="188" spans="7:40" ht="12.75">
      <c r="G188" s="2"/>
      <c r="H188" s="12"/>
      <c r="I188" s="12"/>
      <c r="J188" s="12"/>
      <c r="Y188" s="3"/>
      <c r="AE188" s="19"/>
      <c r="AF188" s="39"/>
      <c r="AG188" s="19"/>
      <c r="AH188" s="66"/>
      <c r="AI188" s="66"/>
      <c r="AJ188" s="61"/>
      <c r="AK188" s="61"/>
      <c r="AL188" s="61"/>
      <c r="AM188" s="61"/>
      <c r="AN188" s="61"/>
    </row>
    <row r="189" spans="2:52" ht="12.75">
      <c r="B189" s="14"/>
      <c r="G189" s="2"/>
      <c r="H189" s="12"/>
      <c r="I189" s="12"/>
      <c r="J189" s="12"/>
      <c r="K189" s="35"/>
      <c r="L189" s="35"/>
      <c r="M189" s="35"/>
      <c r="N189" s="15"/>
      <c r="O189" s="15"/>
      <c r="P189" s="15"/>
      <c r="Q189" s="15"/>
      <c r="Y189" s="12"/>
      <c r="AE189" s="19"/>
      <c r="AF189" s="39"/>
      <c r="AG189" s="19"/>
      <c r="AH189" s="61"/>
      <c r="AI189" s="61"/>
      <c r="AJ189" s="61"/>
      <c r="AK189" s="61"/>
      <c r="AL189" s="61"/>
      <c r="AM189" s="61"/>
      <c r="AN189" s="61"/>
      <c r="AZ189" s="8"/>
    </row>
    <row r="190" spans="7:40" ht="12.75">
      <c r="G190" s="2"/>
      <c r="H190" s="48"/>
      <c r="I190" s="48"/>
      <c r="J190" s="48"/>
      <c r="K190" s="34"/>
      <c r="L190" s="34"/>
      <c r="M190" s="34"/>
      <c r="N190" s="9"/>
      <c r="O190" s="9"/>
      <c r="P190" s="9"/>
      <c r="Q190" s="9"/>
      <c r="Y190" s="10"/>
      <c r="AE190" s="19"/>
      <c r="AF190" s="39"/>
      <c r="AG190" s="19"/>
      <c r="AH190" s="66"/>
      <c r="AI190" s="66"/>
      <c r="AJ190" s="61"/>
      <c r="AK190" s="61"/>
      <c r="AL190" s="61"/>
      <c r="AM190" s="61"/>
      <c r="AN190" s="61"/>
    </row>
    <row r="191" spans="2:52" ht="12.75">
      <c r="B191" s="14"/>
      <c r="G191" s="2"/>
      <c r="H191" s="12"/>
      <c r="I191" s="12"/>
      <c r="J191" s="12"/>
      <c r="N191" s="2"/>
      <c r="O191" s="2"/>
      <c r="P191" s="2"/>
      <c r="Q191" s="2"/>
      <c r="W191" s="12"/>
      <c r="X191" s="30"/>
      <c r="Y191" s="10"/>
      <c r="AE191" s="19"/>
      <c r="AF191" s="39"/>
      <c r="AG191" s="19"/>
      <c r="AH191" s="58"/>
      <c r="AI191" s="58"/>
      <c r="AJ191" s="61"/>
      <c r="AK191" s="61"/>
      <c r="AL191" s="61"/>
      <c r="AM191" s="61"/>
      <c r="AN191" s="61"/>
      <c r="AZ191" s="8"/>
    </row>
    <row r="192" spans="7:40" ht="12.75">
      <c r="G192" s="2"/>
      <c r="H192" s="12"/>
      <c r="I192" s="12"/>
      <c r="J192" s="12"/>
      <c r="W192" s="12"/>
      <c r="X192" s="30"/>
      <c r="AE192" s="75"/>
      <c r="AF192" s="38"/>
      <c r="AG192" s="75"/>
      <c r="AH192" s="65"/>
      <c r="AI192" s="65"/>
      <c r="AJ192" s="70"/>
      <c r="AK192" s="70"/>
      <c r="AL192" s="70"/>
      <c r="AM192" s="70"/>
      <c r="AN192" s="70"/>
    </row>
    <row r="193" spans="7:40" ht="12.75">
      <c r="G193" s="2"/>
      <c r="H193" s="12"/>
      <c r="I193" s="12"/>
      <c r="J193" s="12"/>
      <c r="AE193" s="75"/>
      <c r="AF193" s="38"/>
      <c r="AG193" s="75"/>
      <c r="AH193" s="64"/>
      <c r="AI193" s="64"/>
      <c r="AJ193" s="70"/>
      <c r="AK193" s="70"/>
      <c r="AL193" s="70"/>
      <c r="AM193" s="70"/>
      <c r="AN193" s="70"/>
    </row>
    <row r="194" spans="2:52" ht="12.75">
      <c r="B194" s="14"/>
      <c r="G194" s="2"/>
      <c r="H194" s="12"/>
      <c r="I194" s="12"/>
      <c r="J194" s="12"/>
      <c r="K194" s="35"/>
      <c r="L194" s="35"/>
      <c r="M194" s="35"/>
      <c r="N194" s="15"/>
      <c r="O194" s="15"/>
      <c r="P194" s="15"/>
      <c r="Q194" s="15"/>
      <c r="AE194" s="19"/>
      <c r="AF194" s="39"/>
      <c r="AG194" s="19"/>
      <c r="AH194" s="66"/>
      <c r="AI194" s="66"/>
      <c r="AJ194" s="61"/>
      <c r="AK194" s="61"/>
      <c r="AL194" s="61"/>
      <c r="AM194" s="61"/>
      <c r="AN194" s="61"/>
      <c r="AZ194" s="8"/>
    </row>
    <row r="195" spans="7:52" ht="12.75">
      <c r="G195" s="2"/>
      <c r="H195" s="12"/>
      <c r="I195" s="12"/>
      <c r="J195" s="12"/>
      <c r="K195" s="12"/>
      <c r="L195" s="12"/>
      <c r="M195" s="12"/>
      <c r="N195" s="3"/>
      <c r="O195" s="3"/>
      <c r="P195" s="3"/>
      <c r="Q195" s="3"/>
      <c r="AE195" s="75"/>
      <c r="AF195" s="38"/>
      <c r="AG195" s="75"/>
      <c r="AH195" s="64"/>
      <c r="AI195" s="64"/>
      <c r="AJ195" s="70"/>
      <c r="AK195" s="70"/>
      <c r="AL195" s="70"/>
      <c r="AM195" s="70"/>
      <c r="AN195" s="70"/>
      <c r="AZ195" s="8"/>
    </row>
    <row r="196" spans="7:52" ht="12.75">
      <c r="G196" s="2"/>
      <c r="H196" s="48"/>
      <c r="I196" s="48"/>
      <c r="J196" s="48"/>
      <c r="K196" s="34"/>
      <c r="L196" s="34"/>
      <c r="M196" s="34"/>
      <c r="N196" s="9"/>
      <c r="O196" s="9"/>
      <c r="P196" s="9"/>
      <c r="Q196" s="9"/>
      <c r="AE196" s="75"/>
      <c r="AF196" s="38"/>
      <c r="AG196" s="75"/>
      <c r="AH196" s="64"/>
      <c r="AI196" s="64"/>
      <c r="AJ196" s="70"/>
      <c r="AK196" s="70"/>
      <c r="AL196" s="70"/>
      <c r="AM196" s="70"/>
      <c r="AN196" s="70"/>
      <c r="AZ196" s="8"/>
    </row>
    <row r="197" spans="7:52" ht="12.75">
      <c r="G197" s="2"/>
      <c r="H197" s="48"/>
      <c r="I197" s="48"/>
      <c r="J197" s="48"/>
      <c r="N197" s="2"/>
      <c r="O197" s="2"/>
      <c r="P197" s="2"/>
      <c r="Q197" s="2"/>
      <c r="Y197" s="2"/>
      <c r="AE197" s="75"/>
      <c r="AF197" s="38"/>
      <c r="AG197" s="75"/>
      <c r="AH197" s="65"/>
      <c r="AI197" s="65"/>
      <c r="AJ197" s="70"/>
      <c r="AK197" s="70"/>
      <c r="AL197" s="70"/>
      <c r="AM197" s="70"/>
      <c r="AN197" s="70"/>
      <c r="AZ197" s="8"/>
    </row>
    <row r="198" spans="7:40" ht="12.75">
      <c r="G198" s="2"/>
      <c r="H198" s="12"/>
      <c r="I198" s="12"/>
      <c r="J198" s="12"/>
      <c r="N198" s="2"/>
      <c r="O198" s="2"/>
      <c r="P198" s="2"/>
      <c r="Q198" s="2"/>
      <c r="AE198" s="75"/>
      <c r="AF198" s="38"/>
      <c r="AG198" s="75"/>
      <c r="AH198" s="64"/>
      <c r="AI198" s="64"/>
      <c r="AJ198" s="70"/>
      <c r="AK198" s="70"/>
      <c r="AL198" s="70"/>
      <c r="AM198" s="70"/>
      <c r="AN198" s="70"/>
    </row>
    <row r="199" spans="7:52" ht="12.75">
      <c r="G199" s="2"/>
      <c r="N199" s="2"/>
      <c r="O199" s="2"/>
      <c r="P199" s="2"/>
      <c r="Q199" s="2"/>
      <c r="Y199" s="2"/>
      <c r="AE199" s="19"/>
      <c r="AF199" s="39"/>
      <c r="AG199" s="19"/>
      <c r="AH199" s="66"/>
      <c r="AI199" s="66"/>
      <c r="AJ199" s="61"/>
      <c r="AK199" s="61"/>
      <c r="AL199" s="61"/>
      <c r="AM199" s="61"/>
      <c r="AN199" s="61"/>
      <c r="AZ199" s="13"/>
    </row>
    <row r="200" spans="2:52" ht="12.75">
      <c r="B200" s="14"/>
      <c r="G200" s="2"/>
      <c r="N200" s="2"/>
      <c r="O200" s="2"/>
      <c r="P200" s="2"/>
      <c r="Q200" s="2"/>
      <c r="W200" s="12"/>
      <c r="X200" s="30"/>
      <c r="Y200" s="2"/>
      <c r="AE200" s="19"/>
      <c r="AF200" s="39"/>
      <c r="AG200" s="19"/>
      <c r="AH200" s="66"/>
      <c r="AI200" s="66"/>
      <c r="AJ200" s="61"/>
      <c r="AK200" s="61"/>
      <c r="AL200" s="61"/>
      <c r="AM200" s="61"/>
      <c r="AN200" s="61"/>
      <c r="AZ200" s="13"/>
    </row>
    <row r="201" spans="7:52" ht="12.75">
      <c r="G201" s="2"/>
      <c r="H201" s="34"/>
      <c r="I201" s="34"/>
      <c r="J201" s="34"/>
      <c r="K201" s="34"/>
      <c r="L201" s="34"/>
      <c r="M201" s="34"/>
      <c r="N201" s="9"/>
      <c r="O201" s="9"/>
      <c r="P201" s="9"/>
      <c r="Q201" s="9"/>
      <c r="W201" s="34"/>
      <c r="X201" s="37"/>
      <c r="Y201" s="2"/>
      <c r="AE201" s="75"/>
      <c r="AF201" s="38"/>
      <c r="AG201" s="75"/>
      <c r="AH201" s="65"/>
      <c r="AI201" s="65"/>
      <c r="AJ201" s="70"/>
      <c r="AK201" s="70"/>
      <c r="AL201" s="70"/>
      <c r="AM201" s="70"/>
      <c r="AN201" s="70"/>
      <c r="AZ201" s="11"/>
    </row>
    <row r="202" spans="7:52" ht="12.75">
      <c r="G202" s="2"/>
      <c r="H202" s="12"/>
      <c r="I202" s="12"/>
      <c r="J202" s="12"/>
      <c r="AE202" s="75"/>
      <c r="AF202" s="38"/>
      <c r="AG202" s="75"/>
      <c r="AH202" s="64"/>
      <c r="AI202" s="64"/>
      <c r="AJ202" s="70"/>
      <c r="AK202" s="70"/>
      <c r="AL202" s="70"/>
      <c r="AM202" s="70"/>
      <c r="AN202" s="70"/>
      <c r="AZ202" s="8"/>
    </row>
    <row r="203" spans="7:52" ht="12.75">
      <c r="G203" s="2"/>
      <c r="W203" s="12"/>
      <c r="X203" s="30"/>
      <c r="AE203" s="75"/>
      <c r="AF203" s="38"/>
      <c r="AG203" s="75"/>
      <c r="AH203" s="64"/>
      <c r="AI203" s="64"/>
      <c r="AJ203" s="70"/>
      <c r="AK203" s="70"/>
      <c r="AL203" s="70"/>
      <c r="AM203" s="70"/>
      <c r="AN203" s="70"/>
      <c r="AZ203" s="8"/>
    </row>
    <row r="204" spans="2:52" ht="12.75">
      <c r="B204" s="14"/>
      <c r="G204" s="2"/>
      <c r="H204" s="35"/>
      <c r="I204" s="35"/>
      <c r="J204" s="35"/>
      <c r="K204" s="35"/>
      <c r="L204" s="35"/>
      <c r="M204" s="35"/>
      <c r="N204" s="17"/>
      <c r="O204" s="17"/>
      <c r="P204" s="17"/>
      <c r="Q204" s="17"/>
      <c r="W204" s="12"/>
      <c r="X204" s="30"/>
      <c r="Y204" s="10"/>
      <c r="AE204" s="77"/>
      <c r="AF204" s="42"/>
      <c r="AG204" s="77"/>
      <c r="AH204" s="62"/>
      <c r="AI204" s="62"/>
      <c r="AJ204" s="73"/>
      <c r="AK204" s="73"/>
      <c r="AL204" s="73"/>
      <c r="AM204" s="73"/>
      <c r="AN204" s="73"/>
      <c r="AZ204" s="8"/>
    </row>
    <row r="205" spans="7:52" ht="12.75">
      <c r="G205" s="2"/>
      <c r="N205" s="2"/>
      <c r="O205" s="2"/>
      <c r="P205" s="2"/>
      <c r="Q205" s="2"/>
      <c r="W205" s="12"/>
      <c r="X205" s="30"/>
      <c r="AE205" s="75"/>
      <c r="AF205" s="38"/>
      <c r="AG205" s="75"/>
      <c r="AH205" s="65"/>
      <c r="AI205" s="65"/>
      <c r="AJ205" s="70"/>
      <c r="AK205" s="70"/>
      <c r="AL205" s="70"/>
      <c r="AM205" s="70"/>
      <c r="AN205" s="70"/>
      <c r="AZ205" s="8"/>
    </row>
    <row r="206" spans="7:52" ht="12.75">
      <c r="G206" s="2"/>
      <c r="N206" s="2"/>
      <c r="O206" s="2"/>
      <c r="P206" s="2"/>
      <c r="Q206" s="2"/>
      <c r="W206" s="12"/>
      <c r="X206" s="30"/>
      <c r="AE206" s="75"/>
      <c r="AF206" s="38"/>
      <c r="AG206" s="75"/>
      <c r="AH206" s="65"/>
      <c r="AI206" s="65"/>
      <c r="AJ206" s="70"/>
      <c r="AK206" s="70"/>
      <c r="AL206" s="70"/>
      <c r="AM206" s="70"/>
      <c r="AN206" s="70"/>
      <c r="AZ206" s="8"/>
    </row>
    <row r="207" spans="7:52" ht="12.75">
      <c r="G207" s="2"/>
      <c r="H207" s="12"/>
      <c r="I207" s="12"/>
      <c r="J207" s="12"/>
      <c r="K207" s="12"/>
      <c r="L207" s="12"/>
      <c r="M207" s="12"/>
      <c r="N207" s="3"/>
      <c r="O207" s="3"/>
      <c r="P207" s="3"/>
      <c r="Q207" s="3"/>
      <c r="W207" s="36"/>
      <c r="X207" s="36"/>
      <c r="AE207" s="75"/>
      <c r="AF207" s="38"/>
      <c r="AG207" s="75"/>
      <c r="AH207" s="64"/>
      <c r="AI207" s="64"/>
      <c r="AJ207" s="70"/>
      <c r="AK207" s="70"/>
      <c r="AL207" s="70"/>
      <c r="AM207" s="70"/>
      <c r="AN207" s="70"/>
      <c r="AZ207" s="8"/>
    </row>
    <row r="209" ht="15">
      <c r="B209" s="4"/>
    </row>
    <row r="210" ht="15">
      <c r="B210" s="4"/>
    </row>
    <row r="211" ht="15">
      <c r="B211" s="4"/>
    </row>
    <row r="212" ht="15">
      <c r="B212" s="4"/>
    </row>
    <row r="213" ht="15">
      <c r="B213" s="4"/>
    </row>
    <row r="214" ht="15">
      <c r="B214" s="4"/>
    </row>
    <row r="215" ht="15">
      <c r="B215" s="4"/>
    </row>
    <row r="216" ht="15">
      <c r="B216" s="4"/>
    </row>
    <row r="217" ht="15">
      <c r="B217" s="4"/>
    </row>
    <row r="218" ht="15">
      <c r="B218" s="4"/>
    </row>
    <row r="219" ht="15">
      <c r="B219" s="4"/>
    </row>
    <row r="220" ht="15">
      <c r="B220" s="4"/>
    </row>
    <row r="221" ht="15">
      <c r="B221" s="4"/>
    </row>
    <row r="222" ht="15">
      <c r="B222" s="4"/>
    </row>
    <row r="223" ht="15">
      <c r="B223" s="4"/>
    </row>
    <row r="224" ht="15">
      <c r="B224" s="4"/>
    </row>
    <row r="225" ht="15">
      <c r="B225" s="4"/>
    </row>
    <row r="226" ht="15">
      <c r="B226" s="4"/>
    </row>
    <row r="227" ht="15">
      <c r="B227" s="4"/>
    </row>
    <row r="228" ht="15">
      <c r="B228" s="4"/>
    </row>
    <row r="229" ht="15">
      <c r="B229" s="4"/>
    </row>
    <row r="230" ht="15">
      <c r="B230" s="4"/>
    </row>
    <row r="231" ht="15">
      <c r="B231" s="4"/>
    </row>
    <row r="232" ht="15">
      <c r="B232" s="4"/>
    </row>
    <row r="233" ht="15">
      <c r="B233" s="4"/>
    </row>
    <row r="234" ht="15">
      <c r="B234" s="4"/>
    </row>
    <row r="235" ht="15">
      <c r="B235" s="16"/>
    </row>
    <row r="236" ht="15">
      <c r="B236" s="16"/>
    </row>
    <row r="237" ht="15">
      <c r="B237" s="16"/>
    </row>
    <row r="238" ht="15">
      <c r="B238" s="16"/>
    </row>
    <row r="239" ht="15">
      <c r="B239" s="16"/>
    </row>
    <row r="240" ht="15">
      <c r="B240" s="16"/>
    </row>
    <row r="241" ht="15">
      <c r="B241" s="16"/>
    </row>
    <row r="242" ht="15">
      <c r="B242" s="16"/>
    </row>
    <row r="243" ht="15">
      <c r="B243" s="16"/>
    </row>
    <row r="244" ht="15">
      <c r="B244" s="16"/>
    </row>
    <row r="245" ht="15">
      <c r="B245" s="16"/>
    </row>
    <row r="246" ht="15">
      <c r="B246" s="16"/>
    </row>
  </sheetData>
  <sheetProtection password="97A4" sheet="1"/>
  <mergeCells count="4">
    <mergeCell ref="B185:C185"/>
    <mergeCell ref="B186:C186"/>
    <mergeCell ref="B171:C171"/>
    <mergeCell ref="B172:C172"/>
  </mergeCells>
  <printOptions/>
  <pageMargins left="0.75" right="0.75" top="1" bottom="1" header="0.5" footer="0.5"/>
  <pageSetup fitToHeight="2" fitToWidth="1" horizontalDpi="300" verticalDpi="300" orientation="landscape" scale="20" r:id="rId1"/>
</worksheet>
</file>

<file path=xl/worksheets/sheet2.xml><?xml version="1.0" encoding="utf-8"?>
<worksheet xmlns="http://schemas.openxmlformats.org/spreadsheetml/2006/main" xmlns:r="http://schemas.openxmlformats.org/officeDocument/2006/relationships">
  <sheetPr codeName="IGWSPLPExistChem">
    <pageSetUpPr fitToPage="1"/>
  </sheetPr>
  <dimension ref="A1:Y123"/>
  <sheetViews>
    <sheetView showRowColHeaders="0" tabSelected="1" zoomScalePageLayoutView="0" workbookViewId="0" topLeftCell="A1">
      <selection activeCell="B2" sqref="B2:D2"/>
    </sheetView>
  </sheetViews>
  <sheetFormatPr defaultColWidth="9.140625" defaultRowHeight="12.75"/>
  <cols>
    <col min="1" max="1" width="21.421875" style="67" customWidth="1"/>
    <col min="2" max="2" width="9.7109375" style="67" customWidth="1"/>
    <col min="3" max="3" width="9.28125" style="67" customWidth="1"/>
    <col min="4" max="5" width="14.00390625" style="67" customWidth="1"/>
    <col min="6" max="6" width="10.57421875" style="67" customWidth="1"/>
    <col min="7" max="7" width="9.421875" style="67" customWidth="1"/>
    <col min="8" max="8" width="10.140625" style="67" customWidth="1"/>
    <col min="9" max="9" width="9.28125" style="67" customWidth="1"/>
    <col min="10" max="10" width="11.00390625" style="67" customWidth="1"/>
    <col min="11" max="11" width="8.7109375" style="67" customWidth="1"/>
    <col min="12" max="12" width="12.28125" style="67" customWidth="1"/>
    <col min="13" max="13" width="14.28125" style="67" hidden="1" customWidth="1"/>
    <col min="14" max="14" width="13.421875" style="67" customWidth="1"/>
    <col min="15" max="17" width="9.140625" style="67" customWidth="1"/>
    <col min="18" max="18" width="4.00390625" style="68" hidden="1" customWidth="1"/>
    <col min="19" max="19" width="2.00390625" style="68" hidden="1" customWidth="1"/>
    <col min="20" max="21" width="4.00390625" style="68" hidden="1" customWidth="1"/>
    <col min="22" max="16384" width="9.140625" style="67" customWidth="1"/>
  </cols>
  <sheetData>
    <row r="1" spans="1:25" ht="19.5" customHeight="1">
      <c r="A1" s="142" t="s">
        <v>391</v>
      </c>
      <c r="B1" s="142"/>
      <c r="C1" s="142"/>
      <c r="D1" s="142"/>
      <c r="E1" s="142"/>
      <c r="F1" s="68"/>
      <c r="G1" s="68"/>
      <c r="H1" s="68"/>
      <c r="I1" s="78"/>
      <c r="J1" s="78"/>
      <c r="K1" s="78"/>
      <c r="L1" s="78"/>
      <c r="M1" s="78"/>
      <c r="N1" s="78"/>
      <c r="O1" s="78"/>
      <c r="P1" s="78"/>
      <c r="Q1" s="68"/>
      <c r="X1" s="52" t="s">
        <v>136</v>
      </c>
      <c r="Y1" s="26" t="s">
        <v>138</v>
      </c>
    </row>
    <row r="2" spans="1:25" ht="25.5">
      <c r="A2" s="79" t="s">
        <v>350</v>
      </c>
      <c r="B2" s="144"/>
      <c r="C2" s="145"/>
      <c r="D2" s="146"/>
      <c r="E2" s="80"/>
      <c r="F2" s="80"/>
      <c r="G2" s="68"/>
      <c r="H2" s="68"/>
      <c r="I2" s="68"/>
      <c r="J2" s="68"/>
      <c r="K2" s="68"/>
      <c r="L2" s="68"/>
      <c r="M2" s="68"/>
      <c r="N2" s="68"/>
      <c r="O2" s="68"/>
      <c r="P2" s="68"/>
      <c r="Q2" s="68"/>
      <c r="X2" s="1" t="s">
        <v>91</v>
      </c>
      <c r="Y2" s="6" t="s">
        <v>22</v>
      </c>
    </row>
    <row r="3" spans="1:25" ht="12.75">
      <c r="A3" s="81" t="s">
        <v>351</v>
      </c>
      <c r="B3" s="147"/>
      <c r="C3" s="148"/>
      <c r="D3" s="149"/>
      <c r="E3" s="80"/>
      <c r="F3" s="80"/>
      <c r="G3" s="68"/>
      <c r="H3" s="68"/>
      <c r="I3" s="68"/>
      <c r="J3" s="68"/>
      <c r="K3" s="68"/>
      <c r="L3" s="68"/>
      <c r="M3" s="68"/>
      <c r="N3" s="68"/>
      <c r="O3" s="68"/>
      <c r="P3" s="68"/>
      <c r="Q3" s="68"/>
      <c r="X3" s="1" t="s">
        <v>140</v>
      </c>
      <c r="Y3" s="6" t="s">
        <v>141</v>
      </c>
    </row>
    <row r="4" spans="1:25" ht="12.75">
      <c r="A4" s="81" t="s">
        <v>352</v>
      </c>
      <c r="B4" s="147"/>
      <c r="C4" s="148"/>
      <c r="D4" s="149"/>
      <c r="E4" s="68"/>
      <c r="F4" s="68"/>
      <c r="G4" s="68"/>
      <c r="H4" s="68"/>
      <c r="I4" s="68"/>
      <c r="J4" s="82"/>
      <c r="K4" s="68"/>
      <c r="L4" s="68"/>
      <c r="M4" s="68"/>
      <c r="N4" s="68"/>
      <c r="O4" s="68"/>
      <c r="P4" s="68"/>
      <c r="Q4" s="68"/>
      <c r="X4" s="1" t="s">
        <v>142</v>
      </c>
      <c r="Y4" s="6" t="s">
        <v>143</v>
      </c>
    </row>
    <row r="5" spans="1:25" ht="12.75">
      <c r="A5" s="81"/>
      <c r="B5" s="69"/>
      <c r="C5" s="69"/>
      <c r="D5" s="69"/>
      <c r="E5" s="68"/>
      <c r="F5" s="68"/>
      <c r="G5" s="68"/>
      <c r="H5" s="68"/>
      <c r="I5" s="68"/>
      <c r="J5" s="68"/>
      <c r="K5" s="68"/>
      <c r="L5" s="68"/>
      <c r="M5" s="68"/>
      <c r="N5" s="68"/>
      <c r="O5" s="68"/>
      <c r="P5" s="68"/>
      <c r="Q5" s="68"/>
      <c r="X5" s="14" t="s">
        <v>144</v>
      </c>
      <c r="Y5" s="6" t="s">
        <v>145</v>
      </c>
    </row>
    <row r="6" spans="1:25" ht="12.75">
      <c r="A6" s="81" t="s">
        <v>333</v>
      </c>
      <c r="B6" s="69"/>
      <c r="C6" s="83"/>
      <c r="D6" s="69"/>
      <c r="E6" s="84" t="s">
        <v>353</v>
      </c>
      <c r="F6" s="68"/>
      <c r="G6" s="68"/>
      <c r="H6" s="68"/>
      <c r="I6" s="68"/>
      <c r="J6" s="68"/>
      <c r="K6" s="68"/>
      <c r="L6" s="68"/>
      <c r="M6" s="68"/>
      <c r="N6" s="68"/>
      <c r="O6" s="68"/>
      <c r="P6" s="68"/>
      <c r="Q6" s="68"/>
      <c r="R6" s="68" t="s">
        <v>354</v>
      </c>
      <c r="X6" s="14" t="s">
        <v>146</v>
      </c>
      <c r="Y6" s="6" t="s">
        <v>147</v>
      </c>
    </row>
    <row r="7" spans="1:25" ht="12.75">
      <c r="A7" s="143" t="s">
        <v>355</v>
      </c>
      <c r="B7" s="143"/>
      <c r="C7" s="85" t="s">
        <v>138</v>
      </c>
      <c r="D7" s="69"/>
      <c r="E7" s="84" t="s">
        <v>385</v>
      </c>
      <c r="F7" s="80"/>
      <c r="G7" s="68"/>
      <c r="H7" s="68"/>
      <c r="I7" s="68"/>
      <c r="J7" s="68"/>
      <c r="K7" s="68"/>
      <c r="L7" s="68"/>
      <c r="M7" s="68"/>
      <c r="N7" s="68"/>
      <c r="O7" s="68"/>
      <c r="P7" s="68"/>
      <c r="Q7" s="68"/>
      <c r="X7" s="14" t="s">
        <v>152</v>
      </c>
      <c r="Y7" s="6" t="s">
        <v>148</v>
      </c>
    </row>
    <row r="8" spans="1:25" ht="12.75">
      <c r="A8" s="81" t="s">
        <v>356</v>
      </c>
      <c r="B8" s="81"/>
      <c r="C8" s="115">
        <f>VLOOKUP(C7,'Master database'!$C$2:$CZ$415,MATCH("2008 Soil Standards Water Solubility (mg/L)",'Master database'!$C$1:$CZ$1,0),FALSE)</f>
        <v>4.24</v>
      </c>
      <c r="D8" s="69"/>
      <c r="E8" s="84" t="s">
        <v>384</v>
      </c>
      <c r="F8" s="80"/>
      <c r="G8" s="68"/>
      <c r="H8" s="68"/>
      <c r="I8" s="68"/>
      <c r="J8" s="68"/>
      <c r="K8" s="68"/>
      <c r="L8" s="68"/>
      <c r="M8" s="68"/>
      <c r="N8" s="68"/>
      <c r="O8" s="68"/>
      <c r="P8" s="68"/>
      <c r="Q8" s="68"/>
      <c r="X8" s="14" t="s">
        <v>149</v>
      </c>
      <c r="Y8" s="6" t="s">
        <v>150</v>
      </c>
    </row>
    <row r="9" spans="1:25" ht="12.75">
      <c r="A9" s="143" t="s">
        <v>357</v>
      </c>
      <c r="B9" s="143"/>
      <c r="C9" s="115">
        <f>VLOOKUP(C7,'Master database'!$C$2:$CZ$415,MATCH("2008 Soil Standards Ground water practical quantitation level (µg/L)",'Master database'!$C$1:$CZ$1,0),FALSE)</f>
        <v>10</v>
      </c>
      <c r="D9" s="69"/>
      <c r="E9" s="89" t="s">
        <v>383</v>
      </c>
      <c r="F9" s="80"/>
      <c r="G9" s="68"/>
      <c r="H9" s="68"/>
      <c r="I9" s="68"/>
      <c r="J9" s="68"/>
      <c r="K9" s="68"/>
      <c r="L9" s="68"/>
      <c r="M9" s="68"/>
      <c r="N9" s="68"/>
      <c r="O9" s="68"/>
      <c r="P9" s="68"/>
      <c r="Q9" s="68"/>
      <c r="X9" s="14" t="s">
        <v>151</v>
      </c>
      <c r="Y9" s="6" t="s">
        <v>155</v>
      </c>
    </row>
    <row r="10" spans="1:25" ht="12.75">
      <c r="A10" s="143" t="s">
        <v>359</v>
      </c>
      <c r="B10" s="143"/>
      <c r="C10" s="115">
        <f>VLOOKUP(C7,'Master database'!$C$2:$CZ$415,MATCH("2008 Soil Standards Soil Reporting Limit (mg/kg)",'Master database'!$C$1:$CZ$1,0),FALSE)</f>
        <v>0.2</v>
      </c>
      <c r="D10" s="86"/>
      <c r="E10" s="87" t="s">
        <v>360</v>
      </c>
      <c r="F10" s="80"/>
      <c r="G10" s="68"/>
      <c r="H10" s="68"/>
      <c r="I10" s="68"/>
      <c r="J10" s="68"/>
      <c r="K10" s="68"/>
      <c r="L10" s="68"/>
      <c r="M10" s="68"/>
      <c r="N10" s="68"/>
      <c r="O10" s="68"/>
      <c r="P10" s="68"/>
      <c r="Q10" s="68"/>
      <c r="X10" s="14" t="s">
        <v>153</v>
      </c>
      <c r="Y10" s="6" t="s">
        <v>156</v>
      </c>
    </row>
    <row r="11" spans="1:25" ht="12.75">
      <c r="A11" s="143" t="s">
        <v>361</v>
      </c>
      <c r="B11" s="143"/>
      <c r="C11" s="115">
        <f>VLOOKUP(C7,'Master database'!$C$2:$CZ$415,MATCH("2008 Soil Standards Health-based ground water quality criteria (µg/L)",'Master database'!$C$1:$CZ$1,0),FALSE)</f>
        <v>400</v>
      </c>
      <c r="D11" s="69"/>
      <c r="E11" s="88"/>
      <c r="F11" s="81" t="s">
        <v>362</v>
      </c>
      <c r="G11" s="68"/>
      <c r="H11" s="68"/>
      <c r="I11" s="68"/>
      <c r="J11" s="68"/>
      <c r="K11" s="68"/>
      <c r="L11" s="68"/>
      <c r="M11" s="68"/>
      <c r="N11" s="68"/>
      <c r="O11" s="68"/>
      <c r="P11" s="68"/>
      <c r="Q11" s="68"/>
      <c r="X11" s="14" t="s">
        <v>154</v>
      </c>
      <c r="Y11" s="6" t="s">
        <v>157</v>
      </c>
    </row>
    <row r="12" spans="1:25" ht="12.75">
      <c r="A12" s="143" t="s">
        <v>390</v>
      </c>
      <c r="B12" s="143"/>
      <c r="C12" s="107">
        <v>20</v>
      </c>
      <c r="D12" s="69"/>
      <c r="E12" s="108"/>
      <c r="F12" s="81" t="s">
        <v>363</v>
      </c>
      <c r="G12" s="89"/>
      <c r="H12" s="89"/>
      <c r="I12" s="89"/>
      <c r="J12" s="68"/>
      <c r="K12" s="68"/>
      <c r="L12" s="68"/>
      <c r="M12" s="68"/>
      <c r="N12" s="68"/>
      <c r="O12" s="68"/>
      <c r="P12" s="68"/>
      <c r="Q12" s="68"/>
      <c r="X12" s="14" t="s">
        <v>160</v>
      </c>
      <c r="Y12" s="6" t="s">
        <v>158</v>
      </c>
    </row>
    <row r="13" spans="1:25" ht="12.75">
      <c r="A13" s="143" t="s">
        <v>364</v>
      </c>
      <c r="B13" s="143"/>
      <c r="C13" s="127">
        <f>Round_to_Even(MIN(MAX(C11*C12,C9),MAX(IF(ISNUMBER(C8),VALUE(C8)*1000,999999999),C9)))</f>
        <v>4200</v>
      </c>
      <c r="D13" s="86" t="str">
        <f>IF(C13=C12*C11,"","adjusted from "&amp;C11*C12)</f>
        <v>adjusted from 8000</v>
      </c>
      <c r="E13" s="90"/>
      <c r="F13" s="81" t="s">
        <v>365</v>
      </c>
      <c r="G13" s="68"/>
      <c r="H13" s="68"/>
      <c r="I13" s="68"/>
      <c r="J13" s="68"/>
      <c r="K13" s="68"/>
      <c r="L13" s="91"/>
      <c r="M13" s="92"/>
      <c r="N13" s="92"/>
      <c r="O13" s="92"/>
      <c r="P13" s="68"/>
      <c r="Q13" s="68"/>
      <c r="X13" s="1" t="s">
        <v>23</v>
      </c>
      <c r="Y13" s="6" t="s">
        <v>24</v>
      </c>
    </row>
    <row r="14" spans="1:25" ht="12.75">
      <c r="A14" s="143" t="s">
        <v>366</v>
      </c>
      <c r="B14" s="143"/>
      <c r="C14" s="115">
        <f>VLOOKUP(C7,'Master database'!$C$2:$CZ$415,MATCH("2008 Soil Standards Henry's Law Constant (dimensionless, 25°C)",'Master database'!$C$1:$CZ$1,0),FALSE)</f>
        <v>0.00636</v>
      </c>
      <c r="D14" s="69"/>
      <c r="E14" s="93"/>
      <c r="F14" s="84" t="s">
        <v>367</v>
      </c>
      <c r="G14" s="68"/>
      <c r="H14" s="68"/>
      <c r="I14" s="68"/>
      <c r="J14" s="68"/>
      <c r="K14" s="68"/>
      <c r="L14" s="91"/>
      <c r="M14" s="92"/>
      <c r="N14" s="92"/>
      <c r="O14" s="92"/>
      <c r="P14" s="68"/>
      <c r="Q14" s="68"/>
      <c r="X14" s="14" t="s">
        <v>163</v>
      </c>
      <c r="Y14" s="6" t="s">
        <v>162</v>
      </c>
    </row>
    <row r="15" spans="1:25" ht="12.75">
      <c r="A15" s="68"/>
      <c r="B15" s="68"/>
      <c r="C15" s="68"/>
      <c r="D15" s="69"/>
      <c r="E15" s="80"/>
      <c r="F15" s="80"/>
      <c r="G15" s="68"/>
      <c r="H15" s="68"/>
      <c r="I15" s="68"/>
      <c r="J15" s="68"/>
      <c r="K15" s="68"/>
      <c r="L15" s="92"/>
      <c r="M15" s="92"/>
      <c r="N15" s="92"/>
      <c r="O15" s="92"/>
      <c r="P15" s="68"/>
      <c r="Q15" s="68"/>
      <c r="X15" s="14" t="s">
        <v>167</v>
      </c>
      <c r="Y15" s="6" t="s">
        <v>164</v>
      </c>
    </row>
    <row r="16" spans="1:25" ht="15" customHeight="1">
      <c r="A16" s="150" t="s">
        <v>368</v>
      </c>
      <c r="B16" s="150" t="s">
        <v>369</v>
      </c>
      <c r="C16" s="150" t="s">
        <v>370</v>
      </c>
      <c r="D16" s="150" t="s">
        <v>371</v>
      </c>
      <c r="E16" s="150" t="s">
        <v>388</v>
      </c>
      <c r="F16" s="150" t="s">
        <v>389</v>
      </c>
      <c r="G16" s="151" t="s">
        <v>372</v>
      </c>
      <c r="H16" s="151"/>
      <c r="I16" s="151"/>
      <c r="J16" s="151"/>
      <c r="K16" s="152" t="s">
        <v>380</v>
      </c>
      <c r="L16" s="150" t="s">
        <v>373</v>
      </c>
      <c r="M16" s="150" t="s">
        <v>374</v>
      </c>
      <c r="N16" s="150" t="s">
        <v>387</v>
      </c>
      <c r="O16" s="150" t="s">
        <v>375</v>
      </c>
      <c r="P16" s="91"/>
      <c r="Q16" s="68"/>
      <c r="X16" s="14" t="s">
        <v>165</v>
      </c>
      <c r="Y16" s="6" t="s">
        <v>166</v>
      </c>
    </row>
    <row r="17" spans="1:25" ht="39" customHeight="1">
      <c r="A17" s="150"/>
      <c r="B17" s="150"/>
      <c r="C17" s="150"/>
      <c r="D17" s="150"/>
      <c r="E17" s="150"/>
      <c r="F17" s="150"/>
      <c r="G17" s="109" t="s">
        <v>376</v>
      </c>
      <c r="H17" s="109" t="s">
        <v>377</v>
      </c>
      <c r="I17" s="109" t="s">
        <v>378</v>
      </c>
      <c r="J17" s="109" t="s">
        <v>379</v>
      </c>
      <c r="K17" s="153"/>
      <c r="L17" s="150"/>
      <c r="M17" s="150"/>
      <c r="N17" s="150"/>
      <c r="O17" s="150"/>
      <c r="P17" s="91"/>
      <c r="Q17" s="68"/>
      <c r="X17" s="14" t="s">
        <v>168</v>
      </c>
      <c r="Y17" s="6" t="s">
        <v>169</v>
      </c>
    </row>
    <row r="18" spans="1:25" ht="12.75">
      <c r="A18" s="129"/>
      <c r="B18" s="130"/>
      <c r="C18" s="130"/>
      <c r="D18" s="130"/>
      <c r="E18" s="130"/>
      <c r="F18" s="138"/>
      <c r="G18" s="133"/>
      <c r="H18" s="134"/>
      <c r="I18" s="133"/>
      <c r="J18" s="133"/>
      <c r="K18" s="110"/>
      <c r="L18" s="111"/>
      <c r="M18" s="112"/>
      <c r="N18" s="111"/>
      <c r="O18" s="112"/>
      <c r="P18" s="97"/>
      <c r="Q18" s="97"/>
      <c r="R18" s="91"/>
      <c r="S18" s="91"/>
      <c r="T18" s="91"/>
      <c r="U18" s="91"/>
      <c r="X18" s="14" t="s">
        <v>172</v>
      </c>
      <c r="Y18" s="6" t="s">
        <v>173</v>
      </c>
    </row>
    <row r="19" spans="1:25" ht="12.75">
      <c r="A19" s="129"/>
      <c r="B19" s="130"/>
      <c r="C19" s="130"/>
      <c r="D19" s="130"/>
      <c r="E19" s="131"/>
      <c r="F19" s="138"/>
      <c r="G19" s="133"/>
      <c r="H19" s="135"/>
      <c r="I19" s="133"/>
      <c r="J19" s="133"/>
      <c r="K19" s="110"/>
      <c r="L19" s="111"/>
      <c r="M19" s="112"/>
      <c r="N19" s="111"/>
      <c r="O19" s="112"/>
      <c r="P19" s="97"/>
      <c r="Q19" s="97"/>
      <c r="R19" s="91"/>
      <c r="S19" s="91"/>
      <c r="T19" s="91"/>
      <c r="U19" s="91"/>
      <c r="X19" s="14" t="s">
        <v>174</v>
      </c>
      <c r="Y19" s="6" t="s">
        <v>175</v>
      </c>
    </row>
    <row r="20" spans="1:25" ht="12.75">
      <c r="A20" s="129"/>
      <c r="B20" s="130"/>
      <c r="C20" s="130"/>
      <c r="D20" s="130"/>
      <c r="E20" s="130"/>
      <c r="F20" s="138"/>
      <c r="G20" s="133"/>
      <c r="H20" s="135"/>
      <c r="I20" s="133"/>
      <c r="J20" s="133"/>
      <c r="K20" s="110"/>
      <c r="L20" s="111"/>
      <c r="M20" s="112"/>
      <c r="N20" s="111"/>
      <c r="O20" s="112"/>
      <c r="P20" s="97"/>
      <c r="Q20" s="97"/>
      <c r="R20" s="91"/>
      <c r="S20" s="91"/>
      <c r="T20" s="91"/>
      <c r="U20" s="91"/>
      <c r="X20" s="14" t="s">
        <v>176</v>
      </c>
      <c r="Y20" s="6" t="s">
        <v>177</v>
      </c>
    </row>
    <row r="21" spans="1:25" ht="12.75">
      <c r="A21" s="129"/>
      <c r="B21" s="130"/>
      <c r="C21" s="130"/>
      <c r="D21" s="130"/>
      <c r="E21" s="130"/>
      <c r="F21" s="131"/>
      <c r="G21" s="133"/>
      <c r="H21" s="134"/>
      <c r="I21" s="133"/>
      <c r="J21" s="133"/>
      <c r="K21" s="110"/>
      <c r="L21" s="111"/>
      <c r="M21" s="112"/>
      <c r="N21" s="111"/>
      <c r="O21" s="112"/>
      <c r="P21" s="97"/>
      <c r="Q21" s="97"/>
      <c r="R21" s="91"/>
      <c r="S21" s="91"/>
      <c r="T21" s="91"/>
      <c r="U21" s="91"/>
      <c r="X21" s="14" t="s">
        <v>178</v>
      </c>
      <c r="Y21" s="6" t="s">
        <v>179</v>
      </c>
    </row>
    <row r="22" spans="1:25" ht="12.75">
      <c r="A22" s="129"/>
      <c r="B22" s="130"/>
      <c r="C22" s="130"/>
      <c r="D22" s="130"/>
      <c r="E22" s="131"/>
      <c r="F22" s="131"/>
      <c r="G22" s="133"/>
      <c r="H22" s="134"/>
      <c r="I22" s="133"/>
      <c r="J22" s="133"/>
      <c r="K22" s="110"/>
      <c r="L22" s="111"/>
      <c r="M22" s="112"/>
      <c r="N22" s="111"/>
      <c r="O22" s="112"/>
      <c r="P22" s="97"/>
      <c r="Q22" s="97"/>
      <c r="R22" s="91"/>
      <c r="S22" s="91"/>
      <c r="T22" s="91"/>
      <c r="U22" s="91"/>
      <c r="X22" s="14" t="s">
        <v>386</v>
      </c>
      <c r="Y22" s="6" t="s">
        <v>180</v>
      </c>
    </row>
    <row r="23" spans="1:25" ht="12.75">
      <c r="A23" s="129"/>
      <c r="B23" s="130"/>
      <c r="C23" s="130"/>
      <c r="D23" s="130"/>
      <c r="E23" s="130"/>
      <c r="F23" s="130"/>
      <c r="G23" s="133"/>
      <c r="H23" s="135"/>
      <c r="I23" s="133"/>
      <c r="J23" s="133"/>
      <c r="K23" s="110"/>
      <c r="L23" s="111"/>
      <c r="M23" s="112"/>
      <c r="N23" s="111"/>
      <c r="O23" s="112"/>
      <c r="P23" s="97"/>
      <c r="Q23" s="97"/>
      <c r="R23" s="91"/>
      <c r="S23" s="91"/>
      <c r="T23" s="91"/>
      <c r="U23" s="91"/>
      <c r="X23" s="14" t="s">
        <v>181</v>
      </c>
      <c r="Y23" s="6" t="s">
        <v>182</v>
      </c>
    </row>
    <row r="24" spans="1:25" ht="12.75">
      <c r="A24" s="129"/>
      <c r="B24" s="130"/>
      <c r="C24" s="130"/>
      <c r="D24" s="130"/>
      <c r="E24" s="130"/>
      <c r="F24" s="130"/>
      <c r="G24" s="133"/>
      <c r="H24" s="134"/>
      <c r="I24" s="133"/>
      <c r="J24" s="133"/>
      <c r="K24" s="110"/>
      <c r="L24" s="111"/>
      <c r="M24" s="112"/>
      <c r="N24" s="111"/>
      <c r="O24" s="112"/>
      <c r="P24" s="97"/>
      <c r="Q24" s="97"/>
      <c r="R24" s="91"/>
      <c r="S24" s="91"/>
      <c r="T24" s="91"/>
      <c r="U24" s="91"/>
      <c r="X24" s="1" t="s">
        <v>89</v>
      </c>
      <c r="Y24" s="6" t="s">
        <v>25</v>
      </c>
    </row>
    <row r="25" spans="1:25" ht="12.75">
      <c r="A25" s="129"/>
      <c r="B25" s="130"/>
      <c r="C25" s="130"/>
      <c r="D25" s="131"/>
      <c r="E25" s="131"/>
      <c r="F25" s="131"/>
      <c r="G25" s="133"/>
      <c r="H25" s="135"/>
      <c r="I25" s="133"/>
      <c r="J25" s="133"/>
      <c r="K25" s="110"/>
      <c r="L25" s="111"/>
      <c r="M25" s="112"/>
      <c r="N25" s="111"/>
      <c r="O25" s="112"/>
      <c r="P25" s="97"/>
      <c r="Q25" s="97"/>
      <c r="R25" s="91"/>
      <c r="S25" s="91"/>
      <c r="T25" s="91"/>
      <c r="U25" s="91"/>
      <c r="X25" s="1" t="s">
        <v>26</v>
      </c>
      <c r="Y25" s="6" t="s">
        <v>27</v>
      </c>
    </row>
    <row r="26" spans="1:25" ht="12.75">
      <c r="A26" s="129"/>
      <c r="B26" s="130"/>
      <c r="C26" s="130"/>
      <c r="D26" s="130"/>
      <c r="E26" s="130"/>
      <c r="F26" s="130"/>
      <c r="G26" s="136"/>
      <c r="H26" s="136"/>
      <c r="I26" s="136"/>
      <c r="J26" s="136"/>
      <c r="K26" s="110"/>
      <c r="L26" s="111"/>
      <c r="M26" s="112"/>
      <c r="N26" s="111"/>
      <c r="O26" s="112"/>
      <c r="P26" s="97"/>
      <c r="Q26" s="97"/>
      <c r="R26" s="91"/>
      <c r="S26" s="91"/>
      <c r="T26" s="91"/>
      <c r="U26" s="91"/>
      <c r="X26" s="1" t="s">
        <v>28</v>
      </c>
      <c r="Y26" s="6" t="s">
        <v>29</v>
      </c>
    </row>
    <row r="27" spans="1:25" ht="12.75">
      <c r="A27" s="129"/>
      <c r="B27" s="130"/>
      <c r="C27" s="130"/>
      <c r="D27" s="130"/>
      <c r="E27" s="130"/>
      <c r="F27" s="130"/>
      <c r="G27" s="136"/>
      <c r="H27" s="136"/>
      <c r="I27" s="136"/>
      <c r="J27" s="136"/>
      <c r="K27" s="110"/>
      <c r="L27" s="111"/>
      <c r="M27" s="112"/>
      <c r="N27" s="111"/>
      <c r="O27" s="112"/>
      <c r="P27" s="97"/>
      <c r="Q27" s="97"/>
      <c r="R27" s="91"/>
      <c r="S27" s="91"/>
      <c r="T27" s="91"/>
      <c r="U27" s="91"/>
      <c r="X27" s="1" t="s">
        <v>0</v>
      </c>
      <c r="Y27" s="6" t="s">
        <v>1</v>
      </c>
    </row>
    <row r="28" spans="1:25" ht="12.75">
      <c r="A28" s="129"/>
      <c r="B28" s="130"/>
      <c r="C28" s="130"/>
      <c r="D28" s="131"/>
      <c r="E28" s="131"/>
      <c r="F28" s="131"/>
      <c r="G28" s="136"/>
      <c r="H28" s="136"/>
      <c r="I28" s="136"/>
      <c r="J28" s="136"/>
      <c r="K28" s="110"/>
      <c r="L28" s="111"/>
      <c r="M28" s="112"/>
      <c r="N28" s="111"/>
      <c r="O28" s="112"/>
      <c r="P28" s="97"/>
      <c r="Q28" s="97"/>
      <c r="R28" s="91"/>
      <c r="S28" s="91"/>
      <c r="T28" s="91"/>
      <c r="U28" s="91"/>
      <c r="X28" s="14" t="s">
        <v>183</v>
      </c>
      <c r="Y28" s="6" t="s">
        <v>184</v>
      </c>
    </row>
    <row r="29" spans="1:25" ht="12.75">
      <c r="A29" s="129"/>
      <c r="B29" s="130"/>
      <c r="C29" s="130"/>
      <c r="D29" s="131"/>
      <c r="E29" s="131"/>
      <c r="F29" s="131"/>
      <c r="G29" s="136"/>
      <c r="H29" s="136"/>
      <c r="I29" s="136"/>
      <c r="J29" s="136"/>
      <c r="K29" s="110"/>
      <c r="L29" s="111"/>
      <c r="M29" s="112"/>
      <c r="N29" s="111"/>
      <c r="O29" s="112"/>
      <c r="P29" s="97"/>
      <c r="Q29" s="97"/>
      <c r="R29" s="91"/>
      <c r="S29" s="91"/>
      <c r="T29" s="91"/>
      <c r="U29" s="91"/>
      <c r="X29" s="14" t="s">
        <v>185</v>
      </c>
      <c r="Y29" s="6" t="s">
        <v>186</v>
      </c>
    </row>
    <row r="30" spans="1:25" ht="12.75">
      <c r="A30" s="129"/>
      <c r="B30" s="130"/>
      <c r="C30" s="130"/>
      <c r="D30" s="130"/>
      <c r="E30" s="130"/>
      <c r="F30" s="130"/>
      <c r="G30" s="136"/>
      <c r="H30" s="136"/>
      <c r="I30" s="136"/>
      <c r="J30" s="136"/>
      <c r="K30" s="110"/>
      <c r="L30" s="111"/>
      <c r="M30" s="112"/>
      <c r="N30" s="111"/>
      <c r="O30" s="112"/>
      <c r="P30" s="97"/>
      <c r="Q30" s="97"/>
      <c r="R30" s="91"/>
      <c r="S30" s="91"/>
      <c r="T30" s="91"/>
      <c r="U30" s="91"/>
      <c r="X30" s="14" t="s">
        <v>187</v>
      </c>
      <c r="Y30" s="6" t="s">
        <v>188</v>
      </c>
    </row>
    <row r="31" spans="1:25" ht="12.75">
      <c r="A31" s="129"/>
      <c r="B31" s="130"/>
      <c r="C31" s="130"/>
      <c r="D31" s="131"/>
      <c r="E31" s="131"/>
      <c r="F31" s="131"/>
      <c r="G31" s="136"/>
      <c r="H31" s="136"/>
      <c r="I31" s="136"/>
      <c r="J31" s="136"/>
      <c r="K31" s="110"/>
      <c r="L31" s="111"/>
      <c r="M31" s="112"/>
      <c r="N31" s="111"/>
      <c r="O31" s="112"/>
      <c r="P31" s="97"/>
      <c r="Q31" s="97"/>
      <c r="R31" s="91"/>
      <c r="S31" s="91"/>
      <c r="T31" s="91"/>
      <c r="U31" s="91"/>
      <c r="X31" s="1" t="s">
        <v>31</v>
      </c>
      <c r="Y31" s="6" t="s">
        <v>32</v>
      </c>
    </row>
    <row r="32" spans="1:25" ht="12.75">
      <c r="A32" s="132"/>
      <c r="B32" s="130"/>
      <c r="C32" s="130"/>
      <c r="D32" s="130"/>
      <c r="E32" s="130"/>
      <c r="F32" s="130"/>
      <c r="G32" s="136"/>
      <c r="H32" s="136"/>
      <c r="I32" s="136"/>
      <c r="J32" s="136"/>
      <c r="K32" s="110"/>
      <c r="L32" s="111"/>
      <c r="M32" s="112"/>
      <c r="N32" s="111"/>
      <c r="O32" s="112"/>
      <c r="P32" s="97"/>
      <c r="Q32" s="97"/>
      <c r="R32" s="91"/>
      <c r="S32" s="91"/>
      <c r="T32" s="91"/>
      <c r="U32" s="91"/>
      <c r="X32" s="1" t="s">
        <v>33</v>
      </c>
      <c r="Y32" s="6" t="s">
        <v>34</v>
      </c>
    </row>
    <row r="33" spans="1:25" ht="12.75">
      <c r="A33" s="132"/>
      <c r="B33" s="130"/>
      <c r="C33" s="130"/>
      <c r="D33" s="130"/>
      <c r="E33" s="130"/>
      <c r="F33" s="130"/>
      <c r="G33" s="136"/>
      <c r="H33" s="136"/>
      <c r="I33" s="136"/>
      <c r="J33" s="136"/>
      <c r="K33" s="110"/>
      <c r="L33" s="111"/>
      <c r="M33" s="112"/>
      <c r="N33" s="111"/>
      <c r="O33" s="112"/>
      <c r="P33" s="97"/>
      <c r="Q33" s="97"/>
      <c r="R33" s="91"/>
      <c r="S33" s="91"/>
      <c r="T33" s="91"/>
      <c r="U33" s="91"/>
      <c r="X33" s="14" t="s">
        <v>191</v>
      </c>
      <c r="Y33" s="6" t="s">
        <v>192</v>
      </c>
    </row>
    <row r="34" spans="1:25" ht="12.75">
      <c r="A34" s="132"/>
      <c r="B34" s="130"/>
      <c r="C34" s="131"/>
      <c r="D34" s="131"/>
      <c r="E34" s="131"/>
      <c r="F34" s="131"/>
      <c r="G34" s="136"/>
      <c r="H34" s="136"/>
      <c r="I34" s="136"/>
      <c r="J34" s="136"/>
      <c r="K34" s="110"/>
      <c r="L34" s="111"/>
      <c r="M34" s="112"/>
      <c r="N34" s="111"/>
      <c r="O34" s="112"/>
      <c r="P34" s="97"/>
      <c r="Q34" s="97"/>
      <c r="R34" s="91"/>
      <c r="S34" s="91"/>
      <c r="T34" s="91"/>
      <c r="U34" s="91"/>
      <c r="X34" s="1" t="s">
        <v>35</v>
      </c>
      <c r="Y34" s="6" t="s">
        <v>36</v>
      </c>
    </row>
    <row r="35" spans="1:25" ht="12.75">
      <c r="A35" s="132"/>
      <c r="B35" s="132"/>
      <c r="C35" s="132"/>
      <c r="D35" s="132"/>
      <c r="E35" s="132"/>
      <c r="F35" s="132"/>
      <c r="G35" s="136"/>
      <c r="H35" s="136"/>
      <c r="I35" s="136"/>
      <c r="J35" s="136"/>
      <c r="K35" s="74"/>
      <c r="L35" s="74"/>
      <c r="M35" s="74"/>
      <c r="N35" s="139"/>
      <c r="O35" s="74"/>
      <c r="P35" s="97"/>
      <c r="Q35" s="97"/>
      <c r="R35" s="91"/>
      <c r="S35" s="91"/>
      <c r="T35" s="91"/>
      <c r="U35" s="91"/>
      <c r="X35" s="1" t="s">
        <v>37</v>
      </c>
      <c r="Y35" s="6" t="s">
        <v>38</v>
      </c>
    </row>
    <row r="36" spans="1:25" ht="12.75">
      <c r="A36" s="132"/>
      <c r="B36" s="132"/>
      <c r="C36" s="132"/>
      <c r="D36" s="132"/>
      <c r="E36" s="132"/>
      <c r="F36" s="132"/>
      <c r="G36" s="136"/>
      <c r="H36" s="136"/>
      <c r="I36" s="136"/>
      <c r="J36" s="136"/>
      <c r="K36" s="74"/>
      <c r="L36" s="74"/>
      <c r="M36" s="74"/>
      <c r="N36" s="139"/>
      <c r="O36" s="74"/>
      <c r="P36" s="97"/>
      <c r="Q36" s="97"/>
      <c r="R36" s="91"/>
      <c r="S36" s="91"/>
      <c r="T36" s="91"/>
      <c r="U36" s="91"/>
      <c r="X36" s="14" t="s">
        <v>320</v>
      </c>
      <c r="Y36" s="6" t="s">
        <v>193</v>
      </c>
    </row>
    <row r="37" spans="1:25" ht="12.75">
      <c r="A37" s="132"/>
      <c r="B37" s="132"/>
      <c r="C37" s="132"/>
      <c r="D37" s="132"/>
      <c r="E37" s="132"/>
      <c r="F37" s="132"/>
      <c r="G37" s="136"/>
      <c r="H37" s="136"/>
      <c r="I37" s="136"/>
      <c r="J37" s="136"/>
      <c r="K37" s="74"/>
      <c r="L37" s="74"/>
      <c r="M37" s="74"/>
      <c r="N37" s="139"/>
      <c r="O37" s="74"/>
      <c r="P37" s="97"/>
      <c r="Q37" s="97"/>
      <c r="R37" s="91"/>
      <c r="S37" s="91"/>
      <c r="T37" s="91"/>
      <c r="U37" s="91"/>
      <c r="X37" s="14" t="s">
        <v>194</v>
      </c>
      <c r="Y37" s="6" t="s">
        <v>195</v>
      </c>
    </row>
    <row r="38" spans="1:25" ht="12.75">
      <c r="A38" s="132"/>
      <c r="B38" s="132"/>
      <c r="C38" s="132"/>
      <c r="D38" s="132"/>
      <c r="E38" s="132"/>
      <c r="F38" s="132"/>
      <c r="G38" s="136"/>
      <c r="H38" s="136"/>
      <c r="I38" s="136"/>
      <c r="J38" s="136"/>
      <c r="K38" s="74"/>
      <c r="L38" s="74"/>
      <c r="M38" s="74"/>
      <c r="N38" s="139"/>
      <c r="O38" s="74"/>
      <c r="P38" s="97"/>
      <c r="Q38" s="97"/>
      <c r="R38" s="91"/>
      <c r="S38" s="91"/>
      <c r="T38" s="91"/>
      <c r="U38" s="91"/>
      <c r="X38" s="14" t="s">
        <v>196</v>
      </c>
      <c r="Y38" s="6" t="s">
        <v>197</v>
      </c>
    </row>
    <row r="39" spans="1:25" ht="12.75">
      <c r="A39" s="132"/>
      <c r="B39" s="132"/>
      <c r="C39" s="132"/>
      <c r="D39" s="132"/>
      <c r="E39" s="132"/>
      <c r="F39" s="132"/>
      <c r="G39" s="136"/>
      <c r="H39" s="136"/>
      <c r="I39" s="136"/>
      <c r="J39" s="136"/>
      <c r="K39" s="74"/>
      <c r="L39" s="74"/>
      <c r="M39" s="74"/>
      <c r="N39" s="139"/>
      <c r="O39" s="74"/>
      <c r="P39" s="97"/>
      <c r="Q39" s="97"/>
      <c r="R39" s="91"/>
      <c r="S39" s="91"/>
      <c r="T39" s="91"/>
      <c r="U39" s="91"/>
      <c r="X39" s="14" t="s">
        <v>198</v>
      </c>
      <c r="Y39" s="6" t="s">
        <v>199</v>
      </c>
    </row>
    <row r="40" spans="1:25" ht="12.75">
      <c r="A40" s="132"/>
      <c r="B40" s="132"/>
      <c r="C40" s="132"/>
      <c r="D40" s="132"/>
      <c r="E40" s="132"/>
      <c r="F40" s="132"/>
      <c r="G40" s="136"/>
      <c r="H40" s="136"/>
      <c r="I40" s="136"/>
      <c r="J40" s="136"/>
      <c r="K40" s="74"/>
      <c r="L40" s="74"/>
      <c r="M40" s="74"/>
      <c r="N40" s="139"/>
      <c r="O40" s="74"/>
      <c r="P40" s="97"/>
      <c r="Q40" s="97"/>
      <c r="R40" s="91"/>
      <c r="S40" s="91"/>
      <c r="T40" s="91"/>
      <c r="U40" s="91"/>
      <c r="X40" s="14" t="s">
        <v>200</v>
      </c>
      <c r="Y40" s="6" t="s">
        <v>201</v>
      </c>
    </row>
    <row r="41" spans="1:25" ht="12.75">
      <c r="A41" s="132"/>
      <c r="B41" s="132"/>
      <c r="C41" s="132"/>
      <c r="D41" s="132"/>
      <c r="E41" s="132"/>
      <c r="F41" s="132"/>
      <c r="G41" s="136"/>
      <c r="H41" s="136"/>
      <c r="I41" s="136"/>
      <c r="J41" s="136"/>
      <c r="K41" s="74"/>
      <c r="L41" s="74"/>
      <c r="M41" s="74"/>
      <c r="N41" s="139"/>
      <c r="O41" s="74"/>
      <c r="P41" s="97"/>
      <c r="Q41" s="97"/>
      <c r="R41" s="91"/>
      <c r="S41" s="91"/>
      <c r="T41" s="91"/>
      <c r="U41" s="91"/>
      <c r="X41" s="14" t="s">
        <v>202</v>
      </c>
      <c r="Y41" s="6" t="s">
        <v>203</v>
      </c>
    </row>
    <row r="42" spans="1:25" ht="12.75">
      <c r="A42" s="132"/>
      <c r="B42" s="132"/>
      <c r="C42" s="132"/>
      <c r="D42" s="132"/>
      <c r="E42" s="132"/>
      <c r="F42" s="132"/>
      <c r="G42" s="136"/>
      <c r="H42" s="136"/>
      <c r="I42" s="136"/>
      <c r="J42" s="136"/>
      <c r="K42" s="74"/>
      <c r="L42" s="74"/>
      <c r="M42" s="74"/>
      <c r="N42" s="139"/>
      <c r="O42" s="74"/>
      <c r="P42" s="97"/>
      <c r="Q42" s="97"/>
      <c r="R42" s="91"/>
      <c r="S42" s="91"/>
      <c r="T42" s="91"/>
      <c r="U42" s="91"/>
      <c r="X42" s="14" t="s">
        <v>204</v>
      </c>
      <c r="Y42" s="6" t="s">
        <v>205</v>
      </c>
    </row>
    <row r="43" spans="1:25" ht="12.75">
      <c r="A43" s="132"/>
      <c r="B43" s="132"/>
      <c r="C43" s="132"/>
      <c r="D43" s="132"/>
      <c r="E43" s="132"/>
      <c r="F43" s="132"/>
      <c r="G43" s="136"/>
      <c r="H43" s="136"/>
      <c r="I43" s="136"/>
      <c r="J43" s="136"/>
      <c r="K43" s="74"/>
      <c r="L43" s="74"/>
      <c r="M43" s="74"/>
      <c r="N43" s="139"/>
      <c r="O43" s="74"/>
      <c r="P43" s="97"/>
      <c r="Q43" s="97"/>
      <c r="R43" s="91"/>
      <c r="S43" s="91"/>
      <c r="T43" s="91"/>
      <c r="U43" s="91"/>
      <c r="X43" s="14" t="s">
        <v>206</v>
      </c>
      <c r="Y43" s="6" t="s">
        <v>207</v>
      </c>
    </row>
    <row r="44" spans="1:25" ht="12.75">
      <c r="A44" s="132"/>
      <c r="B44" s="132"/>
      <c r="C44" s="132"/>
      <c r="D44" s="132"/>
      <c r="E44" s="132"/>
      <c r="F44" s="132"/>
      <c r="G44" s="136"/>
      <c r="H44" s="136"/>
      <c r="I44" s="136"/>
      <c r="J44" s="136"/>
      <c r="K44" s="74"/>
      <c r="L44" s="74"/>
      <c r="M44" s="74"/>
      <c r="N44" s="139"/>
      <c r="O44" s="74"/>
      <c r="P44" s="97"/>
      <c r="Q44" s="97"/>
      <c r="R44" s="91"/>
      <c r="S44" s="91"/>
      <c r="T44" s="91"/>
      <c r="U44" s="91"/>
      <c r="X44" s="14" t="s">
        <v>337</v>
      </c>
      <c r="Y44" s="6" t="s">
        <v>208</v>
      </c>
    </row>
    <row r="45" spans="1:25" ht="12.75">
      <c r="A45" s="132"/>
      <c r="B45" s="132"/>
      <c r="C45" s="132"/>
      <c r="D45" s="132"/>
      <c r="E45" s="132"/>
      <c r="F45" s="132"/>
      <c r="G45" s="136"/>
      <c r="H45" s="136"/>
      <c r="I45" s="136"/>
      <c r="J45" s="136"/>
      <c r="K45" s="74"/>
      <c r="L45" s="74"/>
      <c r="M45" s="74"/>
      <c r="N45" s="139"/>
      <c r="O45" s="74"/>
      <c r="P45" s="97"/>
      <c r="Q45" s="97"/>
      <c r="R45" s="91"/>
      <c r="S45" s="91"/>
      <c r="T45" s="91"/>
      <c r="U45" s="91"/>
      <c r="X45" s="1" t="s">
        <v>115</v>
      </c>
      <c r="Y45" s="6" t="s">
        <v>39</v>
      </c>
    </row>
    <row r="46" spans="1:25" ht="12.75">
      <c r="A46" s="128"/>
      <c r="B46" s="128"/>
      <c r="C46" s="128"/>
      <c r="D46" s="128"/>
      <c r="E46" s="128"/>
      <c r="F46" s="128"/>
      <c r="G46" s="140"/>
      <c r="H46" s="128"/>
      <c r="I46" s="128"/>
      <c r="J46" s="128"/>
      <c r="K46" s="97"/>
      <c r="L46" s="97"/>
      <c r="M46" s="97"/>
      <c r="N46" s="97"/>
      <c r="O46" s="97"/>
      <c r="P46" s="97"/>
      <c r="Q46" s="97"/>
      <c r="R46" s="91"/>
      <c r="S46" s="91"/>
      <c r="T46" s="91"/>
      <c r="U46" s="91"/>
      <c r="X46" s="14" t="s">
        <v>209</v>
      </c>
      <c r="Y46" s="6" t="s">
        <v>210</v>
      </c>
    </row>
    <row r="47" spans="1:25" ht="12.75">
      <c r="A47" s="128"/>
      <c r="B47" s="128"/>
      <c r="C47" s="128"/>
      <c r="D47" s="128"/>
      <c r="E47" s="128"/>
      <c r="F47" s="128"/>
      <c r="G47" s="128"/>
      <c r="H47" s="128"/>
      <c r="I47" s="128"/>
      <c r="J47" s="128"/>
      <c r="K47" s="97"/>
      <c r="L47" s="97"/>
      <c r="M47" s="97"/>
      <c r="N47" s="97"/>
      <c r="O47" s="97"/>
      <c r="P47" s="97"/>
      <c r="Q47" s="97"/>
      <c r="R47" s="91"/>
      <c r="S47" s="91"/>
      <c r="T47" s="91"/>
      <c r="U47" s="91"/>
      <c r="X47" s="1" t="s">
        <v>118</v>
      </c>
      <c r="Y47" s="6" t="s">
        <v>5</v>
      </c>
    </row>
    <row r="48" spans="1:25" ht="12.75">
      <c r="A48" s="128"/>
      <c r="B48" s="128"/>
      <c r="C48" s="128"/>
      <c r="D48" s="128"/>
      <c r="E48" s="128"/>
      <c r="F48" s="128"/>
      <c r="G48" s="128"/>
      <c r="H48" s="128"/>
      <c r="I48" s="128"/>
      <c r="J48" s="128"/>
      <c r="K48" s="97"/>
      <c r="L48" s="97"/>
      <c r="M48" s="97"/>
      <c r="N48" s="97"/>
      <c r="O48" s="97"/>
      <c r="P48" s="97"/>
      <c r="Q48" s="97"/>
      <c r="R48" s="91"/>
      <c r="S48" s="91"/>
      <c r="T48" s="91"/>
      <c r="U48" s="91"/>
      <c r="X48" s="1" t="s">
        <v>40</v>
      </c>
      <c r="Y48" s="6" t="s">
        <v>41</v>
      </c>
    </row>
    <row r="49" spans="1:25" ht="12.75">
      <c r="A49" s="128"/>
      <c r="B49" s="128"/>
      <c r="C49" s="128"/>
      <c r="D49" s="128"/>
      <c r="E49" s="128"/>
      <c r="F49" s="128"/>
      <c r="G49" s="128"/>
      <c r="H49" s="128"/>
      <c r="I49" s="128"/>
      <c r="J49" s="128"/>
      <c r="K49" s="97"/>
      <c r="L49" s="97"/>
      <c r="M49" s="97"/>
      <c r="N49" s="97"/>
      <c r="O49" s="97"/>
      <c r="P49" s="97"/>
      <c r="Q49" s="97"/>
      <c r="R49" s="91"/>
      <c r="S49" s="91"/>
      <c r="T49" s="91"/>
      <c r="U49" s="91"/>
      <c r="X49" s="1" t="s">
        <v>6</v>
      </c>
      <c r="Y49" s="6" t="s">
        <v>7</v>
      </c>
    </row>
    <row r="50" spans="1:25" ht="12.75">
      <c r="A50" s="128"/>
      <c r="B50" s="128"/>
      <c r="C50" s="128"/>
      <c r="D50" s="128"/>
      <c r="E50" s="128"/>
      <c r="F50" s="128"/>
      <c r="G50" s="128"/>
      <c r="H50" s="128"/>
      <c r="I50" s="128"/>
      <c r="J50" s="128"/>
      <c r="K50" s="97"/>
      <c r="L50" s="97"/>
      <c r="M50" s="97"/>
      <c r="N50" s="97"/>
      <c r="O50" s="97"/>
      <c r="P50" s="97"/>
      <c r="Q50" s="97"/>
      <c r="R50" s="91"/>
      <c r="S50" s="91"/>
      <c r="T50" s="91"/>
      <c r="U50" s="91"/>
      <c r="X50" s="1" t="s">
        <v>42</v>
      </c>
      <c r="Y50" s="6" t="s">
        <v>43</v>
      </c>
    </row>
    <row r="51" spans="1:25" ht="12.75">
      <c r="A51" s="128"/>
      <c r="B51" s="128"/>
      <c r="C51" s="128"/>
      <c r="D51" s="128"/>
      <c r="E51" s="128"/>
      <c r="F51" s="128"/>
      <c r="G51" s="128"/>
      <c r="H51" s="128"/>
      <c r="I51" s="128"/>
      <c r="J51" s="128"/>
      <c r="K51" s="97"/>
      <c r="L51" s="97"/>
      <c r="M51" s="97"/>
      <c r="N51" s="97"/>
      <c r="O51" s="97"/>
      <c r="P51" s="97"/>
      <c r="Q51" s="97"/>
      <c r="R51" s="91"/>
      <c r="S51" s="91"/>
      <c r="T51" s="91"/>
      <c r="U51" s="91"/>
      <c r="X51" s="14" t="s">
        <v>211</v>
      </c>
      <c r="Y51" s="6" t="s">
        <v>212</v>
      </c>
    </row>
    <row r="52" spans="1:25" ht="12.75">
      <c r="A52" s="128"/>
      <c r="B52" s="128"/>
      <c r="C52" s="128"/>
      <c r="D52" s="128"/>
      <c r="E52" s="128"/>
      <c r="F52" s="128"/>
      <c r="G52" s="128"/>
      <c r="H52" s="128"/>
      <c r="I52" s="128"/>
      <c r="J52" s="128"/>
      <c r="K52" s="97"/>
      <c r="L52" s="97"/>
      <c r="M52" s="97"/>
      <c r="N52" s="97"/>
      <c r="O52" s="97"/>
      <c r="X52" s="1" t="s">
        <v>105</v>
      </c>
      <c r="Y52" s="6" t="s">
        <v>8</v>
      </c>
    </row>
    <row r="53" spans="1:25" ht="12.75">
      <c r="A53" s="128"/>
      <c r="B53" s="128"/>
      <c r="C53" s="128"/>
      <c r="D53" s="128"/>
      <c r="E53" s="128"/>
      <c r="F53" s="128"/>
      <c r="G53" s="128"/>
      <c r="H53" s="128"/>
      <c r="I53" s="128"/>
      <c r="J53" s="128"/>
      <c r="K53" s="97"/>
      <c r="L53" s="97"/>
      <c r="M53" s="97"/>
      <c r="N53" s="97"/>
      <c r="O53" s="97"/>
      <c r="X53" s="1" t="s">
        <v>44</v>
      </c>
      <c r="Y53" s="6" t="s">
        <v>45</v>
      </c>
    </row>
    <row r="54" spans="1:25" ht="12.75">
      <c r="A54" s="128"/>
      <c r="B54" s="128"/>
      <c r="C54" s="128"/>
      <c r="D54" s="128"/>
      <c r="E54" s="128"/>
      <c r="F54" s="128"/>
      <c r="G54" s="128"/>
      <c r="H54" s="128"/>
      <c r="I54" s="128"/>
      <c r="J54" s="128"/>
      <c r="K54" s="97"/>
      <c r="L54" s="97"/>
      <c r="M54" s="97"/>
      <c r="N54" s="97"/>
      <c r="O54" s="97"/>
      <c r="X54" s="1" t="s">
        <v>46</v>
      </c>
      <c r="Y54" s="6" t="s">
        <v>47</v>
      </c>
    </row>
    <row r="55" spans="1:25" ht="12.75">
      <c r="A55" s="128"/>
      <c r="B55" s="128"/>
      <c r="C55" s="128"/>
      <c r="D55" s="128"/>
      <c r="E55" s="128"/>
      <c r="F55" s="128"/>
      <c r="G55" s="128"/>
      <c r="H55" s="128"/>
      <c r="I55" s="128"/>
      <c r="J55" s="128"/>
      <c r="K55" s="97"/>
      <c r="L55" s="97"/>
      <c r="M55" s="97"/>
      <c r="N55" s="97"/>
      <c r="O55" s="97"/>
      <c r="X55" s="1" t="s">
        <v>48</v>
      </c>
      <c r="Y55" s="6" t="s">
        <v>49</v>
      </c>
    </row>
    <row r="56" spans="1:25" ht="12.75">
      <c r="A56" s="128"/>
      <c r="B56" s="128"/>
      <c r="C56" s="128"/>
      <c r="D56" s="128"/>
      <c r="E56" s="128"/>
      <c r="F56" s="128"/>
      <c r="G56" s="128"/>
      <c r="H56" s="128"/>
      <c r="I56" s="128"/>
      <c r="J56" s="128"/>
      <c r="K56" s="97"/>
      <c r="L56" s="97"/>
      <c r="M56" s="97"/>
      <c r="N56" s="97"/>
      <c r="O56" s="97"/>
      <c r="X56" s="1" t="s">
        <v>50</v>
      </c>
      <c r="Y56" s="6" t="s">
        <v>51</v>
      </c>
    </row>
    <row r="57" spans="1:25" ht="12.75">
      <c r="A57" s="128"/>
      <c r="B57" s="128"/>
      <c r="C57" s="128"/>
      <c r="D57" s="128"/>
      <c r="E57" s="128"/>
      <c r="F57" s="128"/>
      <c r="G57" s="128"/>
      <c r="H57" s="128"/>
      <c r="I57" s="128"/>
      <c r="J57" s="128"/>
      <c r="K57" s="97"/>
      <c r="L57" s="97"/>
      <c r="M57" s="97"/>
      <c r="N57" s="97"/>
      <c r="O57" s="97"/>
      <c r="X57" s="1" t="s">
        <v>52</v>
      </c>
      <c r="Y57" s="6" t="s">
        <v>53</v>
      </c>
    </row>
    <row r="58" spans="1:25" ht="12.75">
      <c r="A58" s="128"/>
      <c r="B58" s="128"/>
      <c r="C58" s="128"/>
      <c r="D58" s="128"/>
      <c r="E58" s="128"/>
      <c r="F58" s="128"/>
      <c r="G58" s="128"/>
      <c r="H58" s="128"/>
      <c r="I58" s="128"/>
      <c r="J58" s="128"/>
      <c r="K58" s="97"/>
      <c r="L58" s="97"/>
      <c r="M58" s="97"/>
      <c r="N58" s="97"/>
      <c r="O58" s="97"/>
      <c r="X58" s="14" t="s">
        <v>213</v>
      </c>
      <c r="Y58" s="6" t="s">
        <v>214</v>
      </c>
    </row>
    <row r="59" spans="1:25" ht="12.75">
      <c r="A59" s="128"/>
      <c r="B59" s="128"/>
      <c r="C59" s="128"/>
      <c r="D59" s="128"/>
      <c r="E59" s="128"/>
      <c r="F59" s="128"/>
      <c r="G59" s="128"/>
      <c r="H59" s="128"/>
      <c r="I59" s="128"/>
      <c r="J59" s="128"/>
      <c r="K59" s="97"/>
      <c r="L59" s="97"/>
      <c r="M59" s="97"/>
      <c r="N59" s="97"/>
      <c r="O59" s="97"/>
      <c r="X59" s="1" t="s">
        <v>56</v>
      </c>
      <c r="Y59" s="6" t="s">
        <v>57</v>
      </c>
    </row>
    <row r="60" spans="1:25" ht="12.75">
      <c r="A60" s="128"/>
      <c r="B60" s="128"/>
      <c r="C60" s="128"/>
      <c r="D60" s="128"/>
      <c r="E60" s="128"/>
      <c r="F60" s="128"/>
      <c r="G60" s="128"/>
      <c r="H60" s="128"/>
      <c r="I60" s="128"/>
      <c r="J60" s="128"/>
      <c r="K60" s="97"/>
      <c r="L60" s="97"/>
      <c r="M60" s="97"/>
      <c r="N60" s="97"/>
      <c r="O60" s="97"/>
      <c r="X60" s="1" t="s">
        <v>119</v>
      </c>
      <c r="Y60" s="6" t="s">
        <v>58</v>
      </c>
    </row>
    <row r="61" spans="1:25" ht="12.75">
      <c r="A61" s="128"/>
      <c r="B61" s="128"/>
      <c r="C61" s="128"/>
      <c r="D61" s="128"/>
      <c r="E61" s="128"/>
      <c r="F61" s="128"/>
      <c r="G61" s="128"/>
      <c r="H61" s="128"/>
      <c r="I61" s="128"/>
      <c r="J61" s="128"/>
      <c r="K61" s="97"/>
      <c r="L61" s="97"/>
      <c r="M61" s="97"/>
      <c r="N61" s="97"/>
      <c r="O61" s="97"/>
      <c r="X61" s="14" t="s">
        <v>215</v>
      </c>
      <c r="Y61" s="6" t="s">
        <v>216</v>
      </c>
    </row>
    <row r="62" spans="1:25" ht="12.75">
      <c r="A62" s="128"/>
      <c r="B62" s="128"/>
      <c r="C62" s="128"/>
      <c r="D62" s="128"/>
      <c r="E62" s="128"/>
      <c r="F62" s="128"/>
      <c r="G62" s="128"/>
      <c r="H62" s="128"/>
      <c r="I62" s="128"/>
      <c r="J62" s="128"/>
      <c r="K62" s="97"/>
      <c r="L62" s="97"/>
      <c r="M62" s="97"/>
      <c r="N62" s="97"/>
      <c r="O62" s="97"/>
      <c r="X62" s="14" t="s">
        <v>217</v>
      </c>
      <c r="Y62" s="6" t="s">
        <v>218</v>
      </c>
    </row>
    <row r="63" spans="1:25" ht="12.75">
      <c r="A63" s="128"/>
      <c r="B63" s="128"/>
      <c r="C63" s="128"/>
      <c r="D63" s="128"/>
      <c r="E63" s="128"/>
      <c r="F63" s="128"/>
      <c r="G63" s="128"/>
      <c r="H63" s="128"/>
      <c r="I63" s="128"/>
      <c r="J63" s="128"/>
      <c r="X63" s="14" t="s">
        <v>219</v>
      </c>
      <c r="Y63" s="6" t="s">
        <v>220</v>
      </c>
    </row>
    <row r="64" spans="1:25" ht="12.75">
      <c r="A64" s="128"/>
      <c r="B64" s="128"/>
      <c r="C64" s="128"/>
      <c r="D64" s="128"/>
      <c r="E64" s="128"/>
      <c r="F64" s="128"/>
      <c r="G64" s="128"/>
      <c r="H64" s="128"/>
      <c r="I64" s="128"/>
      <c r="J64" s="128"/>
      <c r="X64" s="14" t="s">
        <v>221</v>
      </c>
      <c r="Y64" s="6" t="s">
        <v>222</v>
      </c>
    </row>
    <row r="65" spans="1:25" ht="12.75">
      <c r="A65" s="128"/>
      <c r="B65" s="128"/>
      <c r="C65" s="128"/>
      <c r="D65" s="128"/>
      <c r="E65" s="128"/>
      <c r="F65" s="128"/>
      <c r="G65" s="128"/>
      <c r="H65" s="128"/>
      <c r="I65" s="128"/>
      <c r="J65" s="128"/>
      <c r="X65" s="14" t="s">
        <v>223</v>
      </c>
      <c r="Y65" s="6" t="s">
        <v>224</v>
      </c>
    </row>
    <row r="66" spans="1:25" ht="12.75">
      <c r="A66" s="101"/>
      <c r="B66" s="101"/>
      <c r="C66" s="101"/>
      <c r="D66" s="101"/>
      <c r="E66" s="101"/>
      <c r="F66" s="101"/>
      <c r="G66" s="101"/>
      <c r="H66" s="101"/>
      <c r="I66" s="101"/>
      <c r="J66" s="101"/>
      <c r="X66" s="14" t="s">
        <v>225</v>
      </c>
      <c r="Y66" s="6" t="s">
        <v>226</v>
      </c>
    </row>
    <row r="67" spans="1:25" ht="12.75">
      <c r="A67" s="101"/>
      <c r="B67" s="101"/>
      <c r="C67" s="101"/>
      <c r="D67" s="101"/>
      <c r="E67" s="101"/>
      <c r="F67" s="101"/>
      <c r="G67" s="101"/>
      <c r="H67" s="101"/>
      <c r="I67" s="101"/>
      <c r="J67" s="101"/>
      <c r="X67" s="14" t="s">
        <v>231</v>
      </c>
      <c r="Y67" s="6" t="s">
        <v>232</v>
      </c>
    </row>
    <row r="68" spans="1:25" ht="12.75">
      <c r="A68" s="101"/>
      <c r="B68" s="101"/>
      <c r="C68" s="101"/>
      <c r="D68" s="101"/>
      <c r="E68" s="101"/>
      <c r="F68" s="101"/>
      <c r="G68" s="101"/>
      <c r="H68" s="101"/>
      <c r="I68" s="101"/>
      <c r="J68" s="101"/>
      <c r="X68" s="14" t="s">
        <v>233</v>
      </c>
      <c r="Y68" s="6" t="s">
        <v>234</v>
      </c>
    </row>
    <row r="69" spans="1:25" ht="12.75">
      <c r="A69" s="101"/>
      <c r="B69" s="101"/>
      <c r="C69" s="101"/>
      <c r="D69" s="101"/>
      <c r="E69" s="101"/>
      <c r="F69" s="101"/>
      <c r="G69" s="101"/>
      <c r="H69" s="101"/>
      <c r="I69" s="101"/>
      <c r="J69" s="101"/>
      <c r="X69" s="14" t="s">
        <v>235</v>
      </c>
      <c r="Y69" s="6" t="s">
        <v>236</v>
      </c>
    </row>
    <row r="70" spans="1:25" ht="12.75">
      <c r="A70" s="101"/>
      <c r="B70" s="101"/>
      <c r="C70" s="101"/>
      <c r="D70" s="101"/>
      <c r="E70" s="101"/>
      <c r="F70" s="101"/>
      <c r="G70" s="101"/>
      <c r="H70" s="101"/>
      <c r="I70" s="101"/>
      <c r="J70" s="101"/>
      <c r="X70" s="14" t="s">
        <v>237</v>
      </c>
      <c r="Y70" s="6" t="s">
        <v>238</v>
      </c>
    </row>
    <row r="71" spans="1:25" ht="12.75">
      <c r="A71" s="101"/>
      <c r="B71" s="101"/>
      <c r="C71" s="101"/>
      <c r="D71" s="101"/>
      <c r="E71" s="101"/>
      <c r="F71" s="101"/>
      <c r="G71" s="101"/>
      <c r="H71" s="101"/>
      <c r="I71" s="101"/>
      <c r="J71" s="101"/>
      <c r="X71" s="14" t="s">
        <v>239</v>
      </c>
      <c r="Y71" s="6" t="s">
        <v>240</v>
      </c>
    </row>
    <row r="72" spans="1:25" ht="12.75">
      <c r="A72" s="101"/>
      <c r="B72" s="101"/>
      <c r="C72" s="101"/>
      <c r="D72" s="101"/>
      <c r="E72" s="101"/>
      <c r="F72" s="101"/>
      <c r="G72" s="101"/>
      <c r="H72" s="101"/>
      <c r="I72" s="101"/>
      <c r="J72" s="101"/>
      <c r="X72" s="14" t="s">
        <v>241</v>
      </c>
      <c r="Y72" s="6" t="s">
        <v>242</v>
      </c>
    </row>
    <row r="73" spans="24:25" ht="12.75">
      <c r="X73" s="1" t="s">
        <v>59</v>
      </c>
      <c r="Y73" s="6" t="s">
        <v>60</v>
      </c>
    </row>
    <row r="74" spans="24:25" ht="12.75">
      <c r="X74" s="14" t="s">
        <v>243</v>
      </c>
      <c r="Y74" s="6" t="s">
        <v>244</v>
      </c>
    </row>
    <row r="75" spans="24:25" ht="12.75">
      <c r="X75" s="14" t="s">
        <v>245</v>
      </c>
      <c r="Y75" s="6" t="s">
        <v>246</v>
      </c>
    </row>
    <row r="76" spans="24:25" ht="12.75">
      <c r="X76" s="14" t="s">
        <v>247</v>
      </c>
      <c r="Y76" s="6" t="s">
        <v>248</v>
      </c>
    </row>
    <row r="77" spans="24:25" ht="12.75">
      <c r="X77" s="14" t="s">
        <v>249</v>
      </c>
      <c r="Y77" s="6" t="s">
        <v>250</v>
      </c>
    </row>
    <row r="78" spans="24:25" ht="12.75">
      <c r="X78" s="14" t="s">
        <v>251</v>
      </c>
      <c r="Y78" s="6" t="s">
        <v>253</v>
      </c>
    </row>
    <row r="79" spans="24:25" ht="12.75">
      <c r="X79" s="14" t="s">
        <v>252</v>
      </c>
      <c r="Y79" s="6" t="s">
        <v>254</v>
      </c>
    </row>
    <row r="80" spans="24:25" ht="12.75">
      <c r="X80" s="14" t="s">
        <v>255</v>
      </c>
      <c r="Y80" s="6" t="s">
        <v>256</v>
      </c>
    </row>
    <row r="81" spans="24:25" ht="12.75">
      <c r="X81" s="1" t="s">
        <v>94</v>
      </c>
      <c r="Y81" s="6" t="s">
        <v>61</v>
      </c>
    </row>
    <row r="82" spans="24:25" ht="12.75">
      <c r="X82" s="14" t="s">
        <v>257</v>
      </c>
      <c r="Y82" s="6" t="s">
        <v>258</v>
      </c>
    </row>
    <row r="83" spans="24:25" ht="12.75">
      <c r="X83" s="14" t="s">
        <v>259</v>
      </c>
      <c r="Y83" s="6" t="s">
        <v>260</v>
      </c>
    </row>
    <row r="84" spans="24:25" ht="12.75">
      <c r="X84" s="14" t="s">
        <v>262</v>
      </c>
      <c r="Y84" s="6" t="s">
        <v>263</v>
      </c>
    </row>
    <row r="85" spans="24:25" ht="12.75">
      <c r="X85" s="14" t="s">
        <v>264</v>
      </c>
      <c r="Y85" s="6" t="s">
        <v>265</v>
      </c>
    </row>
    <row r="86" spans="24:25" ht="12.75">
      <c r="X86" s="14" t="s">
        <v>266</v>
      </c>
      <c r="Y86" s="6" t="s">
        <v>267</v>
      </c>
    </row>
    <row r="87" spans="24:25" ht="12.75">
      <c r="X87" s="14" t="s">
        <v>268</v>
      </c>
      <c r="Y87" s="6" t="s">
        <v>269</v>
      </c>
    </row>
    <row r="88" spans="24:25" ht="12.75">
      <c r="X88" s="14" t="s">
        <v>270</v>
      </c>
      <c r="Y88" s="6" t="s">
        <v>271</v>
      </c>
    </row>
    <row r="89" spans="24:25" ht="12.75">
      <c r="X89" s="51" t="s">
        <v>339</v>
      </c>
      <c r="Y89" s="6" t="s">
        <v>95</v>
      </c>
    </row>
    <row r="90" spans="24:25" ht="12.75">
      <c r="X90" s="51" t="s">
        <v>272</v>
      </c>
      <c r="Y90" s="6" t="s">
        <v>273</v>
      </c>
    </row>
    <row r="91" spans="24:25" ht="12.75">
      <c r="X91" s="51" t="s">
        <v>274</v>
      </c>
      <c r="Y91" s="6" t="s">
        <v>275</v>
      </c>
    </row>
    <row r="92" spans="24:25" ht="12.75">
      <c r="X92" s="1" t="s">
        <v>64</v>
      </c>
      <c r="Y92" s="6" t="s">
        <v>65</v>
      </c>
    </row>
    <row r="93" spans="24:25" ht="12.75">
      <c r="X93" s="14" t="s">
        <v>276</v>
      </c>
      <c r="Y93" s="6" t="s">
        <v>277</v>
      </c>
    </row>
    <row r="94" spans="24:25" ht="12.75">
      <c r="X94" s="1" t="s">
        <v>122</v>
      </c>
      <c r="Y94" s="6" t="s">
        <v>11</v>
      </c>
    </row>
    <row r="95" spans="24:25" ht="12.75">
      <c r="X95" s="14" t="s">
        <v>126</v>
      </c>
      <c r="Y95" s="6" t="s">
        <v>130</v>
      </c>
    </row>
    <row r="96" spans="24:25" ht="12.75">
      <c r="X96" s="14" t="s">
        <v>282</v>
      </c>
      <c r="Y96" s="6" t="s">
        <v>283</v>
      </c>
    </row>
    <row r="97" spans="24:25" ht="12.75">
      <c r="X97" s="14" t="s">
        <v>286</v>
      </c>
      <c r="Y97" s="6" t="s">
        <v>287</v>
      </c>
    </row>
    <row r="98" spans="24:25" ht="12.75">
      <c r="X98" s="14" t="s">
        <v>288</v>
      </c>
      <c r="Y98" s="6" t="s">
        <v>290</v>
      </c>
    </row>
    <row r="99" spans="24:25" ht="12.75">
      <c r="X99" s="14" t="s">
        <v>289</v>
      </c>
      <c r="Y99" s="6" t="s">
        <v>291</v>
      </c>
    </row>
    <row r="100" spans="24:25" ht="12.75">
      <c r="X100" s="14" t="s">
        <v>292</v>
      </c>
      <c r="Y100" s="6" t="s">
        <v>293</v>
      </c>
    </row>
    <row r="101" spans="24:25" ht="12.75">
      <c r="X101" s="14" t="s">
        <v>295</v>
      </c>
      <c r="Y101" s="6" t="s">
        <v>296</v>
      </c>
    </row>
    <row r="102" spans="24:25" ht="12.75">
      <c r="X102" s="14" t="s">
        <v>299</v>
      </c>
      <c r="Y102" s="6" t="s">
        <v>300</v>
      </c>
    </row>
    <row r="103" spans="24:25" ht="12.75">
      <c r="X103" s="14" t="s">
        <v>329</v>
      </c>
      <c r="Y103" s="6" t="s">
        <v>294</v>
      </c>
    </row>
    <row r="104" spans="24:25" ht="12.75">
      <c r="X104" s="14" t="s">
        <v>301</v>
      </c>
      <c r="Y104" s="6" t="s">
        <v>302</v>
      </c>
    </row>
    <row r="105" spans="24:25" ht="12.75">
      <c r="X105" s="14" t="s">
        <v>303</v>
      </c>
      <c r="Y105" s="6" t="s">
        <v>304</v>
      </c>
    </row>
    <row r="106" spans="24:25" ht="12.75">
      <c r="X106" s="14" t="s">
        <v>305</v>
      </c>
      <c r="Y106" s="6" t="s">
        <v>306</v>
      </c>
    </row>
    <row r="107" spans="24:25" ht="12.75">
      <c r="X107" s="1" t="s">
        <v>66</v>
      </c>
      <c r="Y107" s="6" t="s">
        <v>67</v>
      </c>
    </row>
    <row r="108" spans="24:25" ht="12.75">
      <c r="X108" s="1" t="s">
        <v>12</v>
      </c>
      <c r="Y108" s="6" t="s">
        <v>13</v>
      </c>
    </row>
    <row r="109" spans="24:25" ht="12.75">
      <c r="X109" s="1" t="s">
        <v>68</v>
      </c>
      <c r="Y109" s="6" t="s">
        <v>69</v>
      </c>
    </row>
    <row r="110" spans="24:25" ht="12.75">
      <c r="X110" s="1" t="s">
        <v>70</v>
      </c>
      <c r="Y110" s="6" t="s">
        <v>71</v>
      </c>
    </row>
    <row r="111" spans="24:25" ht="12.75">
      <c r="X111" s="14" t="s">
        <v>307</v>
      </c>
      <c r="Y111" s="6" t="s">
        <v>308</v>
      </c>
    </row>
    <row r="112" spans="24:25" ht="12.75">
      <c r="X112" s="1" t="s">
        <v>72</v>
      </c>
      <c r="Y112" s="6" t="s">
        <v>73</v>
      </c>
    </row>
    <row r="113" spans="24:25" ht="12.75">
      <c r="X113" s="14" t="s">
        <v>309</v>
      </c>
      <c r="Y113" s="6" t="s">
        <v>310</v>
      </c>
    </row>
    <row r="114" spans="24:25" ht="12.75">
      <c r="X114" s="1" t="s">
        <v>74</v>
      </c>
      <c r="Y114" s="6" t="s">
        <v>75</v>
      </c>
    </row>
    <row r="115" spans="24:25" ht="12.75">
      <c r="X115" s="1" t="s">
        <v>76</v>
      </c>
      <c r="Y115" s="6" t="s">
        <v>77</v>
      </c>
    </row>
    <row r="116" spans="24:25" ht="12.75">
      <c r="X116" s="1" t="s">
        <v>78</v>
      </c>
      <c r="Y116" s="6" t="s">
        <v>79</v>
      </c>
    </row>
    <row r="117" spans="24:25" ht="12.75">
      <c r="X117" s="1" t="s">
        <v>81</v>
      </c>
      <c r="Y117" s="6" t="s">
        <v>82</v>
      </c>
    </row>
    <row r="118" spans="24:25" ht="12.75">
      <c r="X118" s="1" t="s">
        <v>83</v>
      </c>
      <c r="Y118" s="6" t="s">
        <v>14</v>
      </c>
    </row>
    <row r="119" spans="24:25" ht="12.75">
      <c r="X119" s="14" t="s">
        <v>311</v>
      </c>
      <c r="Y119" s="6" t="s">
        <v>313</v>
      </c>
    </row>
    <row r="120" spans="24:25" ht="12.75">
      <c r="X120" s="14" t="s">
        <v>312</v>
      </c>
      <c r="Y120" s="6" t="s">
        <v>314</v>
      </c>
    </row>
    <row r="121" spans="24:25" ht="12.75">
      <c r="X121" s="1" t="s">
        <v>84</v>
      </c>
      <c r="Y121" s="6" t="s">
        <v>85</v>
      </c>
    </row>
    <row r="122" spans="24:25" ht="12.75">
      <c r="X122" s="1" t="s">
        <v>86</v>
      </c>
      <c r="Y122" s="6" t="s">
        <v>87</v>
      </c>
    </row>
    <row r="123" spans="24:25" ht="12.75">
      <c r="X123" s="14" t="s">
        <v>317</v>
      </c>
      <c r="Y123" s="6" t="s">
        <v>318</v>
      </c>
    </row>
  </sheetData>
  <sheetProtection password="97A4" sheet="1" objects="1" scenarios="1" selectLockedCells="1"/>
  <mergeCells count="23">
    <mergeCell ref="O16:O17"/>
    <mergeCell ref="G16:J16"/>
    <mergeCell ref="L16:L17"/>
    <mergeCell ref="M16:M17"/>
    <mergeCell ref="N16:N17"/>
    <mergeCell ref="K16:K17"/>
    <mergeCell ref="A11:B11"/>
    <mergeCell ref="F16:F17"/>
    <mergeCell ref="B16:B17"/>
    <mergeCell ref="C16:C17"/>
    <mergeCell ref="D16:D17"/>
    <mergeCell ref="E16:E17"/>
    <mergeCell ref="A12:B12"/>
    <mergeCell ref="A13:B13"/>
    <mergeCell ref="A14:B14"/>
    <mergeCell ref="A16:A17"/>
    <mergeCell ref="A1:E1"/>
    <mergeCell ref="A7:B7"/>
    <mergeCell ref="A9:B9"/>
    <mergeCell ref="A10:B10"/>
    <mergeCell ref="B2:D2"/>
    <mergeCell ref="B3:D3"/>
    <mergeCell ref="B4:D4"/>
  </mergeCells>
  <printOptions/>
  <pageMargins left="0.75" right="0.75" top="0.5" bottom="0.5" header="0.5" footer="0.5"/>
  <pageSetup fitToHeight="3" fitToWidth="1" horizontalDpi="600" verticalDpi="600" orientation="landscape" scale="76" r:id="rId2"/>
  <drawing r:id="rId1"/>
</worksheet>
</file>

<file path=xl/worksheets/sheet3.xml><?xml version="1.0" encoding="utf-8"?>
<worksheet xmlns="http://schemas.openxmlformats.org/spreadsheetml/2006/main" xmlns:r="http://schemas.openxmlformats.org/officeDocument/2006/relationships">
  <sheetPr codeName="IGWSPLPNewChem">
    <pageSetUpPr fitToPage="1"/>
  </sheetPr>
  <dimension ref="A1:Y136"/>
  <sheetViews>
    <sheetView showRowColHeaders="0" zoomScalePageLayoutView="0" workbookViewId="0" topLeftCell="A1">
      <selection activeCell="B2" sqref="B2:D2"/>
    </sheetView>
  </sheetViews>
  <sheetFormatPr defaultColWidth="9.140625" defaultRowHeight="12.75"/>
  <cols>
    <col min="1" max="1" width="21.421875" style="67" customWidth="1"/>
    <col min="2" max="2" width="9.7109375" style="67" customWidth="1"/>
    <col min="3" max="3" width="9.28125" style="67" customWidth="1"/>
    <col min="4" max="5" width="14.00390625" style="67" customWidth="1"/>
    <col min="6" max="6" width="11.00390625" style="67" customWidth="1"/>
    <col min="7" max="7" width="9.421875" style="67" customWidth="1"/>
    <col min="8" max="8" width="10.140625" style="67" customWidth="1"/>
    <col min="9" max="9" width="9.28125" style="67" customWidth="1"/>
    <col min="10" max="10" width="11.00390625" style="67" customWidth="1"/>
    <col min="11" max="11" width="8.7109375" style="67" customWidth="1"/>
    <col min="12" max="12" width="12.421875" style="67" customWidth="1"/>
    <col min="13" max="13" width="14.28125" style="67" hidden="1" customWidth="1"/>
    <col min="14" max="14" width="13.421875" style="67" customWidth="1"/>
    <col min="15" max="17" width="9.140625" style="67" customWidth="1"/>
    <col min="18" max="18" width="4.00390625" style="68" hidden="1" customWidth="1"/>
    <col min="19" max="19" width="2.00390625" style="68" hidden="1" customWidth="1"/>
    <col min="20" max="21" width="4.00390625" style="68" hidden="1" customWidth="1"/>
    <col min="22" max="16384" width="9.140625" style="67" customWidth="1"/>
  </cols>
  <sheetData>
    <row r="1" spans="1:25" ht="20.25" customHeight="1">
      <c r="A1" s="142" t="s">
        <v>391</v>
      </c>
      <c r="B1" s="142"/>
      <c r="C1" s="142"/>
      <c r="D1" s="142"/>
      <c r="E1" s="142"/>
      <c r="F1" s="68"/>
      <c r="G1" s="68"/>
      <c r="H1" s="68"/>
      <c r="I1" s="78"/>
      <c r="J1" s="78"/>
      <c r="K1" s="78"/>
      <c r="L1" s="78"/>
      <c r="M1" s="78"/>
      <c r="N1" s="78"/>
      <c r="O1" s="78"/>
      <c r="P1" s="78"/>
      <c r="Q1" s="68"/>
      <c r="X1" s="52"/>
      <c r="Y1" s="26"/>
    </row>
    <row r="2" spans="1:25" ht="25.5">
      <c r="A2" s="79" t="s">
        <v>350</v>
      </c>
      <c r="B2" s="144"/>
      <c r="C2" s="145"/>
      <c r="D2" s="146"/>
      <c r="E2" s="80"/>
      <c r="F2" s="80"/>
      <c r="G2" s="68"/>
      <c r="H2" s="68"/>
      <c r="I2" s="68"/>
      <c r="J2" s="68"/>
      <c r="K2" s="68"/>
      <c r="L2" s="68"/>
      <c r="M2" s="68"/>
      <c r="N2" s="68"/>
      <c r="O2" s="68"/>
      <c r="P2" s="68"/>
      <c r="Q2" s="68"/>
      <c r="X2" s="52"/>
      <c r="Y2" s="26"/>
    </row>
    <row r="3" spans="1:25" ht="12.75">
      <c r="A3" s="81" t="s">
        <v>351</v>
      </c>
      <c r="B3" s="147"/>
      <c r="C3" s="148"/>
      <c r="D3" s="149"/>
      <c r="E3" s="80"/>
      <c r="F3" s="80"/>
      <c r="G3" s="68"/>
      <c r="H3" s="68"/>
      <c r="I3" s="68"/>
      <c r="J3" s="68"/>
      <c r="K3" s="68"/>
      <c r="L3" s="68"/>
      <c r="M3" s="68"/>
      <c r="N3" s="68"/>
      <c r="O3" s="68"/>
      <c r="P3" s="68"/>
      <c r="Q3" s="68"/>
      <c r="X3" s="1"/>
      <c r="Y3" s="6"/>
    </row>
    <row r="4" spans="1:25" ht="12.75">
      <c r="A4" s="81" t="s">
        <v>352</v>
      </c>
      <c r="B4" s="147"/>
      <c r="C4" s="148"/>
      <c r="D4" s="149"/>
      <c r="E4" s="68"/>
      <c r="F4" s="68"/>
      <c r="G4" s="68"/>
      <c r="H4" s="68"/>
      <c r="I4" s="68"/>
      <c r="J4" s="82"/>
      <c r="K4" s="68"/>
      <c r="L4" s="68"/>
      <c r="M4" s="68"/>
      <c r="N4" s="68"/>
      <c r="O4" s="68"/>
      <c r="P4" s="68"/>
      <c r="Q4" s="68"/>
      <c r="X4" s="1"/>
      <c r="Y4" s="6"/>
    </row>
    <row r="5" spans="1:25" ht="12.75">
      <c r="A5" s="81"/>
      <c r="B5" s="69"/>
      <c r="C5" s="69"/>
      <c r="D5" s="69"/>
      <c r="E5" s="68"/>
      <c r="F5" s="68"/>
      <c r="G5" s="68"/>
      <c r="H5" s="68"/>
      <c r="I5" s="68"/>
      <c r="J5" s="68"/>
      <c r="K5" s="68"/>
      <c r="L5" s="68"/>
      <c r="M5" s="68"/>
      <c r="N5" s="68"/>
      <c r="O5" s="68"/>
      <c r="P5" s="68"/>
      <c r="Q5" s="68"/>
      <c r="X5" s="1"/>
      <c r="Y5" s="6"/>
    </row>
    <row r="6" spans="1:25" ht="12.75">
      <c r="A6" s="81" t="s">
        <v>333</v>
      </c>
      <c r="B6" s="147"/>
      <c r="C6" s="148"/>
      <c r="D6" s="149"/>
      <c r="E6" s="84" t="s">
        <v>353</v>
      </c>
      <c r="F6" s="68"/>
      <c r="G6" s="68"/>
      <c r="H6" s="68"/>
      <c r="I6" s="68"/>
      <c r="J6" s="68"/>
      <c r="K6" s="68"/>
      <c r="L6" s="68"/>
      <c r="M6" s="68"/>
      <c r="N6" s="68"/>
      <c r="O6" s="68"/>
      <c r="P6" s="68"/>
      <c r="Q6" s="68"/>
      <c r="R6" s="68" t="s">
        <v>354</v>
      </c>
      <c r="X6" s="14"/>
      <c r="Y6" s="6"/>
    </row>
    <row r="7" spans="1:25" ht="12.75">
      <c r="A7" s="143" t="s">
        <v>355</v>
      </c>
      <c r="B7" s="143"/>
      <c r="C7" s="114"/>
      <c r="D7" s="69"/>
      <c r="E7" s="84" t="s">
        <v>385</v>
      </c>
      <c r="F7" s="80"/>
      <c r="G7" s="68"/>
      <c r="H7" s="68"/>
      <c r="I7" s="68"/>
      <c r="J7" s="68"/>
      <c r="K7" s="68"/>
      <c r="L7" s="68"/>
      <c r="M7" s="68"/>
      <c r="N7" s="68"/>
      <c r="O7" s="68"/>
      <c r="P7" s="68"/>
      <c r="Q7" s="68"/>
      <c r="X7" s="14"/>
      <c r="Y7" s="6"/>
    </row>
    <row r="8" spans="1:25" ht="12.75">
      <c r="A8" s="81" t="s">
        <v>356</v>
      </c>
      <c r="B8" s="81"/>
      <c r="C8" s="116"/>
      <c r="D8" s="69"/>
      <c r="E8" s="84" t="s">
        <v>358</v>
      </c>
      <c r="F8" s="80"/>
      <c r="G8" s="68"/>
      <c r="H8" s="68"/>
      <c r="I8" s="68"/>
      <c r="J8" s="68"/>
      <c r="K8" s="68"/>
      <c r="L8" s="68"/>
      <c r="M8" s="68"/>
      <c r="N8" s="68"/>
      <c r="O8" s="68"/>
      <c r="P8" s="68"/>
      <c r="Q8" s="68"/>
      <c r="X8" s="14"/>
      <c r="Y8" s="6"/>
    </row>
    <row r="9" spans="1:25" ht="12.75">
      <c r="A9" s="143" t="s">
        <v>357</v>
      </c>
      <c r="B9" s="143"/>
      <c r="C9" s="116"/>
      <c r="D9" s="69"/>
      <c r="E9" s="89" t="s">
        <v>383</v>
      </c>
      <c r="F9" s="80"/>
      <c r="G9" s="68"/>
      <c r="H9" s="68"/>
      <c r="I9" s="68"/>
      <c r="J9" s="68"/>
      <c r="K9" s="68"/>
      <c r="L9" s="68"/>
      <c r="M9" s="68"/>
      <c r="N9" s="68"/>
      <c r="O9" s="68"/>
      <c r="P9" s="68"/>
      <c r="Q9" s="68"/>
      <c r="X9" s="14"/>
      <c r="Y9" s="6"/>
    </row>
    <row r="10" spans="1:25" ht="12.75">
      <c r="A10" s="143" t="s">
        <v>359</v>
      </c>
      <c r="B10" s="143"/>
      <c r="C10" s="116"/>
      <c r="D10" s="86"/>
      <c r="E10" s="87" t="s">
        <v>360</v>
      </c>
      <c r="F10" s="80"/>
      <c r="G10" s="68"/>
      <c r="H10" s="68"/>
      <c r="I10" s="68"/>
      <c r="J10" s="68"/>
      <c r="K10" s="68"/>
      <c r="L10" s="68"/>
      <c r="M10" s="68"/>
      <c r="N10" s="68"/>
      <c r="O10" s="68"/>
      <c r="P10" s="68"/>
      <c r="Q10" s="68"/>
      <c r="X10" s="14"/>
      <c r="Y10" s="6"/>
    </row>
    <row r="11" spans="1:25" ht="12.75">
      <c r="A11" s="143" t="s">
        <v>361</v>
      </c>
      <c r="B11" s="143"/>
      <c r="C11" s="116"/>
      <c r="D11" s="69"/>
      <c r="E11" s="88"/>
      <c r="F11" s="81" t="s">
        <v>362</v>
      </c>
      <c r="G11" s="68"/>
      <c r="H11" s="68"/>
      <c r="I11" s="68"/>
      <c r="J11" s="68"/>
      <c r="K11" s="68"/>
      <c r="L11" s="68"/>
      <c r="M11" s="68"/>
      <c r="N11" s="68"/>
      <c r="O11" s="68"/>
      <c r="P11" s="68"/>
      <c r="Q11" s="68"/>
      <c r="X11" s="14"/>
      <c r="Y11" s="6"/>
    </row>
    <row r="12" spans="1:25" ht="12.75">
      <c r="A12" s="143" t="s">
        <v>390</v>
      </c>
      <c r="B12" s="143"/>
      <c r="C12" s="107">
        <v>20</v>
      </c>
      <c r="D12" s="69"/>
      <c r="E12" s="108"/>
      <c r="F12" s="81" t="s">
        <v>363</v>
      </c>
      <c r="G12" s="89"/>
      <c r="H12" s="89"/>
      <c r="I12" s="89"/>
      <c r="J12" s="68"/>
      <c r="K12" s="68"/>
      <c r="L12" s="68"/>
      <c r="M12" s="68"/>
      <c r="N12" s="68"/>
      <c r="O12" s="68"/>
      <c r="P12" s="68"/>
      <c r="Q12" s="68"/>
      <c r="X12" s="14"/>
      <c r="Y12" s="6"/>
    </row>
    <row r="13" spans="1:25" ht="12.75">
      <c r="A13" s="143" t="s">
        <v>364</v>
      </c>
      <c r="B13" s="143"/>
      <c r="C13" s="127">
        <f>Round_to_Even(MIN(MAX(C11*C12,C9),MAX(IF(ISNUMBER(C8),VALUE(C8)*1000,999999999),C9)))</f>
        <v>0</v>
      </c>
      <c r="D13" s="86">
        <f>IF(C13=C12*C11,"","adjusted from "&amp;C11*C12)</f>
      </c>
      <c r="E13" s="90"/>
      <c r="F13" s="81" t="s">
        <v>365</v>
      </c>
      <c r="G13" s="68"/>
      <c r="H13" s="68"/>
      <c r="I13" s="68"/>
      <c r="J13" s="68"/>
      <c r="K13" s="68"/>
      <c r="L13" s="91"/>
      <c r="M13" s="92"/>
      <c r="N13" s="92"/>
      <c r="O13" s="92"/>
      <c r="P13" s="68"/>
      <c r="Q13" s="68"/>
      <c r="X13" s="14"/>
      <c r="Y13" s="6"/>
    </row>
    <row r="14" spans="1:25" ht="12.75">
      <c r="A14" s="143" t="s">
        <v>366</v>
      </c>
      <c r="B14" s="143"/>
      <c r="C14" s="137"/>
      <c r="D14" s="69"/>
      <c r="E14" s="93"/>
      <c r="F14" s="84" t="s">
        <v>367</v>
      </c>
      <c r="G14" s="68"/>
      <c r="H14" s="68"/>
      <c r="I14" s="68"/>
      <c r="J14" s="68"/>
      <c r="K14" s="68"/>
      <c r="L14" s="91"/>
      <c r="M14" s="92"/>
      <c r="N14" s="92"/>
      <c r="O14" s="92"/>
      <c r="P14" s="68"/>
      <c r="Q14" s="68"/>
      <c r="X14" s="14"/>
      <c r="Y14" s="6"/>
    </row>
    <row r="15" spans="1:25" ht="12.75">
      <c r="A15" s="68"/>
      <c r="B15" s="68"/>
      <c r="C15" s="68"/>
      <c r="D15" s="69"/>
      <c r="E15" s="80"/>
      <c r="F15" s="80"/>
      <c r="G15" s="68"/>
      <c r="H15" s="68"/>
      <c r="I15" s="68"/>
      <c r="J15" s="68"/>
      <c r="K15" s="68"/>
      <c r="L15" s="92"/>
      <c r="M15" s="92"/>
      <c r="N15" s="92"/>
      <c r="O15" s="92"/>
      <c r="P15" s="68"/>
      <c r="Q15" s="68"/>
      <c r="X15" s="1"/>
      <c r="Y15" s="6"/>
    </row>
    <row r="16" spans="1:25" ht="15" customHeight="1">
      <c r="A16" s="150" t="s">
        <v>368</v>
      </c>
      <c r="B16" s="150" t="s">
        <v>369</v>
      </c>
      <c r="C16" s="150" t="s">
        <v>370</v>
      </c>
      <c r="D16" s="150" t="s">
        <v>371</v>
      </c>
      <c r="E16" s="150" t="s">
        <v>388</v>
      </c>
      <c r="F16" s="150" t="s">
        <v>389</v>
      </c>
      <c r="G16" s="151" t="s">
        <v>372</v>
      </c>
      <c r="H16" s="151"/>
      <c r="I16" s="151"/>
      <c r="J16" s="151"/>
      <c r="K16" s="152" t="s">
        <v>380</v>
      </c>
      <c r="L16" s="150" t="s">
        <v>373</v>
      </c>
      <c r="M16" s="150" t="s">
        <v>374</v>
      </c>
      <c r="N16" s="150" t="s">
        <v>387</v>
      </c>
      <c r="O16" s="150" t="s">
        <v>375</v>
      </c>
      <c r="P16" s="91"/>
      <c r="Q16" s="68"/>
      <c r="X16" s="14"/>
      <c r="Y16" s="6"/>
    </row>
    <row r="17" spans="1:25" ht="39" customHeight="1">
      <c r="A17" s="150"/>
      <c r="B17" s="150"/>
      <c r="C17" s="150"/>
      <c r="D17" s="150"/>
      <c r="E17" s="150"/>
      <c r="F17" s="150"/>
      <c r="G17" s="109" t="s">
        <v>376</v>
      </c>
      <c r="H17" s="109" t="s">
        <v>377</v>
      </c>
      <c r="I17" s="109" t="s">
        <v>378</v>
      </c>
      <c r="J17" s="109" t="s">
        <v>379</v>
      </c>
      <c r="K17" s="153"/>
      <c r="L17" s="150"/>
      <c r="M17" s="150"/>
      <c r="N17" s="150"/>
      <c r="O17" s="150"/>
      <c r="P17" s="91"/>
      <c r="Q17" s="68"/>
      <c r="X17" s="14"/>
      <c r="Y17" s="6"/>
    </row>
    <row r="18" spans="1:25" ht="12.75">
      <c r="A18" s="94"/>
      <c r="B18" s="95"/>
      <c r="C18" s="96"/>
      <c r="D18" s="96"/>
      <c r="E18" s="96"/>
      <c r="F18" s="96"/>
      <c r="G18" s="102"/>
      <c r="H18" s="103"/>
      <c r="I18" s="102"/>
      <c r="J18" s="102"/>
      <c r="K18" s="110"/>
      <c r="L18" s="111"/>
      <c r="M18" s="112"/>
      <c r="N18" s="110"/>
      <c r="O18" s="112"/>
      <c r="P18" s="97"/>
      <c r="Q18" s="97"/>
      <c r="R18" s="91"/>
      <c r="S18" s="91"/>
      <c r="T18" s="91"/>
      <c r="U18" s="91"/>
      <c r="X18" s="14"/>
      <c r="Y18" s="6"/>
    </row>
    <row r="19" spans="1:25" ht="12.75">
      <c r="A19" s="94"/>
      <c r="B19" s="95"/>
      <c r="C19" s="96"/>
      <c r="D19" s="95"/>
      <c r="E19" s="95"/>
      <c r="F19" s="96"/>
      <c r="G19" s="104"/>
      <c r="H19" s="105"/>
      <c r="I19" s="104"/>
      <c r="J19" s="104"/>
      <c r="K19" s="110"/>
      <c r="L19" s="111"/>
      <c r="M19" s="112"/>
      <c r="N19" s="110"/>
      <c r="O19" s="112"/>
      <c r="P19" s="97"/>
      <c r="Q19" s="97"/>
      <c r="R19" s="91"/>
      <c r="S19" s="91"/>
      <c r="T19" s="91"/>
      <c r="U19" s="91"/>
      <c r="X19" s="14"/>
      <c r="Y19" s="6"/>
    </row>
    <row r="20" spans="1:25" ht="12.75">
      <c r="A20" s="94"/>
      <c r="B20" s="95"/>
      <c r="C20" s="96"/>
      <c r="D20" s="95"/>
      <c r="E20" s="95"/>
      <c r="F20" s="96"/>
      <c r="G20" s="102"/>
      <c r="H20" s="105"/>
      <c r="I20" s="102"/>
      <c r="J20" s="102"/>
      <c r="K20" s="110"/>
      <c r="L20" s="111"/>
      <c r="M20" s="112"/>
      <c r="N20" s="110"/>
      <c r="O20" s="112"/>
      <c r="P20" s="97"/>
      <c r="Q20" s="97"/>
      <c r="R20" s="91"/>
      <c r="S20" s="91"/>
      <c r="T20" s="91"/>
      <c r="U20" s="91"/>
      <c r="X20" s="14"/>
      <c r="Y20" s="6"/>
    </row>
    <row r="21" spans="1:25" ht="12.75">
      <c r="A21" s="113"/>
      <c r="B21" s="99"/>
      <c r="C21" s="99"/>
      <c r="D21" s="99"/>
      <c r="E21" s="99"/>
      <c r="F21" s="100"/>
      <c r="G21" s="102"/>
      <c r="H21" s="103"/>
      <c r="I21" s="102"/>
      <c r="J21" s="102"/>
      <c r="K21" s="110"/>
      <c r="L21" s="111"/>
      <c r="M21" s="112"/>
      <c r="N21" s="110"/>
      <c r="O21" s="112"/>
      <c r="P21" s="97"/>
      <c r="Q21" s="97"/>
      <c r="R21" s="91"/>
      <c r="S21" s="91"/>
      <c r="T21" s="91"/>
      <c r="U21" s="91"/>
      <c r="X21" s="14"/>
      <c r="Y21" s="6"/>
    </row>
    <row r="22" spans="1:25" ht="12.75">
      <c r="A22" s="113"/>
      <c r="B22" s="99"/>
      <c r="C22" s="99"/>
      <c r="D22" s="99"/>
      <c r="E22" s="99"/>
      <c r="F22" s="100"/>
      <c r="G22" s="102"/>
      <c r="H22" s="105"/>
      <c r="I22" s="102"/>
      <c r="J22" s="102"/>
      <c r="K22" s="110"/>
      <c r="L22" s="111"/>
      <c r="M22" s="112"/>
      <c r="N22" s="110"/>
      <c r="O22" s="112"/>
      <c r="P22" s="97"/>
      <c r="Q22" s="97"/>
      <c r="R22" s="91"/>
      <c r="S22" s="91"/>
      <c r="T22" s="91"/>
      <c r="U22" s="91"/>
      <c r="X22" s="14"/>
      <c r="Y22" s="6"/>
    </row>
    <row r="23" spans="1:25" ht="12.75">
      <c r="A23" s="113"/>
      <c r="B23" s="99"/>
      <c r="C23" s="99"/>
      <c r="D23" s="99"/>
      <c r="E23" s="99"/>
      <c r="F23" s="99"/>
      <c r="G23" s="102"/>
      <c r="H23" s="103"/>
      <c r="I23" s="102"/>
      <c r="J23" s="102"/>
      <c r="K23" s="110"/>
      <c r="L23" s="111"/>
      <c r="M23" s="112"/>
      <c r="N23" s="110"/>
      <c r="O23" s="112"/>
      <c r="P23" s="97"/>
      <c r="Q23" s="97"/>
      <c r="R23" s="91"/>
      <c r="S23" s="91"/>
      <c r="T23" s="91"/>
      <c r="U23" s="91"/>
      <c r="X23" s="14"/>
      <c r="Y23" s="6"/>
    </row>
    <row r="24" spans="1:25" ht="12.75">
      <c r="A24" s="113"/>
      <c r="B24" s="99"/>
      <c r="C24" s="99"/>
      <c r="D24" s="99"/>
      <c r="E24" s="99"/>
      <c r="F24" s="99"/>
      <c r="G24" s="102"/>
      <c r="H24" s="103"/>
      <c r="I24" s="102"/>
      <c r="J24" s="102"/>
      <c r="K24" s="110"/>
      <c r="L24" s="111"/>
      <c r="M24" s="112"/>
      <c r="N24" s="110"/>
      <c r="O24" s="112"/>
      <c r="P24" s="97"/>
      <c r="Q24" s="97"/>
      <c r="R24" s="91"/>
      <c r="S24" s="91"/>
      <c r="T24" s="91"/>
      <c r="U24" s="91"/>
      <c r="X24" s="14"/>
      <c r="Y24" s="6"/>
    </row>
    <row r="25" spans="1:25" ht="12.75">
      <c r="A25" s="113"/>
      <c r="B25" s="99"/>
      <c r="C25" s="99"/>
      <c r="D25" s="100"/>
      <c r="E25" s="100"/>
      <c r="F25" s="100"/>
      <c r="G25" s="102"/>
      <c r="H25" s="105"/>
      <c r="I25" s="102"/>
      <c r="J25" s="102"/>
      <c r="K25" s="110"/>
      <c r="L25" s="111"/>
      <c r="M25" s="112"/>
      <c r="N25" s="110"/>
      <c r="O25" s="112"/>
      <c r="P25" s="97"/>
      <c r="Q25" s="97"/>
      <c r="R25" s="91"/>
      <c r="S25" s="91"/>
      <c r="T25" s="91"/>
      <c r="U25" s="91"/>
      <c r="X25" s="14"/>
      <c r="Y25" s="6"/>
    </row>
    <row r="26" spans="1:25" ht="12.75">
      <c r="A26" s="113"/>
      <c r="B26" s="99"/>
      <c r="C26" s="99"/>
      <c r="D26" s="99"/>
      <c r="E26" s="99"/>
      <c r="F26" s="99"/>
      <c r="G26" s="106"/>
      <c r="H26" s="106"/>
      <c r="I26" s="106"/>
      <c r="J26" s="106"/>
      <c r="K26" s="110"/>
      <c r="L26" s="111"/>
      <c r="M26" s="112"/>
      <c r="N26" s="110"/>
      <c r="O26" s="112"/>
      <c r="P26" s="97"/>
      <c r="Q26" s="97"/>
      <c r="R26" s="91"/>
      <c r="S26" s="91"/>
      <c r="T26" s="91"/>
      <c r="U26" s="91"/>
      <c r="X26" s="14"/>
      <c r="Y26" s="6"/>
    </row>
    <row r="27" spans="1:25" ht="12.75">
      <c r="A27" s="113"/>
      <c r="B27" s="99"/>
      <c r="C27" s="99"/>
      <c r="D27" s="99"/>
      <c r="E27" s="99"/>
      <c r="F27" s="99"/>
      <c r="G27" s="106"/>
      <c r="H27" s="106"/>
      <c r="I27" s="106"/>
      <c r="J27" s="106"/>
      <c r="K27" s="110"/>
      <c r="L27" s="111"/>
      <c r="M27" s="112"/>
      <c r="N27" s="110"/>
      <c r="O27" s="112"/>
      <c r="P27" s="97"/>
      <c r="Q27" s="97"/>
      <c r="R27" s="91"/>
      <c r="S27" s="91"/>
      <c r="T27" s="91"/>
      <c r="U27" s="91"/>
      <c r="X27" s="1"/>
      <c r="Y27" s="6"/>
    </row>
    <row r="28" spans="1:25" ht="12.75">
      <c r="A28" s="113"/>
      <c r="B28" s="99"/>
      <c r="C28" s="99"/>
      <c r="D28" s="100"/>
      <c r="E28" s="100"/>
      <c r="F28" s="100"/>
      <c r="G28" s="106"/>
      <c r="H28" s="106"/>
      <c r="I28" s="106"/>
      <c r="J28" s="106"/>
      <c r="K28" s="110"/>
      <c r="L28" s="111"/>
      <c r="M28" s="112"/>
      <c r="N28" s="110"/>
      <c r="O28" s="112"/>
      <c r="P28" s="97"/>
      <c r="Q28" s="97"/>
      <c r="R28" s="91"/>
      <c r="S28" s="91"/>
      <c r="T28" s="91"/>
      <c r="U28" s="91"/>
      <c r="X28" s="1"/>
      <c r="Y28" s="6"/>
    </row>
    <row r="29" spans="1:25" ht="12.75">
      <c r="A29" s="113"/>
      <c r="B29" s="99"/>
      <c r="C29" s="99"/>
      <c r="D29" s="100"/>
      <c r="E29" s="100"/>
      <c r="F29" s="100"/>
      <c r="G29" s="106"/>
      <c r="H29" s="106"/>
      <c r="I29" s="106"/>
      <c r="J29" s="106"/>
      <c r="K29" s="110"/>
      <c r="L29" s="111"/>
      <c r="M29" s="112"/>
      <c r="N29" s="110"/>
      <c r="O29" s="112"/>
      <c r="P29" s="97"/>
      <c r="Q29" s="97"/>
      <c r="R29" s="91"/>
      <c r="S29" s="91"/>
      <c r="T29" s="91"/>
      <c r="U29" s="91"/>
      <c r="X29" s="1"/>
      <c r="Y29" s="6"/>
    </row>
    <row r="30" spans="1:25" ht="12.75">
      <c r="A30" s="113"/>
      <c r="B30" s="99"/>
      <c r="C30" s="99"/>
      <c r="D30" s="99"/>
      <c r="E30" s="99"/>
      <c r="F30" s="99"/>
      <c r="G30" s="106"/>
      <c r="H30" s="106"/>
      <c r="I30" s="106"/>
      <c r="J30" s="106"/>
      <c r="K30" s="110"/>
      <c r="L30" s="111"/>
      <c r="M30" s="112"/>
      <c r="N30" s="110"/>
      <c r="O30" s="112"/>
      <c r="P30" s="97"/>
      <c r="Q30" s="97"/>
      <c r="R30" s="91"/>
      <c r="S30" s="91"/>
      <c r="T30" s="91"/>
      <c r="U30" s="91"/>
      <c r="X30" s="1"/>
      <c r="Y30" s="6"/>
    </row>
    <row r="31" spans="1:25" ht="12.75">
      <c r="A31" s="113"/>
      <c r="B31" s="99"/>
      <c r="C31" s="99"/>
      <c r="D31" s="100"/>
      <c r="E31" s="100"/>
      <c r="F31" s="100"/>
      <c r="G31" s="106"/>
      <c r="H31" s="106"/>
      <c r="I31" s="106"/>
      <c r="J31" s="106"/>
      <c r="K31" s="110"/>
      <c r="L31" s="111"/>
      <c r="M31" s="112"/>
      <c r="N31" s="110"/>
      <c r="O31" s="112"/>
      <c r="P31" s="97"/>
      <c r="Q31" s="97"/>
      <c r="R31" s="91"/>
      <c r="S31" s="91"/>
      <c r="T31" s="91"/>
      <c r="U31" s="91"/>
      <c r="X31" s="14"/>
      <c r="Y31" s="6"/>
    </row>
    <row r="32" spans="1:25" ht="12.75">
      <c r="A32" s="98"/>
      <c r="B32" s="99"/>
      <c r="C32" s="99"/>
      <c r="D32" s="99"/>
      <c r="E32" s="99"/>
      <c r="F32" s="99"/>
      <c r="G32" s="106"/>
      <c r="H32" s="106"/>
      <c r="I32" s="106"/>
      <c r="J32" s="106"/>
      <c r="K32" s="110"/>
      <c r="L32" s="111"/>
      <c r="M32" s="112"/>
      <c r="N32" s="110"/>
      <c r="O32" s="112"/>
      <c r="P32" s="97"/>
      <c r="Q32" s="97"/>
      <c r="R32" s="91"/>
      <c r="S32" s="91"/>
      <c r="T32" s="91"/>
      <c r="U32" s="91"/>
      <c r="X32" s="14"/>
      <c r="Y32" s="6"/>
    </row>
    <row r="33" spans="1:25" ht="12.75">
      <c r="A33" s="98"/>
      <c r="B33" s="99"/>
      <c r="C33" s="99"/>
      <c r="D33" s="99"/>
      <c r="E33" s="99"/>
      <c r="F33" s="99"/>
      <c r="G33" s="106"/>
      <c r="H33" s="106"/>
      <c r="I33" s="106"/>
      <c r="J33" s="106"/>
      <c r="K33" s="110"/>
      <c r="L33" s="111"/>
      <c r="M33" s="112"/>
      <c r="N33" s="110"/>
      <c r="O33" s="112"/>
      <c r="P33" s="97"/>
      <c r="Q33" s="97"/>
      <c r="R33" s="91"/>
      <c r="S33" s="91"/>
      <c r="T33" s="91"/>
      <c r="U33" s="91"/>
      <c r="X33" s="14"/>
      <c r="Y33" s="6"/>
    </row>
    <row r="34" spans="1:25" ht="12.75">
      <c r="A34" s="98"/>
      <c r="B34" s="99"/>
      <c r="C34" s="100"/>
      <c r="D34" s="100"/>
      <c r="E34" s="100"/>
      <c r="F34" s="100"/>
      <c r="G34" s="106"/>
      <c r="H34" s="106"/>
      <c r="I34" s="106"/>
      <c r="J34" s="106"/>
      <c r="K34" s="110"/>
      <c r="L34" s="111"/>
      <c r="M34" s="112"/>
      <c r="N34" s="110"/>
      <c r="O34" s="112"/>
      <c r="P34" s="97"/>
      <c r="Q34" s="97"/>
      <c r="R34" s="91"/>
      <c r="S34" s="91"/>
      <c r="T34" s="91"/>
      <c r="U34" s="91"/>
      <c r="X34" s="14"/>
      <c r="Y34" s="6"/>
    </row>
    <row r="35" spans="1:25" ht="12.75">
      <c r="A35" s="98"/>
      <c r="B35" s="98"/>
      <c r="C35" s="98"/>
      <c r="D35" s="98"/>
      <c r="E35" s="98"/>
      <c r="F35" s="98"/>
      <c r="G35" s="106"/>
      <c r="H35" s="106"/>
      <c r="I35" s="106"/>
      <c r="J35" s="106"/>
      <c r="K35" s="74"/>
      <c r="L35" s="74"/>
      <c r="M35" s="74"/>
      <c r="N35" s="74"/>
      <c r="O35" s="74"/>
      <c r="P35" s="97"/>
      <c r="Q35" s="97"/>
      <c r="R35" s="91"/>
      <c r="S35" s="91"/>
      <c r="T35" s="91"/>
      <c r="U35" s="91"/>
      <c r="X35" s="1"/>
      <c r="Y35" s="6"/>
    </row>
    <row r="36" spans="1:25" ht="12.75">
      <c r="A36" s="98"/>
      <c r="B36" s="98"/>
      <c r="C36" s="98"/>
      <c r="D36" s="98"/>
      <c r="E36" s="98"/>
      <c r="F36" s="98"/>
      <c r="G36" s="106"/>
      <c r="H36" s="106"/>
      <c r="I36" s="106"/>
      <c r="J36" s="106"/>
      <c r="K36" s="74"/>
      <c r="L36" s="74"/>
      <c r="M36" s="74"/>
      <c r="N36" s="74"/>
      <c r="O36" s="74"/>
      <c r="P36" s="97"/>
      <c r="Q36" s="97"/>
      <c r="R36" s="91"/>
      <c r="S36" s="91"/>
      <c r="T36" s="91"/>
      <c r="U36" s="91"/>
      <c r="X36" s="1"/>
      <c r="Y36" s="6"/>
    </row>
    <row r="37" spans="1:25" ht="12.75">
      <c r="A37" s="98"/>
      <c r="B37" s="98"/>
      <c r="C37" s="98"/>
      <c r="D37" s="98"/>
      <c r="E37" s="98"/>
      <c r="F37" s="98"/>
      <c r="G37" s="106"/>
      <c r="H37" s="106"/>
      <c r="I37" s="106"/>
      <c r="J37" s="106"/>
      <c r="K37" s="74"/>
      <c r="L37" s="74"/>
      <c r="M37" s="74"/>
      <c r="N37" s="74"/>
      <c r="O37" s="74"/>
      <c r="P37" s="97"/>
      <c r="Q37" s="97"/>
      <c r="R37" s="91"/>
      <c r="S37" s="91"/>
      <c r="T37" s="91"/>
      <c r="U37" s="91"/>
      <c r="X37" s="14"/>
      <c r="Y37" s="6"/>
    </row>
    <row r="38" spans="1:25" ht="12.75">
      <c r="A38" s="98"/>
      <c r="B38" s="98"/>
      <c r="C38" s="98"/>
      <c r="D38" s="98"/>
      <c r="E38" s="98"/>
      <c r="F38" s="98"/>
      <c r="G38" s="106"/>
      <c r="H38" s="106"/>
      <c r="I38" s="106"/>
      <c r="J38" s="106"/>
      <c r="K38" s="74"/>
      <c r="L38" s="74"/>
      <c r="M38" s="74"/>
      <c r="N38" s="74"/>
      <c r="O38" s="74"/>
      <c r="P38" s="97"/>
      <c r="Q38" s="97"/>
      <c r="R38" s="91"/>
      <c r="S38" s="91"/>
      <c r="T38" s="91"/>
      <c r="U38" s="91"/>
      <c r="X38" s="1"/>
      <c r="Y38" s="6"/>
    </row>
    <row r="39" spans="1:25" ht="12.75">
      <c r="A39" s="98"/>
      <c r="B39" s="98"/>
      <c r="C39" s="98"/>
      <c r="D39" s="98"/>
      <c r="E39" s="98"/>
      <c r="F39" s="98"/>
      <c r="G39" s="106"/>
      <c r="H39" s="106"/>
      <c r="I39" s="106"/>
      <c r="J39" s="106"/>
      <c r="K39" s="74"/>
      <c r="L39" s="74"/>
      <c r="M39" s="74"/>
      <c r="N39" s="74"/>
      <c r="O39" s="74"/>
      <c r="P39" s="97"/>
      <c r="Q39" s="97"/>
      <c r="R39" s="91"/>
      <c r="S39" s="91"/>
      <c r="T39" s="91"/>
      <c r="U39" s="91"/>
      <c r="X39" s="1"/>
      <c r="Y39" s="6"/>
    </row>
    <row r="40" spans="1:25" ht="12.75">
      <c r="A40" s="98"/>
      <c r="B40" s="98"/>
      <c r="C40" s="98"/>
      <c r="D40" s="98"/>
      <c r="E40" s="98"/>
      <c r="F40" s="98"/>
      <c r="G40" s="106"/>
      <c r="H40" s="106"/>
      <c r="I40" s="106"/>
      <c r="J40" s="106"/>
      <c r="K40" s="74"/>
      <c r="L40" s="74"/>
      <c r="M40" s="74"/>
      <c r="N40" s="74"/>
      <c r="O40" s="74"/>
      <c r="P40" s="97"/>
      <c r="Q40" s="97"/>
      <c r="R40" s="91"/>
      <c r="S40" s="91"/>
      <c r="T40" s="91"/>
      <c r="U40" s="91"/>
      <c r="X40" s="1"/>
      <c r="Y40" s="6"/>
    </row>
    <row r="41" spans="1:25" ht="12.75">
      <c r="A41" s="98"/>
      <c r="B41" s="98"/>
      <c r="C41" s="98"/>
      <c r="D41" s="98"/>
      <c r="E41" s="98"/>
      <c r="F41" s="98"/>
      <c r="G41" s="106"/>
      <c r="H41" s="106"/>
      <c r="I41" s="106"/>
      <c r="J41" s="106"/>
      <c r="K41" s="74"/>
      <c r="L41" s="74"/>
      <c r="M41" s="74"/>
      <c r="N41" s="74"/>
      <c r="O41" s="74"/>
      <c r="P41" s="97"/>
      <c r="Q41" s="97"/>
      <c r="R41" s="91"/>
      <c r="S41" s="91"/>
      <c r="T41" s="91"/>
      <c r="U41" s="91"/>
      <c r="X41" s="1"/>
      <c r="Y41" s="6"/>
    </row>
    <row r="42" spans="1:25" ht="12.75">
      <c r="A42" s="98"/>
      <c r="B42" s="98"/>
      <c r="C42" s="98"/>
      <c r="D42" s="98"/>
      <c r="E42" s="98"/>
      <c r="F42" s="98"/>
      <c r="G42" s="106"/>
      <c r="H42" s="106"/>
      <c r="I42" s="106"/>
      <c r="J42" s="106"/>
      <c r="K42" s="74"/>
      <c r="L42" s="74"/>
      <c r="M42" s="74"/>
      <c r="N42" s="74"/>
      <c r="O42" s="74"/>
      <c r="P42" s="97"/>
      <c r="Q42" s="97"/>
      <c r="R42" s="91"/>
      <c r="S42" s="91"/>
      <c r="T42" s="91"/>
      <c r="U42" s="91"/>
      <c r="X42" s="14"/>
      <c r="Y42" s="6"/>
    </row>
    <row r="43" spans="1:25" ht="12.75">
      <c r="A43" s="98"/>
      <c r="B43" s="98"/>
      <c r="C43" s="98"/>
      <c r="D43" s="98"/>
      <c r="E43" s="98"/>
      <c r="F43" s="98"/>
      <c r="G43" s="106"/>
      <c r="H43" s="106"/>
      <c r="I43" s="106"/>
      <c r="J43" s="106"/>
      <c r="K43" s="74"/>
      <c r="L43" s="74"/>
      <c r="M43" s="74"/>
      <c r="N43" s="74"/>
      <c r="O43" s="74"/>
      <c r="P43" s="97"/>
      <c r="Q43" s="97"/>
      <c r="R43" s="91"/>
      <c r="S43" s="91"/>
      <c r="T43" s="91"/>
      <c r="U43" s="91"/>
      <c r="X43" s="14"/>
      <c r="Y43" s="6"/>
    </row>
    <row r="44" spans="1:25" ht="12.75">
      <c r="A44" s="101"/>
      <c r="B44" s="101"/>
      <c r="C44" s="101"/>
      <c r="D44" s="101"/>
      <c r="E44" s="101"/>
      <c r="F44" s="101"/>
      <c r="G44" s="101"/>
      <c r="H44" s="101"/>
      <c r="I44" s="101"/>
      <c r="J44" s="101"/>
      <c r="K44" s="97"/>
      <c r="L44" s="97"/>
      <c r="M44" s="97"/>
      <c r="N44" s="97"/>
      <c r="O44" s="97"/>
      <c r="P44" s="97"/>
      <c r="Q44" s="97"/>
      <c r="R44" s="91"/>
      <c r="S44" s="91"/>
      <c r="T44" s="91"/>
      <c r="U44" s="91"/>
      <c r="X44" s="14"/>
      <c r="Y44" s="6"/>
    </row>
    <row r="45" spans="1:25" ht="12.75">
      <c r="A45" s="101"/>
      <c r="B45" s="101"/>
      <c r="C45" s="101"/>
      <c r="D45" s="101"/>
      <c r="E45" s="101"/>
      <c r="F45" s="101"/>
      <c r="G45" s="101"/>
      <c r="H45" s="101"/>
      <c r="I45" s="101"/>
      <c r="J45" s="101"/>
      <c r="K45" s="97"/>
      <c r="L45" s="97"/>
      <c r="M45" s="97"/>
      <c r="N45" s="97"/>
      <c r="O45" s="97"/>
      <c r="P45" s="97"/>
      <c r="Q45" s="97"/>
      <c r="R45" s="91"/>
      <c r="S45" s="91"/>
      <c r="T45" s="91"/>
      <c r="U45" s="91"/>
      <c r="X45" s="14"/>
      <c r="Y45" s="6"/>
    </row>
    <row r="46" spans="1:25" ht="12.75">
      <c r="A46" s="101"/>
      <c r="B46" s="101"/>
      <c r="C46" s="101"/>
      <c r="D46" s="101"/>
      <c r="E46" s="101"/>
      <c r="F46" s="101"/>
      <c r="G46" s="101"/>
      <c r="H46" s="101"/>
      <c r="I46" s="101"/>
      <c r="J46" s="101"/>
      <c r="K46" s="97"/>
      <c r="L46" s="97"/>
      <c r="M46" s="97"/>
      <c r="N46" s="97"/>
      <c r="O46" s="97"/>
      <c r="P46" s="97"/>
      <c r="Q46" s="97"/>
      <c r="R46" s="91"/>
      <c r="S46" s="91"/>
      <c r="T46" s="91"/>
      <c r="U46" s="91"/>
      <c r="X46" s="14"/>
      <c r="Y46" s="6"/>
    </row>
    <row r="47" spans="1:25" ht="12.75">
      <c r="A47" s="101"/>
      <c r="B47" s="101"/>
      <c r="C47" s="101"/>
      <c r="D47" s="101"/>
      <c r="E47" s="101"/>
      <c r="F47" s="101"/>
      <c r="G47" s="101"/>
      <c r="H47" s="101"/>
      <c r="I47" s="101"/>
      <c r="J47" s="101"/>
      <c r="K47" s="97"/>
      <c r="L47" s="97"/>
      <c r="M47" s="97"/>
      <c r="N47" s="97"/>
      <c r="O47" s="97"/>
      <c r="P47" s="97"/>
      <c r="Q47" s="97"/>
      <c r="R47" s="91"/>
      <c r="S47" s="91"/>
      <c r="T47" s="91"/>
      <c r="U47" s="91"/>
      <c r="X47" s="14"/>
      <c r="Y47" s="6"/>
    </row>
    <row r="48" spans="1:25" ht="12.75">
      <c r="A48" s="101"/>
      <c r="B48" s="101"/>
      <c r="C48" s="101"/>
      <c r="D48" s="101"/>
      <c r="E48" s="101"/>
      <c r="F48" s="101"/>
      <c r="G48" s="101"/>
      <c r="H48" s="101"/>
      <c r="I48" s="101"/>
      <c r="J48" s="101"/>
      <c r="K48" s="97"/>
      <c r="L48" s="97"/>
      <c r="M48" s="97"/>
      <c r="N48" s="97"/>
      <c r="O48" s="97"/>
      <c r="P48" s="97"/>
      <c r="Q48" s="97"/>
      <c r="R48" s="91"/>
      <c r="S48" s="91"/>
      <c r="T48" s="91"/>
      <c r="U48" s="91"/>
      <c r="X48" s="14"/>
      <c r="Y48" s="6"/>
    </row>
    <row r="49" spans="1:25" ht="12.75">
      <c r="A49" s="101"/>
      <c r="B49" s="101"/>
      <c r="C49" s="101"/>
      <c r="D49" s="101"/>
      <c r="E49" s="101"/>
      <c r="F49" s="101"/>
      <c r="G49" s="101"/>
      <c r="H49" s="101"/>
      <c r="I49" s="101"/>
      <c r="J49" s="101"/>
      <c r="K49" s="97"/>
      <c r="L49" s="97"/>
      <c r="M49" s="97"/>
      <c r="N49" s="97"/>
      <c r="O49" s="97"/>
      <c r="P49" s="97"/>
      <c r="Q49" s="97"/>
      <c r="R49" s="91"/>
      <c r="S49" s="91"/>
      <c r="T49" s="91"/>
      <c r="U49" s="91"/>
      <c r="X49" s="14"/>
      <c r="Y49" s="6"/>
    </row>
    <row r="50" spans="1:25" ht="12.75">
      <c r="A50" s="101"/>
      <c r="B50" s="101"/>
      <c r="C50" s="101"/>
      <c r="D50" s="101"/>
      <c r="E50" s="101"/>
      <c r="F50" s="101"/>
      <c r="G50" s="101"/>
      <c r="H50" s="101"/>
      <c r="I50" s="101"/>
      <c r="J50" s="101"/>
      <c r="K50" s="97"/>
      <c r="L50" s="97"/>
      <c r="M50" s="97"/>
      <c r="N50" s="97"/>
      <c r="O50" s="97"/>
      <c r="P50" s="97"/>
      <c r="Q50" s="97"/>
      <c r="R50" s="91"/>
      <c r="S50" s="91"/>
      <c r="T50" s="91"/>
      <c r="U50" s="91"/>
      <c r="X50" s="14"/>
      <c r="Y50" s="6"/>
    </row>
    <row r="51" spans="1:25" ht="12.75">
      <c r="A51" s="101"/>
      <c r="B51" s="101"/>
      <c r="C51" s="101"/>
      <c r="D51" s="101"/>
      <c r="E51" s="101"/>
      <c r="F51" s="101"/>
      <c r="G51" s="101"/>
      <c r="H51" s="101"/>
      <c r="I51" s="101"/>
      <c r="J51" s="101"/>
      <c r="K51" s="97"/>
      <c r="L51" s="97"/>
      <c r="M51" s="97"/>
      <c r="N51" s="97"/>
      <c r="O51" s="97"/>
      <c r="P51" s="97"/>
      <c r="Q51" s="97"/>
      <c r="R51" s="91"/>
      <c r="S51" s="91"/>
      <c r="T51" s="91"/>
      <c r="U51" s="91"/>
      <c r="X51" s="1"/>
      <c r="Y51" s="6"/>
    </row>
    <row r="52" spans="1:25" ht="12.75">
      <c r="A52" s="101"/>
      <c r="B52" s="101"/>
      <c r="C52" s="101"/>
      <c r="D52" s="101"/>
      <c r="E52" s="101"/>
      <c r="F52" s="101"/>
      <c r="G52" s="101"/>
      <c r="H52" s="101"/>
      <c r="I52" s="101"/>
      <c r="J52" s="101"/>
      <c r="K52" s="97"/>
      <c r="L52" s="97"/>
      <c r="M52" s="97"/>
      <c r="N52" s="97"/>
      <c r="O52" s="97"/>
      <c r="X52" s="14"/>
      <c r="Y52" s="6"/>
    </row>
    <row r="53" spans="1:25" ht="12.75">
      <c r="A53" s="101"/>
      <c r="B53" s="101"/>
      <c r="C53" s="101"/>
      <c r="D53" s="101"/>
      <c r="E53" s="101"/>
      <c r="F53" s="101"/>
      <c r="G53" s="101"/>
      <c r="H53" s="101"/>
      <c r="I53" s="101"/>
      <c r="J53" s="101"/>
      <c r="K53" s="97"/>
      <c r="L53" s="97"/>
      <c r="M53" s="97"/>
      <c r="N53" s="97"/>
      <c r="O53" s="97"/>
      <c r="X53" s="1"/>
      <c r="Y53" s="6"/>
    </row>
    <row r="54" spans="1:25" ht="12.75">
      <c r="A54" s="101"/>
      <c r="B54" s="101"/>
      <c r="C54" s="101"/>
      <c r="D54" s="101"/>
      <c r="E54" s="101"/>
      <c r="F54" s="101"/>
      <c r="G54" s="101"/>
      <c r="H54" s="101"/>
      <c r="I54" s="101"/>
      <c r="J54" s="101"/>
      <c r="K54" s="97"/>
      <c r="L54" s="97"/>
      <c r="M54" s="97"/>
      <c r="N54" s="97"/>
      <c r="O54" s="97"/>
      <c r="X54" s="1"/>
      <c r="Y54" s="6"/>
    </row>
    <row r="55" spans="1:25" ht="12.75">
      <c r="A55" s="101"/>
      <c r="B55" s="101"/>
      <c r="C55" s="101"/>
      <c r="D55" s="101"/>
      <c r="E55" s="101"/>
      <c r="F55" s="101"/>
      <c r="G55" s="101"/>
      <c r="H55" s="101"/>
      <c r="I55" s="101"/>
      <c r="J55" s="101"/>
      <c r="K55" s="97"/>
      <c r="L55" s="97"/>
      <c r="M55" s="97"/>
      <c r="N55" s="97"/>
      <c r="O55" s="97"/>
      <c r="X55" s="1"/>
      <c r="Y55" s="6"/>
    </row>
    <row r="56" spans="1:25" ht="12.75">
      <c r="A56" s="101"/>
      <c r="B56" s="101"/>
      <c r="C56" s="101"/>
      <c r="D56" s="101"/>
      <c r="E56" s="101"/>
      <c r="F56" s="101"/>
      <c r="G56" s="101"/>
      <c r="H56" s="101"/>
      <c r="I56" s="101"/>
      <c r="J56" s="101"/>
      <c r="K56" s="97"/>
      <c r="L56" s="97"/>
      <c r="M56" s="97"/>
      <c r="N56" s="97"/>
      <c r="O56" s="97"/>
      <c r="X56" s="1"/>
      <c r="Y56" s="6"/>
    </row>
    <row r="57" spans="1:25" ht="12.75">
      <c r="A57" s="101"/>
      <c r="B57" s="101"/>
      <c r="C57" s="101"/>
      <c r="D57" s="101"/>
      <c r="E57" s="101"/>
      <c r="F57" s="101"/>
      <c r="G57" s="101"/>
      <c r="H57" s="101"/>
      <c r="I57" s="101"/>
      <c r="J57" s="101"/>
      <c r="K57" s="97"/>
      <c r="L57" s="97"/>
      <c r="M57" s="97"/>
      <c r="N57" s="97"/>
      <c r="O57" s="97"/>
      <c r="X57" s="14"/>
      <c r="Y57" s="6"/>
    </row>
    <row r="58" spans="1:25" ht="12.75">
      <c r="A58" s="101"/>
      <c r="B58" s="101"/>
      <c r="C58" s="101"/>
      <c r="D58" s="101"/>
      <c r="E58" s="101"/>
      <c r="F58" s="101"/>
      <c r="G58" s="101"/>
      <c r="H58" s="101"/>
      <c r="I58" s="101"/>
      <c r="J58" s="101"/>
      <c r="K58" s="97"/>
      <c r="L58" s="97"/>
      <c r="M58" s="97"/>
      <c r="N58" s="97"/>
      <c r="O58" s="97"/>
      <c r="X58" s="1"/>
      <c r="Y58" s="6"/>
    </row>
    <row r="59" spans="1:25" ht="12.75">
      <c r="A59" s="101"/>
      <c r="B59" s="101"/>
      <c r="C59" s="101"/>
      <c r="D59" s="101"/>
      <c r="E59" s="101"/>
      <c r="F59" s="101"/>
      <c r="G59" s="101"/>
      <c r="H59" s="101"/>
      <c r="I59" s="101"/>
      <c r="J59" s="101"/>
      <c r="K59" s="97"/>
      <c r="L59" s="97"/>
      <c r="M59" s="97"/>
      <c r="N59" s="97"/>
      <c r="O59" s="97"/>
      <c r="X59" s="1"/>
      <c r="Y59" s="6"/>
    </row>
    <row r="60" spans="1:25" ht="12.75">
      <c r="A60" s="101"/>
      <c r="B60" s="101"/>
      <c r="C60" s="101"/>
      <c r="D60" s="101"/>
      <c r="E60" s="101"/>
      <c r="F60" s="101"/>
      <c r="G60" s="101"/>
      <c r="H60" s="101"/>
      <c r="I60" s="101"/>
      <c r="J60" s="101"/>
      <c r="K60" s="97"/>
      <c r="L60" s="97"/>
      <c r="M60" s="97"/>
      <c r="N60" s="97"/>
      <c r="O60" s="97"/>
      <c r="X60" s="1"/>
      <c r="Y60" s="6"/>
    </row>
    <row r="61" spans="1:25" ht="12.75">
      <c r="A61" s="101"/>
      <c r="B61" s="101"/>
      <c r="C61" s="101"/>
      <c r="D61" s="101"/>
      <c r="E61" s="101"/>
      <c r="F61" s="101"/>
      <c r="G61" s="101"/>
      <c r="H61" s="101"/>
      <c r="I61" s="101"/>
      <c r="J61" s="101"/>
      <c r="K61" s="97"/>
      <c r="L61" s="97"/>
      <c r="M61" s="97"/>
      <c r="N61" s="97"/>
      <c r="O61" s="97"/>
      <c r="X61" s="1"/>
      <c r="Y61" s="6"/>
    </row>
    <row r="62" spans="1:25" ht="12.75">
      <c r="A62" s="101"/>
      <c r="B62" s="101"/>
      <c r="C62" s="101"/>
      <c r="D62" s="101"/>
      <c r="E62" s="101"/>
      <c r="F62" s="101"/>
      <c r="G62" s="101"/>
      <c r="H62" s="101"/>
      <c r="I62" s="101"/>
      <c r="J62" s="101"/>
      <c r="K62" s="97"/>
      <c r="L62" s="97"/>
      <c r="M62" s="97"/>
      <c r="N62" s="97"/>
      <c r="O62" s="97"/>
      <c r="X62" s="1"/>
      <c r="Y62" s="6"/>
    </row>
    <row r="63" spans="1:25" ht="12.75">
      <c r="A63" s="101"/>
      <c r="B63" s="101"/>
      <c r="C63" s="101"/>
      <c r="D63" s="101"/>
      <c r="E63" s="101"/>
      <c r="F63" s="101"/>
      <c r="G63" s="101"/>
      <c r="H63" s="101"/>
      <c r="I63" s="101"/>
      <c r="J63" s="101"/>
      <c r="X63" s="1"/>
      <c r="Y63" s="6"/>
    </row>
    <row r="64" spans="1:25" ht="12.75">
      <c r="A64" s="101"/>
      <c r="B64" s="101"/>
      <c r="C64" s="101"/>
      <c r="D64" s="101"/>
      <c r="E64" s="101"/>
      <c r="F64" s="101"/>
      <c r="G64" s="101"/>
      <c r="H64" s="101"/>
      <c r="I64" s="101"/>
      <c r="J64" s="101"/>
      <c r="X64" s="14"/>
      <c r="Y64" s="6"/>
    </row>
    <row r="65" spans="1:25" ht="12.75">
      <c r="A65" s="101"/>
      <c r="B65" s="101"/>
      <c r="C65" s="101"/>
      <c r="D65" s="101"/>
      <c r="E65" s="101"/>
      <c r="F65" s="101"/>
      <c r="G65" s="101"/>
      <c r="H65" s="101"/>
      <c r="I65" s="101"/>
      <c r="J65" s="101"/>
      <c r="X65" s="1"/>
      <c r="Y65" s="6"/>
    </row>
    <row r="66" spans="1:25" ht="12.75">
      <c r="A66" s="101"/>
      <c r="B66" s="101"/>
      <c r="C66" s="101"/>
      <c r="D66" s="101"/>
      <c r="E66" s="101"/>
      <c r="F66" s="101"/>
      <c r="G66" s="101"/>
      <c r="H66" s="101"/>
      <c r="I66" s="101"/>
      <c r="J66" s="101"/>
      <c r="X66" s="1"/>
      <c r="Y66" s="6"/>
    </row>
    <row r="67" spans="1:25" ht="12.75">
      <c r="A67" s="101"/>
      <c r="B67" s="101"/>
      <c r="C67" s="101"/>
      <c r="D67" s="101"/>
      <c r="E67" s="101"/>
      <c r="F67" s="101"/>
      <c r="G67" s="101"/>
      <c r="H67" s="101"/>
      <c r="I67" s="101"/>
      <c r="J67" s="101"/>
      <c r="X67" s="14"/>
      <c r="Y67" s="6"/>
    </row>
    <row r="68" spans="1:25" ht="12.75">
      <c r="A68" s="101"/>
      <c r="B68" s="101"/>
      <c r="C68" s="101"/>
      <c r="D68" s="101"/>
      <c r="E68" s="101"/>
      <c r="F68" s="101"/>
      <c r="G68" s="101"/>
      <c r="H68" s="101"/>
      <c r="I68" s="101"/>
      <c r="J68" s="101"/>
      <c r="X68" s="14"/>
      <c r="Y68" s="6"/>
    </row>
    <row r="69" spans="1:25" ht="12.75">
      <c r="A69" s="101"/>
      <c r="B69" s="101"/>
      <c r="C69" s="101"/>
      <c r="D69" s="101"/>
      <c r="E69" s="101"/>
      <c r="F69" s="101"/>
      <c r="G69" s="101"/>
      <c r="H69" s="101"/>
      <c r="I69" s="101"/>
      <c r="J69" s="101"/>
      <c r="X69" s="14"/>
      <c r="Y69" s="6"/>
    </row>
    <row r="70" spans="1:25" ht="12.75">
      <c r="A70" s="101"/>
      <c r="B70" s="101"/>
      <c r="C70" s="101"/>
      <c r="D70" s="101"/>
      <c r="E70" s="101"/>
      <c r="F70" s="101"/>
      <c r="G70" s="101"/>
      <c r="H70" s="101"/>
      <c r="I70" s="101"/>
      <c r="J70" s="101"/>
      <c r="X70" s="14"/>
      <c r="Y70" s="6"/>
    </row>
    <row r="71" spans="1:25" ht="12.75">
      <c r="A71" s="101"/>
      <c r="B71" s="101"/>
      <c r="C71" s="101"/>
      <c r="D71" s="101"/>
      <c r="E71" s="101"/>
      <c r="F71" s="101"/>
      <c r="G71" s="101"/>
      <c r="H71" s="101"/>
      <c r="I71" s="101"/>
      <c r="J71" s="101"/>
      <c r="X71" s="14"/>
      <c r="Y71" s="6"/>
    </row>
    <row r="72" spans="1:25" ht="12.75">
      <c r="A72" s="101"/>
      <c r="B72" s="101"/>
      <c r="C72" s="101"/>
      <c r="D72" s="101"/>
      <c r="E72" s="101"/>
      <c r="F72" s="101"/>
      <c r="G72" s="101"/>
      <c r="H72" s="101"/>
      <c r="I72" s="101"/>
      <c r="J72" s="101"/>
      <c r="X72" s="14"/>
      <c r="Y72" s="6"/>
    </row>
    <row r="73" spans="24:25" ht="12.75">
      <c r="X73" s="14"/>
      <c r="Y73" s="6"/>
    </row>
    <row r="74" spans="24:25" ht="12.75">
      <c r="X74" s="14"/>
      <c r="Y74" s="6"/>
    </row>
    <row r="75" spans="24:25" ht="12.75">
      <c r="X75" s="14"/>
      <c r="Y75" s="6"/>
    </row>
    <row r="76" spans="24:25" ht="12.75">
      <c r="X76" s="14"/>
      <c r="Y76" s="6"/>
    </row>
    <row r="77" spans="24:25" ht="12.75">
      <c r="X77" s="14"/>
      <c r="Y77" s="6"/>
    </row>
    <row r="78" spans="24:25" ht="12.75">
      <c r="X78" s="14"/>
      <c r="Y78" s="6"/>
    </row>
    <row r="79" spans="24:25" ht="12.75">
      <c r="X79" s="14"/>
      <c r="Y79" s="6"/>
    </row>
    <row r="80" spans="24:25" ht="12.75">
      <c r="X80" s="14"/>
      <c r="Y80" s="6"/>
    </row>
    <row r="81" spans="24:25" ht="12.75">
      <c r="X81" s="1"/>
      <c r="Y81" s="6"/>
    </row>
    <row r="82" spans="24:25" ht="12.75">
      <c r="X82" s="14"/>
      <c r="Y82" s="6"/>
    </row>
    <row r="83" spans="24:25" ht="12.75">
      <c r="X83" s="14"/>
      <c r="Y83" s="6"/>
    </row>
    <row r="84" spans="24:25" ht="12.75">
      <c r="X84" s="14"/>
      <c r="Y84" s="6"/>
    </row>
    <row r="85" spans="24:25" ht="12.75">
      <c r="X85" s="14"/>
      <c r="Y85" s="6"/>
    </row>
    <row r="86" spans="24:25" ht="12.75">
      <c r="X86" s="14"/>
      <c r="Y86" s="6"/>
    </row>
    <row r="87" spans="24:25" ht="12.75">
      <c r="X87" s="14"/>
      <c r="Y87" s="6"/>
    </row>
    <row r="88" spans="24:25" ht="12.75">
      <c r="X88" s="14"/>
      <c r="Y88" s="6"/>
    </row>
    <row r="89" spans="24:25" ht="12.75">
      <c r="X89" s="1"/>
      <c r="Y89" s="6"/>
    </row>
    <row r="90" spans="24:25" ht="12.75">
      <c r="X90" s="14"/>
      <c r="Y90" s="6"/>
    </row>
    <row r="91" spans="24:25" ht="12.75">
      <c r="X91" s="14"/>
      <c r="Y91" s="6"/>
    </row>
    <row r="92" spans="24:25" ht="12.75">
      <c r="X92" s="14"/>
      <c r="Y92" s="6"/>
    </row>
    <row r="93" spans="24:25" ht="12.75">
      <c r="X93" s="14"/>
      <c r="Y93" s="6"/>
    </row>
    <row r="94" spans="24:25" ht="12.75">
      <c r="X94" s="14"/>
      <c r="Y94" s="6"/>
    </row>
    <row r="95" spans="24:25" ht="12.75">
      <c r="X95" s="14"/>
      <c r="Y95" s="6"/>
    </row>
    <row r="96" spans="24:25" ht="12.75">
      <c r="X96" s="14"/>
      <c r="Y96" s="6"/>
    </row>
    <row r="97" spans="24:25" ht="12.75">
      <c r="X97" s="51"/>
      <c r="Y97" s="6"/>
    </row>
    <row r="98" spans="24:25" ht="12.75">
      <c r="X98" s="51"/>
      <c r="Y98" s="6"/>
    </row>
    <row r="99" spans="24:25" ht="12.75">
      <c r="X99" s="51"/>
      <c r="Y99" s="6"/>
    </row>
    <row r="100" spans="24:25" ht="12.75">
      <c r="X100" s="1"/>
      <c r="Y100" s="6"/>
    </row>
    <row r="101" spans="24:25" ht="12.75">
      <c r="X101" s="14"/>
      <c r="Y101" s="6"/>
    </row>
    <row r="102" spans="24:25" ht="12.75">
      <c r="X102" s="14"/>
      <c r="Y102" s="6"/>
    </row>
    <row r="103" spans="24:25" ht="12.75">
      <c r="X103" s="14"/>
      <c r="Y103" s="6"/>
    </row>
    <row r="104" spans="24:25" ht="12.75">
      <c r="X104" s="1"/>
      <c r="Y104" s="6"/>
    </row>
    <row r="105" spans="24:25" ht="12.75">
      <c r="X105" s="14"/>
      <c r="Y105" s="6"/>
    </row>
    <row r="106" spans="24:25" ht="12.75">
      <c r="X106" s="14"/>
      <c r="Y106" s="6"/>
    </row>
    <row r="107" spans="24:25" ht="12.75">
      <c r="X107" s="14"/>
      <c r="Y107" s="6"/>
    </row>
    <row r="108" spans="24:25" ht="12.75">
      <c r="X108" s="14"/>
      <c r="Y108" s="6"/>
    </row>
    <row r="109" spans="24:25" ht="12.75">
      <c r="X109" s="14"/>
      <c r="Y109" s="6"/>
    </row>
    <row r="110" spans="24:25" ht="12.75">
      <c r="X110" s="14"/>
      <c r="Y110" s="6"/>
    </row>
    <row r="111" spans="24:25" ht="12.75">
      <c r="X111" s="14"/>
      <c r="Y111" s="6"/>
    </row>
    <row r="112" spans="24:25" ht="12.75">
      <c r="X112" s="14"/>
      <c r="Y112" s="6"/>
    </row>
    <row r="113" spans="24:25" ht="12.75">
      <c r="X113" s="14"/>
      <c r="Y113" s="6"/>
    </row>
    <row r="114" spans="24:25" ht="12.75">
      <c r="X114" s="14"/>
      <c r="Y114" s="6"/>
    </row>
    <row r="115" spans="24:25" ht="12.75">
      <c r="X115" s="14"/>
      <c r="Y115" s="6"/>
    </row>
    <row r="116" spans="24:25" ht="12.75">
      <c r="X116" s="14"/>
      <c r="Y116" s="6"/>
    </row>
    <row r="117" spans="24:25" ht="12.75">
      <c r="X117" s="14"/>
      <c r="Y117" s="6"/>
    </row>
    <row r="118" spans="24:25" ht="12.75">
      <c r="X118" s="14"/>
      <c r="Y118" s="6"/>
    </row>
    <row r="119" spans="24:25" ht="12.75">
      <c r="X119" s="1"/>
      <c r="Y119" s="6"/>
    </row>
    <row r="120" spans="24:25" ht="12.75">
      <c r="X120" s="1"/>
      <c r="Y120" s="6"/>
    </row>
    <row r="121" spans="24:25" ht="12.75">
      <c r="X121" s="1"/>
      <c r="Y121" s="6"/>
    </row>
    <row r="122" spans="24:25" ht="12.75">
      <c r="X122" s="1"/>
      <c r="Y122" s="6"/>
    </row>
    <row r="123" spans="24:25" ht="12.75">
      <c r="X123" s="14"/>
      <c r="Y123" s="6"/>
    </row>
    <row r="124" spans="24:25" ht="12.75">
      <c r="X124" s="1"/>
      <c r="Y124" s="6"/>
    </row>
    <row r="125" spans="24:25" ht="12.75">
      <c r="X125" s="14"/>
      <c r="Y125" s="6"/>
    </row>
    <row r="126" spans="24:25" ht="12.75">
      <c r="X126" s="1"/>
      <c r="Y126" s="6"/>
    </row>
    <row r="127" spans="24:25" ht="12.75">
      <c r="X127" s="1"/>
      <c r="Y127" s="6"/>
    </row>
    <row r="128" spans="24:25" ht="12.75">
      <c r="X128" s="1"/>
      <c r="Y128" s="6"/>
    </row>
    <row r="129" spans="24:25" ht="12.75">
      <c r="X129" s="1"/>
      <c r="Y129" s="6"/>
    </row>
    <row r="130" spans="24:25" ht="12.75">
      <c r="X130" s="1"/>
      <c r="Y130" s="6"/>
    </row>
    <row r="131" spans="24:25" ht="12.75">
      <c r="X131" s="14"/>
      <c r="Y131" s="6"/>
    </row>
    <row r="132" spans="24:25" ht="12.75">
      <c r="X132" s="14"/>
      <c r="Y132" s="6"/>
    </row>
    <row r="133" spans="24:25" ht="12.75">
      <c r="X133" s="14"/>
      <c r="Y133" s="6"/>
    </row>
    <row r="134" spans="24:25" ht="12.75">
      <c r="X134" s="1"/>
      <c r="Y134" s="6"/>
    </row>
    <row r="135" spans="24:25" ht="12.75">
      <c r="X135" s="1"/>
      <c r="Y135" s="6"/>
    </row>
    <row r="136" spans="24:25" ht="12.75">
      <c r="X136" s="14"/>
      <c r="Y136" s="6"/>
    </row>
  </sheetData>
  <sheetProtection password="97A4" sheet="1" selectLockedCells="1"/>
  <mergeCells count="24">
    <mergeCell ref="A1:E1"/>
    <mergeCell ref="A7:B7"/>
    <mergeCell ref="A9:B9"/>
    <mergeCell ref="A10:B10"/>
    <mergeCell ref="B2:D2"/>
    <mergeCell ref="B3:D3"/>
    <mergeCell ref="B4:D4"/>
    <mergeCell ref="B6:D6"/>
    <mergeCell ref="A11:B11"/>
    <mergeCell ref="F16:F17"/>
    <mergeCell ref="B16:B17"/>
    <mergeCell ref="C16:C17"/>
    <mergeCell ref="D16:D17"/>
    <mergeCell ref="E16:E17"/>
    <mergeCell ref="A12:B12"/>
    <mergeCell ref="A13:B13"/>
    <mergeCell ref="A14:B14"/>
    <mergeCell ref="A16:A17"/>
    <mergeCell ref="O16:O17"/>
    <mergeCell ref="G16:J16"/>
    <mergeCell ref="L16:L17"/>
    <mergeCell ref="M16:M17"/>
    <mergeCell ref="N16:N17"/>
    <mergeCell ref="K16:K17"/>
  </mergeCells>
  <printOptions/>
  <pageMargins left="0.75" right="0.75" top="0.5" bottom="0.5" header="0.5" footer="0.5"/>
  <pageSetup fitToHeight="3" fitToWidth="1" horizontalDpi="600" verticalDpi="600" orientation="landscape"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Sanders</dc:creator>
  <cp:keywords/>
  <dc:description/>
  <cp:lastModifiedBy>Paul Sanders</cp:lastModifiedBy>
  <cp:lastPrinted>2013-03-28T19:26:54Z</cp:lastPrinted>
  <dcterms:created xsi:type="dcterms:W3CDTF">1999-05-03T15:02:42Z</dcterms:created>
  <dcterms:modified xsi:type="dcterms:W3CDTF">2013-11-26T16:24:14Z</dcterms:modified>
  <cp:category/>
  <cp:version/>
  <cp:contentType/>
  <cp:contentStatus/>
</cp:coreProperties>
</file>