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8010" activeTab="0"/>
  </bookViews>
  <sheets>
    <sheet name="Federal" sheetId="1" r:id="rId1"/>
    <sheet name="State" sheetId="2" r:id="rId2"/>
  </sheets>
  <definedNames>
    <definedName name="_xlnm.Print_Area" localSheetId="0">'Federal'!$A$1:$H$41</definedName>
  </definedNames>
  <calcPr fullCalcOnLoad="1"/>
</workbook>
</file>

<file path=xl/sharedStrings.xml><?xml version="1.0" encoding="utf-8"?>
<sst xmlns="http://schemas.openxmlformats.org/spreadsheetml/2006/main" count="76" uniqueCount="36">
  <si>
    <t>School Food Service</t>
  </si>
  <si>
    <t>SCHEDULE OF MEAL COUNT ACTIVITY</t>
  </si>
  <si>
    <t>FOOD SERVICE FUND</t>
  </si>
  <si>
    <t>ENTERPRISE FUND</t>
  </si>
  <si>
    <t>PROGRAM</t>
  </si>
  <si>
    <t xml:space="preserve">MEAL </t>
  </si>
  <si>
    <t>CATEGORY</t>
  </si>
  <si>
    <t>MEALS</t>
  </si>
  <si>
    <t>CLAIMED</t>
  </si>
  <si>
    <t>TESTED</t>
  </si>
  <si>
    <t>VERIFIED</t>
  </si>
  <si>
    <t>DIFFERENCE</t>
  </si>
  <si>
    <t>UNDER</t>
  </si>
  <si>
    <t xml:space="preserve">  (OVER)</t>
  </si>
  <si>
    <t>NUMBER OF MEALS SERVED AND (OVER) UNDERCLAIM -Federal</t>
  </si>
  <si>
    <t>National School Lunch (Regular Rate)</t>
  </si>
  <si>
    <t>Paid</t>
  </si>
  <si>
    <t>Reduced</t>
  </si>
  <si>
    <t>Free</t>
  </si>
  <si>
    <t>TOTAL</t>
  </si>
  <si>
    <t>School Breakfast (Regular Rate)</t>
  </si>
  <si>
    <t>Special Milk</t>
  </si>
  <si>
    <t>After School Snacks</t>
  </si>
  <si>
    <t>Free (Area Eligible)</t>
  </si>
  <si>
    <t>Total Net Overclaim</t>
  </si>
  <si>
    <t>State Reimbursement -National School Lunch (Regular Rate)</t>
  </si>
  <si>
    <t>NUMBER OF MEALS SERVED AND (OVER) UNDERCLAIM -STATE</t>
  </si>
  <si>
    <t>RATE (a)</t>
  </si>
  <si>
    <t>CLAIM (b)</t>
  </si>
  <si>
    <t xml:space="preserve"> Auditor Notation:</t>
  </si>
  <si>
    <t>FOR THE FISCAL YEAR ENDED JUNE 30, 2013</t>
  </si>
  <si>
    <t>ANYTOWN SCHOOL DISTRICT/CHARTER SCHOOL</t>
  </si>
  <si>
    <t>National School Lunch</t>
  </si>
  <si>
    <t>HHFKA - PB Lunch Only</t>
  </si>
  <si>
    <t>(a) Reimbursement rates are subject to annual change.  Rates indicated in this sample schedule are for illustrative purposes only.  Refer to the detailed schedule of reimbursement rates presented on page II-60.17 of this Audit Program.  (b) Overclaims or underclaims must be reflected by program on the Schedule of Findings and Questioned Costs (where applicable) and in the AMR. (c) If underclaims are identified and total $100.00 or more by program, please contact the DOA for requirements to request reimbursement from USDA. Underclaim requests may or may not be approved by USDA for reimbursement.</t>
  </si>
  <si>
    <t>(a) Reimbursement rates are subject to annual change.  Rates indicated in this sample schedule are for illustrative purposes only.  Refer to the detailed schedule of reimbursement rates presented on page II-60.17 of this Audit Program.  (b) Overclaims or underclaims must be reflected by program on the Schedule of Findings and Questioned Costs (where applicable) and in the AMR. (c) State underclaims identified are not eligible for reimbursement.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</si>
</sst>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42">
    <font>
      <sz val="11"/>
      <color theme="1"/>
      <name val="Calibri"/>
      <family val="2"/>
    </font>
    <font>
      <sz val="11"/>
      <color indexed="8"/>
      <name val="Calibri"/>
      <family val="2"/>
    </font>
    <font>
      <u val="single"/>
      <sz val="11"/>
      <color indexed="8"/>
      <name val="Calibri"/>
      <family val="2"/>
    </font>
    <font>
      <b/>
      <u val="single"/>
      <sz val="11"/>
      <color indexed="8"/>
      <name val="Calibri"/>
      <family val="2"/>
    </font>
    <font>
      <b/>
      <sz val="11"/>
      <color indexed="8"/>
      <name val="Calibri"/>
      <family val="2"/>
    </font>
    <font>
      <sz val="9"/>
      <color indexed="8"/>
      <name val="Calibri"/>
      <family val="2"/>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1"/>
      <color theme="1"/>
      <name val="Times New Roman"/>
      <family val="1"/>
    </font>
    <font>
      <u val="single"/>
      <sz val="11"/>
      <color theme="1"/>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horizontal="center"/>
    </xf>
    <xf numFmtId="0" fontId="38" fillId="0" borderId="0" xfId="0" applyFont="1" applyAlignment="1">
      <alignment horizontal="center" wrapText="1"/>
    </xf>
    <xf numFmtId="3" fontId="0" fillId="0" borderId="0" xfId="0" applyNumberFormat="1" applyAlignment="1">
      <alignment horizontal="center"/>
    </xf>
    <xf numFmtId="0" fontId="0" fillId="0" borderId="0" xfId="0" applyAlignment="1">
      <alignment horizontal="right"/>
    </xf>
    <xf numFmtId="0" fontId="0" fillId="0" borderId="0" xfId="0" applyBorder="1" applyAlignment="1">
      <alignment horizontal="center"/>
    </xf>
    <xf numFmtId="37" fontId="0" fillId="0" borderId="0" xfId="0" applyNumberFormat="1" applyAlignment="1">
      <alignment horizontal="center"/>
    </xf>
    <xf numFmtId="3" fontId="0" fillId="0" borderId="0" xfId="0" applyNumberFormat="1" applyAlignment="1">
      <alignment horizontal="right"/>
    </xf>
    <xf numFmtId="3" fontId="0" fillId="0" borderId="10" xfId="0" applyNumberFormat="1" applyBorder="1" applyAlignment="1">
      <alignment horizontal="right"/>
    </xf>
    <xf numFmtId="39" fontId="0" fillId="0" borderId="0" xfId="0" applyNumberFormat="1" applyAlignment="1">
      <alignment horizontal="right"/>
    </xf>
    <xf numFmtId="39" fontId="0" fillId="0" borderId="10" xfId="0" applyNumberFormat="1" applyBorder="1" applyAlignment="1">
      <alignment horizontal="right"/>
    </xf>
    <xf numFmtId="0" fontId="0" fillId="0" borderId="0" xfId="0" applyFont="1" applyAlignment="1">
      <alignment horizontal="center" wrapText="1"/>
    </xf>
    <xf numFmtId="39" fontId="0" fillId="0" borderId="11" xfId="0" applyNumberFormat="1" applyBorder="1" applyAlignment="1">
      <alignment horizontal="right"/>
    </xf>
    <xf numFmtId="37" fontId="0" fillId="0" borderId="0" xfId="0" applyNumberFormat="1" applyBorder="1" applyAlignment="1">
      <alignment horizontal="center"/>
    </xf>
    <xf numFmtId="39" fontId="0" fillId="0" borderId="0" xfId="0" applyNumberFormat="1" applyBorder="1" applyAlignment="1">
      <alignment horizontal="right"/>
    </xf>
    <xf numFmtId="0" fontId="0" fillId="0" borderId="0" xfId="0" applyBorder="1" applyAlignment="1">
      <alignment/>
    </xf>
    <xf numFmtId="0" fontId="0" fillId="0" borderId="0" xfId="0" applyBorder="1" applyAlignment="1">
      <alignment horizontal="right"/>
    </xf>
    <xf numFmtId="164" fontId="0" fillId="0" borderId="0" xfId="0" applyNumberFormat="1" applyAlignment="1">
      <alignment horizontal="center"/>
    </xf>
    <xf numFmtId="3" fontId="0" fillId="0" borderId="0" xfId="0" applyNumberFormat="1" applyBorder="1" applyAlignment="1">
      <alignment horizontal="right"/>
    </xf>
    <xf numFmtId="0" fontId="0" fillId="0" borderId="0" xfId="0" applyAlignment="1">
      <alignment horizontal="left"/>
    </xf>
    <xf numFmtId="0" fontId="0" fillId="0" borderId="0" xfId="0" applyAlignment="1">
      <alignment/>
    </xf>
    <xf numFmtId="0" fontId="0" fillId="0" borderId="10" xfId="0" applyBorder="1" applyAlignment="1">
      <alignment horizontal="right"/>
    </xf>
    <xf numFmtId="0" fontId="0" fillId="0" borderId="0" xfId="0" applyAlignment="1">
      <alignment/>
    </xf>
    <xf numFmtId="37" fontId="0" fillId="0" borderId="0" xfId="0" applyNumberFormat="1" applyAlignment="1">
      <alignment/>
    </xf>
    <xf numFmtId="165" fontId="0" fillId="33" borderId="0" xfId="0" applyNumberFormat="1" applyFill="1" applyAlignment="1">
      <alignment horizontal="center"/>
    </xf>
    <xf numFmtId="0" fontId="38" fillId="34" borderId="0" xfId="0" applyFont="1" applyFill="1" applyAlignment="1">
      <alignment horizontal="center" wrapText="1"/>
    </xf>
    <xf numFmtId="3" fontId="0" fillId="34" borderId="10" xfId="0" applyNumberFormat="1" applyFill="1" applyBorder="1" applyAlignment="1">
      <alignment horizontal="right"/>
    </xf>
    <xf numFmtId="37" fontId="0" fillId="34" borderId="0" xfId="0" applyNumberFormat="1" applyFill="1" applyAlignment="1">
      <alignment horizontal="center"/>
    </xf>
    <xf numFmtId="0" fontId="0" fillId="34" borderId="0" xfId="0" applyFill="1" applyAlignment="1">
      <alignment horizontal="center"/>
    </xf>
    <xf numFmtId="39" fontId="0" fillId="34" borderId="10" xfId="0" applyNumberFormat="1" applyFill="1" applyBorder="1" applyAlignment="1">
      <alignment horizontal="right"/>
    </xf>
    <xf numFmtId="0" fontId="36" fillId="0" borderId="0" xfId="0" applyFont="1" applyAlignment="1">
      <alignment horizontal="right"/>
    </xf>
    <xf numFmtId="0" fontId="39" fillId="0" borderId="0" xfId="0" applyFont="1" applyAlignment="1">
      <alignment horizontal="left" vertical="top" wrapText="1"/>
    </xf>
    <xf numFmtId="0" fontId="0" fillId="0" borderId="0" xfId="0" applyAlignment="1">
      <alignment/>
    </xf>
    <xf numFmtId="0" fontId="40" fillId="0" borderId="0" xfId="0" applyFont="1" applyAlignment="1">
      <alignment horizontal="center"/>
    </xf>
    <xf numFmtId="0" fontId="4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1" sqref="A1:D1"/>
    </sheetView>
  </sheetViews>
  <sheetFormatPr defaultColWidth="9.140625" defaultRowHeight="15"/>
  <cols>
    <col min="1" max="1" width="18.8515625" style="1" customWidth="1"/>
    <col min="2" max="2" width="15.00390625" style="1" customWidth="1"/>
    <col min="3" max="3" width="11.7109375" style="1" customWidth="1"/>
    <col min="4" max="4" width="10.7109375" style="1" customWidth="1"/>
    <col min="5" max="5" width="11.7109375" style="1" customWidth="1"/>
    <col min="6" max="6" width="15.00390625" style="1" customWidth="1"/>
    <col min="7" max="7" width="14.7109375" style="1" customWidth="1"/>
    <col min="8" max="8" width="12.28125" style="1" customWidth="1"/>
  </cols>
  <sheetData>
    <row r="1" spans="1:4" ht="15">
      <c r="A1" s="34" t="s">
        <v>0</v>
      </c>
      <c r="B1" s="34"/>
      <c r="C1" s="34"/>
      <c r="D1" s="34"/>
    </row>
    <row r="3" spans="3:7" ht="15">
      <c r="C3" s="33" t="s">
        <v>1</v>
      </c>
      <c r="D3" s="33"/>
      <c r="E3" s="33"/>
      <c r="F3" s="33"/>
      <c r="G3" s="33"/>
    </row>
    <row r="5" spans="3:7" ht="15">
      <c r="C5" s="33" t="s">
        <v>31</v>
      </c>
      <c r="D5" s="33"/>
      <c r="E5" s="33"/>
      <c r="F5" s="33"/>
      <c r="G5" s="33"/>
    </row>
    <row r="6" spans="3:7" ht="15">
      <c r="C6" s="33" t="s">
        <v>2</v>
      </c>
      <c r="D6" s="33"/>
      <c r="E6" s="33"/>
      <c r="F6" s="33"/>
      <c r="G6" s="33"/>
    </row>
    <row r="7" spans="2:8" ht="15">
      <c r="B7" s="33" t="s">
        <v>14</v>
      </c>
      <c r="C7" s="33"/>
      <c r="D7" s="33"/>
      <c r="E7" s="33"/>
      <c r="F7" s="33"/>
      <c r="G7" s="33"/>
      <c r="H7" s="33"/>
    </row>
    <row r="8" spans="3:7" ht="15">
      <c r="C8" s="33" t="s">
        <v>3</v>
      </c>
      <c r="D8" s="33"/>
      <c r="E8" s="33"/>
      <c r="F8" s="33"/>
      <c r="G8" s="33"/>
    </row>
    <row r="9" spans="3:7" ht="15">
      <c r="C9" s="33" t="s">
        <v>30</v>
      </c>
      <c r="D9" s="33"/>
      <c r="E9" s="33"/>
      <c r="F9" s="33"/>
      <c r="G9" s="33"/>
    </row>
    <row r="10" ht="15">
      <c r="H10" s="1" t="s">
        <v>13</v>
      </c>
    </row>
    <row r="11" spans="2:8" s="1" customFormat="1" ht="15">
      <c r="B11" s="1" t="s">
        <v>5</v>
      </c>
      <c r="C11" s="1" t="s">
        <v>7</v>
      </c>
      <c r="D11" s="1" t="s">
        <v>7</v>
      </c>
      <c r="E11" s="1" t="s">
        <v>7</v>
      </c>
      <c r="H11" s="1" t="s">
        <v>12</v>
      </c>
    </row>
    <row r="12" spans="1:8" s="1" customFormat="1" ht="15">
      <c r="A12" s="1" t="s">
        <v>4</v>
      </c>
      <c r="B12" s="1" t="s">
        <v>6</v>
      </c>
      <c r="C12" s="1" t="s">
        <v>8</v>
      </c>
      <c r="D12" s="1" t="s">
        <v>9</v>
      </c>
      <c r="E12" s="1" t="s">
        <v>10</v>
      </c>
      <c r="F12" s="1" t="s">
        <v>11</v>
      </c>
      <c r="G12" s="1" t="s">
        <v>27</v>
      </c>
      <c r="H12" s="1" t="s">
        <v>28</v>
      </c>
    </row>
    <row r="13" spans="1:8" ht="29.25" customHeight="1">
      <c r="A13" s="2" t="s">
        <v>15</v>
      </c>
      <c r="B13" s="1" t="s">
        <v>16</v>
      </c>
      <c r="C13" s="7">
        <v>425000</v>
      </c>
      <c r="D13" s="7">
        <v>300000</v>
      </c>
      <c r="E13" s="7">
        <v>296000</v>
      </c>
      <c r="F13" s="6">
        <f>E13-D13</f>
        <v>-4000</v>
      </c>
      <c r="G13" s="1">
        <v>0.27</v>
      </c>
      <c r="H13" s="9">
        <f>F13*G13</f>
        <v>-1080</v>
      </c>
    </row>
    <row r="14" spans="1:8" ht="24.75">
      <c r="A14" s="2" t="s">
        <v>15</v>
      </c>
      <c r="B14" s="1" t="s">
        <v>17</v>
      </c>
      <c r="C14" s="7">
        <v>50000</v>
      </c>
      <c r="D14" s="7">
        <v>50000</v>
      </c>
      <c r="E14" s="7">
        <v>48600</v>
      </c>
      <c r="F14" s="6">
        <f>E14-D14</f>
        <v>-1400</v>
      </c>
      <c r="G14" s="1">
        <v>2.46</v>
      </c>
      <c r="H14" s="9">
        <f>F14*G14</f>
        <v>-3444</v>
      </c>
    </row>
    <row r="15" spans="1:8" ht="24.75">
      <c r="A15" s="2" t="s">
        <v>15</v>
      </c>
      <c r="B15" s="1" t="s">
        <v>18</v>
      </c>
      <c r="C15" s="7">
        <v>5820</v>
      </c>
      <c r="D15" s="7">
        <v>5820</v>
      </c>
      <c r="E15" s="7">
        <v>5000</v>
      </c>
      <c r="F15" s="6">
        <f>E15-D15</f>
        <v>-820</v>
      </c>
      <c r="G15" s="1">
        <v>2.86</v>
      </c>
      <c r="H15" s="9">
        <f>F15*G15</f>
        <v>-2345.2</v>
      </c>
    </row>
    <row r="16" spans="3:8" ht="15">
      <c r="C16" s="3"/>
      <c r="D16" s="3"/>
      <c r="E16" s="3"/>
      <c r="F16" s="3"/>
      <c r="H16" s="9"/>
    </row>
    <row r="17" spans="2:8" ht="15">
      <c r="B17" s="4" t="s">
        <v>19</v>
      </c>
      <c r="C17" s="8">
        <f>SUM(C13:C15)</f>
        <v>480820</v>
      </c>
      <c r="D17" s="8">
        <f>SUM(D13:D15)</f>
        <v>355820</v>
      </c>
      <c r="E17" s="8">
        <f>SUM(E13:E15)</f>
        <v>349600</v>
      </c>
      <c r="F17" s="6"/>
      <c r="H17" s="10">
        <f>SUM(H13:H15)</f>
        <v>-6869.2</v>
      </c>
    </row>
    <row r="18" spans="3:8" ht="15">
      <c r="C18" s="3"/>
      <c r="D18" s="3"/>
      <c r="E18" s="3"/>
      <c r="F18" s="3"/>
      <c r="H18" s="3"/>
    </row>
    <row r="19" spans="1:8" s="22" customFormat="1" ht="24.75">
      <c r="A19" s="25" t="s">
        <v>32</v>
      </c>
      <c r="B19" s="25" t="s">
        <v>33</v>
      </c>
      <c r="C19" s="26">
        <v>250000</v>
      </c>
      <c r="D19" s="26">
        <v>200000</v>
      </c>
      <c r="E19" s="26">
        <v>110000</v>
      </c>
      <c r="F19" s="27">
        <f>E19-D19</f>
        <v>-90000</v>
      </c>
      <c r="G19" s="28">
        <v>0.06</v>
      </c>
      <c r="H19" s="29">
        <f>F19*G19</f>
        <v>-5400</v>
      </c>
    </row>
    <row r="20" spans="1:8" s="22" customFormat="1" ht="15">
      <c r="A20" s="1"/>
      <c r="B20" s="1"/>
      <c r="C20" s="3"/>
      <c r="D20" s="3"/>
      <c r="E20" s="3"/>
      <c r="F20" s="3"/>
      <c r="G20" s="1"/>
      <c r="H20" s="3"/>
    </row>
    <row r="21" spans="3:8" ht="15">
      <c r="C21" s="3"/>
      <c r="D21" s="3"/>
      <c r="E21" s="3"/>
      <c r="F21" s="3"/>
      <c r="H21" s="3"/>
    </row>
    <row r="22" spans="1:8" ht="24.75">
      <c r="A22" s="2" t="s">
        <v>20</v>
      </c>
      <c r="B22" s="1" t="s">
        <v>16</v>
      </c>
      <c r="C22" s="7">
        <v>125</v>
      </c>
      <c r="D22" s="7">
        <v>125</v>
      </c>
      <c r="E22" s="7">
        <v>125</v>
      </c>
      <c r="F22" s="6">
        <f>E22-D22</f>
        <v>0</v>
      </c>
      <c r="G22" s="1">
        <v>0.27</v>
      </c>
      <c r="H22" s="9">
        <f>F22*G22</f>
        <v>0</v>
      </c>
    </row>
    <row r="23" spans="2:8" ht="15">
      <c r="B23" s="1" t="s">
        <v>17</v>
      </c>
      <c r="C23" s="7">
        <v>300</v>
      </c>
      <c r="D23" s="7">
        <v>300</v>
      </c>
      <c r="E23" s="7">
        <v>360</v>
      </c>
      <c r="F23" s="6">
        <f>E23-D23</f>
        <v>60</v>
      </c>
      <c r="G23" s="1">
        <v>1.25</v>
      </c>
      <c r="H23" s="9">
        <f>F23*G23</f>
        <v>75</v>
      </c>
    </row>
    <row r="24" spans="2:8" ht="15">
      <c r="B24" s="1" t="s">
        <v>18</v>
      </c>
      <c r="C24" s="7">
        <v>3868</v>
      </c>
      <c r="D24" s="7">
        <v>3868</v>
      </c>
      <c r="E24" s="7">
        <v>3808</v>
      </c>
      <c r="F24" s="6">
        <f>E24-D24</f>
        <v>-60</v>
      </c>
      <c r="G24" s="1">
        <v>1.55</v>
      </c>
      <c r="H24" s="9">
        <f>F24*G24</f>
        <v>-93</v>
      </c>
    </row>
    <row r="25" spans="2:8" ht="15">
      <c r="B25" s="4" t="s">
        <v>19</v>
      </c>
      <c r="C25" s="8">
        <f>SUM(C22:C24)</f>
        <v>4293</v>
      </c>
      <c r="D25" s="8">
        <f>SUM(D22:D24)</f>
        <v>4293</v>
      </c>
      <c r="E25" s="8">
        <f>SUM(E22:E24)</f>
        <v>4293</v>
      </c>
      <c r="F25" s="3"/>
      <c r="H25" s="10">
        <f>SUM(H22:H24)</f>
        <v>-18</v>
      </c>
    </row>
    <row r="26" spans="3:8" ht="15">
      <c r="C26" s="3"/>
      <c r="D26" s="3"/>
      <c r="E26" s="3"/>
      <c r="F26" s="3"/>
      <c r="H26" s="3"/>
    </row>
    <row r="27" spans="1:8" ht="15">
      <c r="A27" s="1" t="s">
        <v>21</v>
      </c>
      <c r="B27" s="1" t="s">
        <v>16</v>
      </c>
      <c r="C27" s="8">
        <v>10000</v>
      </c>
      <c r="D27" s="8">
        <v>10000</v>
      </c>
      <c r="E27" s="8">
        <v>10000</v>
      </c>
      <c r="F27" s="6">
        <f>E27-D27</f>
        <v>0</v>
      </c>
      <c r="G27" s="1">
        <v>0.1925</v>
      </c>
      <c r="H27" s="10">
        <f>F27*G27</f>
        <v>0</v>
      </c>
    </row>
    <row r="28" spans="3:8" ht="15">
      <c r="C28" s="3"/>
      <c r="D28" s="3"/>
      <c r="E28" s="3"/>
      <c r="F28" s="3"/>
      <c r="H28" s="3"/>
    </row>
    <row r="29" spans="1:8" ht="15">
      <c r="A29" s="1" t="s">
        <v>22</v>
      </c>
      <c r="B29" s="1" t="s">
        <v>16</v>
      </c>
      <c r="C29" s="4">
        <v>350</v>
      </c>
      <c r="D29" s="4">
        <v>350</v>
      </c>
      <c r="E29" s="4">
        <v>350</v>
      </c>
      <c r="F29" s="6">
        <f>E29-D29</f>
        <v>0</v>
      </c>
      <c r="G29" s="1">
        <v>0.07</v>
      </c>
      <c r="H29" s="9">
        <f>F29*G29</f>
        <v>0</v>
      </c>
    </row>
    <row r="30" spans="2:8" ht="15">
      <c r="B30" s="1" t="s">
        <v>17</v>
      </c>
      <c r="C30" s="4">
        <v>0</v>
      </c>
      <c r="D30" s="4">
        <v>0</v>
      </c>
      <c r="E30" s="4">
        <v>0</v>
      </c>
      <c r="F30" s="6">
        <f>E30-D30</f>
        <v>0</v>
      </c>
      <c r="G30" s="1">
        <v>0.39</v>
      </c>
      <c r="H30" s="9">
        <f>F30*G30</f>
        <v>0</v>
      </c>
    </row>
    <row r="31" spans="2:8" ht="30">
      <c r="B31" s="11" t="s">
        <v>23</v>
      </c>
      <c r="C31" s="4">
        <v>475</v>
      </c>
      <c r="D31" s="4">
        <v>475</v>
      </c>
      <c r="E31" s="4">
        <v>501</v>
      </c>
      <c r="F31" s="6">
        <f>E31-D31</f>
        <v>26</v>
      </c>
      <c r="G31" s="1">
        <v>0.78</v>
      </c>
      <c r="H31" s="9">
        <f>F31*G31</f>
        <v>20.28</v>
      </c>
    </row>
    <row r="32" spans="2:8" ht="15">
      <c r="B32" s="4" t="s">
        <v>19</v>
      </c>
      <c r="C32" s="21">
        <f>SUM(C29:C31)</f>
        <v>825</v>
      </c>
      <c r="D32" s="21">
        <f>SUM(D29:D31)</f>
        <v>825</v>
      </c>
      <c r="E32" s="21">
        <f>SUM(E29:E31)</f>
        <v>851</v>
      </c>
      <c r="H32" s="10">
        <f>SUM(H29:H31)</f>
        <v>20.28</v>
      </c>
    </row>
    <row r="34" spans="2:8" ht="15.75" thickBot="1">
      <c r="B34" s="30" t="s">
        <v>24</v>
      </c>
      <c r="C34" s="30"/>
      <c r="H34" s="12">
        <f>SUM(H17+H19+H25+H27+H32)</f>
        <v>-12266.92</v>
      </c>
    </row>
    <row r="35" ht="15.75" thickTop="1">
      <c r="A35" s="19" t="s">
        <v>29</v>
      </c>
    </row>
    <row r="36" spans="1:8" ht="15" customHeight="1">
      <c r="A36" s="31" t="s">
        <v>34</v>
      </c>
      <c r="B36" s="32"/>
      <c r="C36" s="32"/>
      <c r="D36" s="32"/>
      <c r="E36" s="32"/>
      <c r="F36" s="32"/>
      <c r="G36" s="32"/>
      <c r="H36" s="32"/>
    </row>
    <row r="37" spans="1:8" ht="15">
      <c r="A37" s="32"/>
      <c r="B37" s="32"/>
      <c r="C37" s="32"/>
      <c r="D37" s="32"/>
      <c r="E37" s="32"/>
      <c r="F37" s="32"/>
      <c r="G37" s="32"/>
      <c r="H37" s="32"/>
    </row>
    <row r="38" spans="1:8" ht="25.5" customHeight="1">
      <c r="A38" s="32"/>
      <c r="B38" s="32"/>
      <c r="C38" s="32"/>
      <c r="D38" s="32"/>
      <c r="E38" s="32"/>
      <c r="F38" s="32"/>
      <c r="G38" s="32"/>
      <c r="H38" s="32"/>
    </row>
    <row r="39" spans="1:8" ht="24.75" customHeight="1">
      <c r="A39" s="32"/>
      <c r="B39" s="32"/>
      <c r="C39" s="32"/>
      <c r="D39" s="32"/>
      <c r="E39" s="32"/>
      <c r="F39" s="32"/>
      <c r="G39" s="32"/>
      <c r="H39" s="32"/>
    </row>
    <row r="40" spans="1:8" ht="3" customHeight="1" hidden="1">
      <c r="A40" s="32"/>
      <c r="B40" s="32"/>
      <c r="C40" s="32"/>
      <c r="D40" s="32"/>
      <c r="E40" s="32"/>
      <c r="F40" s="32"/>
      <c r="G40" s="32"/>
      <c r="H40" s="32"/>
    </row>
    <row r="41" spans="1:8" ht="15" hidden="1">
      <c r="A41" s="32"/>
      <c r="B41" s="32"/>
      <c r="C41" s="32"/>
      <c r="D41" s="32"/>
      <c r="E41" s="32"/>
      <c r="F41" s="32"/>
      <c r="G41" s="32"/>
      <c r="H41" s="32"/>
    </row>
  </sheetData>
  <sheetProtection/>
  <mergeCells count="9">
    <mergeCell ref="B34:C34"/>
    <mergeCell ref="A36:H41"/>
    <mergeCell ref="B7:H7"/>
    <mergeCell ref="C9:G9"/>
    <mergeCell ref="A1:D1"/>
    <mergeCell ref="C3:G3"/>
    <mergeCell ref="C5:G5"/>
    <mergeCell ref="C6:G6"/>
    <mergeCell ref="C8:G8"/>
  </mergeCells>
  <printOptions/>
  <pageMargins left="0.7" right="0.7" top="0.75" bottom="0.75" header="0.3" footer="0.3"/>
  <pageSetup horizontalDpi="600" verticalDpi="600" orientation="portrait" scale="82" r:id="rId1"/>
  <headerFooter>
    <oddFooter>&amp;C&amp;"Times New Roman,Regular"III-4.23a (Federal)</oddFooter>
  </headerFooter>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1">
      <selection activeCell="G36" sqref="G36"/>
    </sheetView>
  </sheetViews>
  <sheetFormatPr defaultColWidth="9.140625" defaultRowHeight="15"/>
  <cols>
    <col min="1" max="1" width="18.8515625" style="1" customWidth="1"/>
    <col min="2" max="2" width="15.140625" style="1" customWidth="1"/>
    <col min="3" max="3" width="11.7109375" style="1" customWidth="1"/>
    <col min="4" max="4" width="12.28125" style="1" customWidth="1"/>
    <col min="5" max="5" width="11.57421875" style="1" customWidth="1"/>
    <col min="6" max="6" width="17.140625" style="1" customWidth="1"/>
    <col min="7" max="7" width="11.57421875" style="1" customWidth="1"/>
    <col min="8" max="8" width="11.00390625" style="1" customWidth="1"/>
  </cols>
  <sheetData>
    <row r="1" spans="1:4" ht="15">
      <c r="A1" s="34" t="s">
        <v>0</v>
      </c>
      <c r="B1" s="34"/>
      <c r="C1" s="34"/>
      <c r="D1" s="34"/>
    </row>
    <row r="3" spans="3:7" ht="15">
      <c r="C3" s="33" t="s">
        <v>1</v>
      </c>
      <c r="D3" s="33"/>
      <c r="E3" s="33"/>
      <c r="F3" s="33"/>
      <c r="G3" s="33"/>
    </row>
    <row r="5" spans="3:7" ht="15">
      <c r="C5" s="33" t="s">
        <v>31</v>
      </c>
      <c r="D5" s="33"/>
      <c r="E5" s="33"/>
      <c r="F5" s="33"/>
      <c r="G5" s="33"/>
    </row>
    <row r="6" spans="3:7" ht="15">
      <c r="C6" s="33" t="s">
        <v>2</v>
      </c>
      <c r="D6" s="33"/>
      <c r="E6" s="33"/>
      <c r="F6" s="33"/>
      <c r="G6" s="33"/>
    </row>
    <row r="7" spans="2:8" ht="15">
      <c r="B7" s="33" t="s">
        <v>26</v>
      </c>
      <c r="C7" s="33"/>
      <c r="D7" s="33"/>
      <c r="E7" s="33"/>
      <c r="F7" s="33"/>
      <c r="G7" s="33"/>
      <c r="H7" s="33"/>
    </row>
    <row r="8" spans="3:7" ht="15">
      <c r="C8" s="33" t="s">
        <v>3</v>
      </c>
      <c r="D8" s="33"/>
      <c r="E8" s="33"/>
      <c r="F8" s="33"/>
      <c r="G8" s="33"/>
    </row>
    <row r="9" spans="3:7" ht="15">
      <c r="C9" s="33" t="s">
        <v>30</v>
      </c>
      <c r="D9" s="33"/>
      <c r="E9" s="33"/>
      <c r="F9" s="33"/>
      <c r="G9" s="33"/>
    </row>
    <row r="10" ht="15">
      <c r="H10" s="1" t="s">
        <v>13</v>
      </c>
    </row>
    <row r="11" spans="2:8" ht="15">
      <c r="B11" s="1" t="s">
        <v>5</v>
      </c>
      <c r="C11" s="1" t="s">
        <v>7</v>
      </c>
      <c r="D11" s="1" t="s">
        <v>7</v>
      </c>
      <c r="E11" s="1" t="s">
        <v>7</v>
      </c>
      <c r="H11" s="1" t="s">
        <v>12</v>
      </c>
    </row>
    <row r="12" spans="1:8" ht="15">
      <c r="A12" s="1" t="s">
        <v>4</v>
      </c>
      <c r="B12" s="1" t="s">
        <v>6</v>
      </c>
      <c r="C12" s="1" t="s">
        <v>8</v>
      </c>
      <c r="D12" s="1" t="s">
        <v>9</v>
      </c>
      <c r="E12" s="1" t="s">
        <v>10</v>
      </c>
      <c r="F12" s="1" t="s">
        <v>11</v>
      </c>
      <c r="G12" s="1" t="s">
        <v>27</v>
      </c>
      <c r="H12" s="1" t="s">
        <v>28</v>
      </c>
    </row>
    <row r="13" spans="1:8" ht="45.75" customHeight="1">
      <c r="A13" s="2" t="s">
        <v>25</v>
      </c>
      <c r="B13" s="1" t="s">
        <v>16</v>
      </c>
      <c r="C13" s="7">
        <v>425000</v>
      </c>
      <c r="D13" s="7">
        <v>300000</v>
      </c>
      <c r="E13" s="7">
        <v>296000</v>
      </c>
      <c r="F13" s="6">
        <f>E13-D13</f>
        <v>-4000</v>
      </c>
      <c r="G13" s="24">
        <v>0.04</v>
      </c>
      <c r="H13" s="9">
        <f>F13*G13</f>
        <v>-160</v>
      </c>
    </row>
    <row r="14" spans="1:8" ht="44.25" customHeight="1">
      <c r="A14" s="2" t="s">
        <v>25</v>
      </c>
      <c r="B14" s="1" t="s">
        <v>17</v>
      </c>
      <c r="C14" s="7">
        <v>50000</v>
      </c>
      <c r="D14" s="7">
        <v>50000</v>
      </c>
      <c r="E14" s="7">
        <v>48600</v>
      </c>
      <c r="F14" s="6">
        <f>E14-D14</f>
        <v>-1400</v>
      </c>
      <c r="G14" s="24">
        <v>0.055</v>
      </c>
      <c r="H14" s="9">
        <f>F14*G14</f>
        <v>-77</v>
      </c>
    </row>
    <row r="15" spans="1:8" ht="42.75" customHeight="1">
      <c r="A15" s="2" t="s">
        <v>25</v>
      </c>
      <c r="B15" s="1" t="s">
        <v>18</v>
      </c>
      <c r="C15" s="7">
        <v>5820</v>
      </c>
      <c r="D15" s="7">
        <v>5820</v>
      </c>
      <c r="E15" s="7">
        <v>5000</v>
      </c>
      <c r="F15" s="6">
        <f>E15-D15</f>
        <v>-820</v>
      </c>
      <c r="G15" s="24">
        <v>0.055</v>
      </c>
      <c r="H15" s="9">
        <f>F15*G15</f>
        <v>-45.1</v>
      </c>
    </row>
    <row r="16" spans="3:8" ht="15">
      <c r="C16" s="3"/>
      <c r="D16" s="3"/>
      <c r="E16" s="3"/>
      <c r="F16" s="3"/>
      <c r="G16" s="3"/>
      <c r="H16" s="9"/>
    </row>
    <row r="17" spans="2:8" ht="15">
      <c r="B17" s="4" t="s">
        <v>19</v>
      </c>
      <c r="C17" s="8">
        <f>SUM(C13:C15)</f>
        <v>480820</v>
      </c>
      <c r="D17" s="8">
        <f>SUM(D13:D15)</f>
        <v>355820</v>
      </c>
      <c r="E17" s="8">
        <f>SUM(E13:E15)</f>
        <v>349600</v>
      </c>
      <c r="F17" s="23"/>
      <c r="G17" s="23"/>
      <c r="H17" s="23"/>
    </row>
    <row r="18" spans="1:8" s="15" customFormat="1" ht="15">
      <c r="A18" s="2"/>
      <c r="B18" s="1"/>
      <c r="C18" s="18"/>
      <c r="D18" s="18"/>
      <c r="E18" s="18"/>
      <c r="F18" s="23"/>
      <c r="G18" s="23"/>
      <c r="H18" s="23"/>
    </row>
    <row r="19" spans="1:8" ht="15">
      <c r="A19" s="2"/>
      <c r="F19" s="23"/>
      <c r="G19" s="23"/>
      <c r="H19" s="23"/>
    </row>
    <row r="20" spans="1:8" s="20" customFormat="1" ht="15">
      <c r="A20" s="2"/>
      <c r="B20" s="1"/>
      <c r="C20" s="18"/>
      <c r="D20" s="7"/>
      <c r="E20" s="7"/>
      <c r="F20" s="13"/>
      <c r="G20" s="17"/>
      <c r="H20" s="14"/>
    </row>
    <row r="21" spans="1:8" s="15" customFormat="1" ht="15">
      <c r="A21" s="5"/>
      <c r="B21" s="16"/>
      <c r="C21" s="5"/>
      <c r="D21" s="5"/>
      <c r="E21" s="5"/>
      <c r="F21" s="5"/>
      <c r="G21" s="5"/>
      <c r="H21" s="14"/>
    </row>
    <row r="23" spans="2:8" ht="15.75" thickBot="1">
      <c r="B23" s="30" t="s">
        <v>24</v>
      </c>
      <c r="C23" s="30"/>
      <c r="H23" s="12">
        <f>SUM(H13:H15)</f>
        <v>-282.1</v>
      </c>
    </row>
    <row r="24" ht="15.75" thickTop="1"/>
    <row r="25" ht="15">
      <c r="A25" s="19" t="s">
        <v>29</v>
      </c>
    </row>
    <row r="26" spans="1:8" ht="15" customHeight="1">
      <c r="A26" s="31" t="s">
        <v>35</v>
      </c>
      <c r="B26" s="32"/>
      <c r="C26" s="32"/>
      <c r="D26" s="32"/>
      <c r="E26" s="32"/>
      <c r="F26" s="32"/>
      <c r="G26" s="32"/>
      <c r="H26" s="32"/>
    </row>
    <row r="27" spans="1:8" ht="15">
      <c r="A27" s="32"/>
      <c r="B27" s="32"/>
      <c r="C27" s="32"/>
      <c r="D27" s="32"/>
      <c r="E27" s="32"/>
      <c r="F27" s="32"/>
      <c r="G27" s="32"/>
      <c r="H27" s="32"/>
    </row>
    <row r="28" spans="1:8" ht="15">
      <c r="A28" s="32"/>
      <c r="B28" s="32"/>
      <c r="C28" s="32"/>
      <c r="D28" s="32"/>
      <c r="E28" s="32"/>
      <c r="F28" s="32"/>
      <c r="G28" s="32"/>
      <c r="H28" s="32"/>
    </row>
    <row r="29" spans="1:8" ht="15">
      <c r="A29" s="32"/>
      <c r="B29" s="32"/>
      <c r="C29" s="32"/>
      <c r="D29" s="32"/>
      <c r="E29" s="32"/>
      <c r="F29" s="32"/>
      <c r="G29" s="32"/>
      <c r="H29" s="32"/>
    </row>
    <row r="30" spans="1:8" ht="3" customHeight="1" hidden="1">
      <c r="A30" s="32"/>
      <c r="B30" s="32"/>
      <c r="C30" s="32"/>
      <c r="D30" s="32"/>
      <c r="E30" s="32"/>
      <c r="F30" s="32"/>
      <c r="G30" s="32"/>
      <c r="H30" s="32"/>
    </row>
    <row r="31" spans="1:8" ht="15" hidden="1">
      <c r="A31" s="32"/>
      <c r="B31" s="32"/>
      <c r="C31" s="32"/>
      <c r="D31" s="32"/>
      <c r="E31" s="32"/>
      <c r="F31" s="32"/>
      <c r="G31" s="32"/>
      <c r="H31" s="32"/>
    </row>
  </sheetData>
  <sheetProtection/>
  <mergeCells count="9">
    <mergeCell ref="C9:G9"/>
    <mergeCell ref="B23:C23"/>
    <mergeCell ref="A26:H31"/>
    <mergeCell ref="A1:D1"/>
    <mergeCell ref="C3:G3"/>
    <mergeCell ref="C5:G5"/>
    <mergeCell ref="C6:G6"/>
    <mergeCell ref="C8:G8"/>
    <mergeCell ref="B7:H7"/>
  </mergeCells>
  <printOptions/>
  <pageMargins left="0.7" right="0.7" top="0.75" bottom="0.75" header="0.3" footer="0.3"/>
  <pageSetup horizontalDpi="600" verticalDpi="600" orientation="portrait" scale="82" r:id="rId1"/>
  <headerFooter>
    <oddFooter>&amp;C&amp;"Times New Roman,Regular"III-4.23b (State)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2013-06-21T15:02:35Z</dcterms:modified>
  <cp:category/>
  <cp:version/>
  <cp:contentType/>
  <cp:contentStatus/>
</cp:coreProperties>
</file>