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activeTab="0"/>
  </bookViews>
  <sheets>
    <sheet name="EMPLOY" sheetId="1" r:id="rId1"/>
  </sheets>
  <definedNames>
    <definedName name="_Regression_Int" localSheetId="0" hidden="1">1</definedName>
    <definedName name="Print_Area_MI" localSheetId="0">'EMPLOY'!$A$1:$J$38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<sst xmlns="http://schemas.openxmlformats.org/spreadsheetml/2006/main" count="37" uniqueCount="26">
  <si>
    <t>CASINO</t>
  </si>
  <si>
    <t>FULL TIME</t>
  </si>
  <si>
    <t>PART TIME</t>
  </si>
  <si>
    <t>OTHER</t>
  </si>
  <si>
    <t>TOTAL</t>
  </si>
  <si>
    <t>DATE OF INFORMATION</t>
  </si>
  <si>
    <t>*</t>
  </si>
  <si>
    <t xml:space="preserve"> </t>
  </si>
  <si>
    <t>Caesars</t>
  </si>
  <si>
    <t>Showboat</t>
  </si>
  <si>
    <t>Tropicana</t>
  </si>
  <si>
    <t>TOTALS THIS MONTH</t>
  </si>
  <si>
    <t>TOTALS LAST MONTH</t>
  </si>
  <si>
    <t>TOTALS LAST YEAR</t>
  </si>
  <si>
    <t xml:space="preserve">Trump Plaza </t>
  </si>
  <si>
    <t>Trump Taj Mahal</t>
  </si>
  <si>
    <r>
      <t xml:space="preserve">* </t>
    </r>
    <r>
      <rPr>
        <i/>
        <sz val="12"/>
        <rFont val="Arial Narrow"/>
        <family val="2"/>
      </rPr>
      <t>Figures include employees on a leave of absence</t>
    </r>
    <r>
      <rPr>
        <sz val="12"/>
        <rFont val="Arial Narrow"/>
        <family val="2"/>
      </rPr>
      <t>.</t>
    </r>
  </si>
  <si>
    <t xml:space="preserve">Bally's Atlantic City </t>
  </si>
  <si>
    <t>Harrah's Marina</t>
  </si>
  <si>
    <t xml:space="preserve">Borgata </t>
  </si>
  <si>
    <t xml:space="preserve">Resorts/DGMB Gaming </t>
  </si>
  <si>
    <r>
      <t>Golden Nugget</t>
    </r>
    <r>
      <rPr>
        <b/>
        <vertAlign val="superscript"/>
        <sz val="12"/>
        <color indexed="8"/>
        <rFont val="Arial"/>
        <family val="2"/>
      </rPr>
      <t xml:space="preserve"> </t>
    </r>
  </si>
  <si>
    <t xml:space="preserve">Revel </t>
  </si>
  <si>
    <r>
      <t xml:space="preserve">ACH  </t>
    </r>
    <r>
      <rPr>
        <b/>
        <i/>
        <vertAlign val="superscript"/>
        <sz val="12"/>
        <color indexed="8"/>
        <rFont val="Arial"/>
        <family val="2"/>
      </rPr>
      <t>1</t>
    </r>
  </si>
  <si>
    <r>
      <t xml:space="preserve">1 </t>
    </r>
    <r>
      <rPr>
        <i/>
        <sz val="12"/>
        <rFont val="Arial Narrow"/>
        <family val="2"/>
      </rPr>
      <t>Atlantic Club Casino Hotel (ACH) ended casino operations in January 2014.</t>
    </r>
  </si>
  <si>
    <t>Upload File Date: April 1, 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</si>
</sst>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</numFmts>
  <fonts count="55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vertAlign val="superscript"/>
      <sz val="12"/>
      <color indexed="8"/>
      <name val="Arial"/>
      <family val="2"/>
    </font>
    <font>
      <b/>
      <vertAlign val="superscript"/>
      <sz val="12"/>
      <name val="Arial Narrow"/>
      <family val="2"/>
    </font>
    <font>
      <b/>
      <i/>
      <vertAlign val="superscript"/>
      <sz val="12"/>
      <color indexed="8"/>
      <name val="Arial"/>
      <family val="2"/>
    </font>
    <font>
      <b/>
      <i/>
      <vertAlign val="superscript"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3" fillId="0" borderId="0" xfId="0" applyFont="1" applyAlignment="1" applyProtection="1">
      <alignment horizontal="center"/>
      <protection/>
    </xf>
    <xf numFmtId="164" fontId="4" fillId="0" borderId="0" xfId="0" applyFont="1" applyFill="1" applyAlignment="1">
      <alignment horizontal="center"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 horizontal="left"/>
    </xf>
    <xf numFmtId="165" fontId="3" fillId="0" borderId="0" xfId="0" applyNumberFormat="1" applyFont="1" applyAlignment="1">
      <alignment horizontal="left"/>
    </xf>
    <xf numFmtId="165" fontId="9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 horizontal="centerContinuous"/>
    </xf>
    <xf numFmtId="165" fontId="12" fillId="0" borderId="0" xfId="0" applyNumberFormat="1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left"/>
      <protection/>
    </xf>
    <xf numFmtId="164" fontId="16" fillId="0" borderId="0" xfId="0" applyFont="1" applyAlignment="1">
      <alignment/>
    </xf>
    <xf numFmtId="166" fontId="14" fillId="0" borderId="0" xfId="0" applyNumberFormat="1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applyProtection="1">
      <alignment horizontal="left"/>
      <protection/>
    </xf>
    <xf numFmtId="164" fontId="20" fillId="0" borderId="0" xfId="0" applyFont="1" applyAlignment="1">
      <alignment/>
    </xf>
    <xf numFmtId="164" fontId="22" fillId="0" borderId="0" xfId="0" applyFont="1" applyAlignment="1">
      <alignment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8"/>
  <sheetViews>
    <sheetView showGridLines="0" tabSelected="1" zoomScalePageLayoutView="0" workbookViewId="0" topLeftCell="A1">
      <selection activeCell="A1" sqref="A1:C1"/>
    </sheetView>
  </sheetViews>
  <sheetFormatPr defaultColWidth="9.796875" defaultRowHeight="15"/>
  <cols>
    <col min="1" max="1" width="20.8984375" style="0" customWidth="1"/>
    <col min="2" max="2" width="9.796875" style="15" customWidth="1"/>
    <col min="3" max="3" width="11.796875" style="15" customWidth="1"/>
    <col min="4" max="4" width="6.796875" style="15" customWidth="1"/>
    <col min="5" max="5" width="1.796875" style="11" customWidth="1"/>
    <col min="6" max="6" width="3.796875" style="0" customWidth="1"/>
    <col min="7" max="7" width="12.796875" style="15" customWidth="1"/>
    <col min="8" max="8" width="3.796875" style="0" customWidth="1"/>
    <col min="9" max="9" width="19.69921875" style="24" customWidth="1"/>
  </cols>
  <sheetData>
    <row r="1" spans="1:12" s="2" customFormat="1" ht="15">
      <c r="A1" s="41" t="s">
        <v>25</v>
      </c>
      <c r="B1" s="41"/>
      <c r="C1" s="41"/>
      <c r="D1" s="10"/>
      <c r="E1" s="8"/>
      <c r="G1" s="10"/>
      <c r="I1" s="36">
        <v>41732</v>
      </c>
      <c r="L1" s="1"/>
    </row>
    <row r="2" spans="1:12" s="2" customFormat="1" ht="15">
      <c r="A2" s="35"/>
      <c r="B2" s="10"/>
      <c r="C2" s="10" t="s">
        <v>7</v>
      </c>
      <c r="D2" s="10"/>
      <c r="E2" s="8"/>
      <c r="G2" s="10"/>
      <c r="I2" s="20"/>
      <c r="L2" s="1"/>
    </row>
    <row r="3" spans="1:12" s="2" customFormat="1" ht="15.75">
      <c r="A3" s="25" t="s">
        <v>0</v>
      </c>
      <c r="B3" s="26" t="s">
        <v>1</v>
      </c>
      <c r="C3" s="26" t="s">
        <v>2</v>
      </c>
      <c r="D3" s="26" t="s">
        <v>3</v>
      </c>
      <c r="E3" s="8"/>
      <c r="G3" s="26" t="s">
        <v>4</v>
      </c>
      <c r="H3" s="27"/>
      <c r="I3" s="28" t="s">
        <v>5</v>
      </c>
      <c r="J3" s="29"/>
      <c r="L3" s="1"/>
    </row>
    <row r="4" spans="1:12" s="2" customFormat="1" ht="13.5" customHeight="1">
      <c r="A4" s="4"/>
      <c r="B4" s="7"/>
      <c r="C4" s="7"/>
      <c r="D4" s="7"/>
      <c r="E4" s="8"/>
      <c r="G4" s="7"/>
      <c r="I4" s="20"/>
      <c r="L4" s="1"/>
    </row>
    <row r="5" spans="1:9" ht="18">
      <c r="A5" s="5" t="s">
        <v>23</v>
      </c>
      <c r="B5" s="30">
        <v>8</v>
      </c>
      <c r="C5" s="30">
        <v>0</v>
      </c>
      <c r="D5" s="30">
        <v>0</v>
      </c>
      <c r="E5" s="12" t="s">
        <v>6</v>
      </c>
      <c r="F5" s="2"/>
      <c r="G5" s="30">
        <f>SUM(B5:D5)</f>
        <v>8</v>
      </c>
      <c r="H5" s="2"/>
      <c r="I5" s="34">
        <v>41730</v>
      </c>
    </row>
    <row r="6" spans="1:9" ht="9" customHeight="1">
      <c r="A6" s="5"/>
      <c r="B6" s="30"/>
      <c r="C6" s="30"/>
      <c r="D6" s="30"/>
      <c r="E6" s="12"/>
      <c r="F6" s="2"/>
      <c r="G6" s="30"/>
      <c r="H6" s="2"/>
      <c r="I6" s="34"/>
    </row>
    <row r="7" spans="1:12" s="2" customFormat="1" ht="15.75" customHeight="1">
      <c r="A7" s="5" t="s">
        <v>17</v>
      </c>
      <c r="B7" s="30">
        <f>SUM(1974,121)</f>
        <v>2095</v>
      </c>
      <c r="C7" s="30">
        <v>280</v>
      </c>
      <c r="D7" s="30">
        <f>SUM(459,13,0,3,294)</f>
        <v>769</v>
      </c>
      <c r="E7" s="12" t="s">
        <v>6</v>
      </c>
      <c r="G7" s="30">
        <f>SUM(B7:D7)</f>
        <v>3144</v>
      </c>
      <c r="H7" s="6"/>
      <c r="I7" s="34">
        <v>41730</v>
      </c>
      <c r="L7" s="1"/>
    </row>
    <row r="8" spans="1:12" s="2" customFormat="1" ht="9.75" customHeight="1">
      <c r="A8" s="5"/>
      <c r="B8" s="30"/>
      <c r="C8" s="30"/>
      <c r="D8" s="30"/>
      <c r="E8" s="12"/>
      <c r="G8" s="30"/>
      <c r="H8" s="6"/>
      <c r="I8" s="34"/>
      <c r="L8" s="1"/>
    </row>
    <row r="9" spans="1:12" s="2" customFormat="1" ht="15" customHeight="1">
      <c r="A9" s="5" t="s">
        <v>19</v>
      </c>
      <c r="B9" s="30">
        <v>4144</v>
      </c>
      <c r="C9" s="30">
        <v>1312</v>
      </c>
      <c r="D9" s="30">
        <f>SUM(273,2,0)</f>
        <v>275</v>
      </c>
      <c r="E9" s="12" t="s">
        <v>6</v>
      </c>
      <c r="G9" s="30">
        <f>SUM(B9:D9)</f>
        <v>5731</v>
      </c>
      <c r="H9" s="6" t="s">
        <v>7</v>
      </c>
      <c r="I9" s="34">
        <v>41730</v>
      </c>
      <c r="L9" s="1"/>
    </row>
    <row r="10" spans="1:12" s="2" customFormat="1" ht="6.75" customHeight="1">
      <c r="A10" s="5"/>
      <c r="B10" s="30"/>
      <c r="C10" s="30"/>
      <c r="D10" s="30"/>
      <c r="E10" s="12"/>
      <c r="G10" s="30"/>
      <c r="H10" s="6"/>
      <c r="I10" s="34"/>
      <c r="L10" s="1"/>
    </row>
    <row r="11" spans="1:12" s="2" customFormat="1" ht="18" customHeight="1">
      <c r="A11" s="5" t="s">
        <v>8</v>
      </c>
      <c r="B11" s="30">
        <f>SUM(1859,115)</f>
        <v>1974</v>
      </c>
      <c r="C11" s="30">
        <v>292</v>
      </c>
      <c r="D11" s="30">
        <f>SUM(410,6,0,2,132)</f>
        <v>550</v>
      </c>
      <c r="E11" s="12" t="s">
        <v>6</v>
      </c>
      <c r="G11" s="30">
        <f>SUM(B11:D11)</f>
        <v>2816</v>
      </c>
      <c r="I11" s="34">
        <v>41730</v>
      </c>
      <c r="L11" s="1"/>
    </row>
    <row r="12" spans="1:12" s="2" customFormat="1" ht="7.5" customHeight="1">
      <c r="A12" s="5"/>
      <c r="B12" s="30"/>
      <c r="C12" s="30"/>
      <c r="D12" s="30"/>
      <c r="E12" s="12"/>
      <c r="G12" s="30"/>
      <c r="I12" s="34"/>
      <c r="L12" s="1"/>
    </row>
    <row r="13" spans="1:12" s="2" customFormat="1" ht="18.75" customHeight="1">
      <c r="A13" s="5" t="s">
        <v>21</v>
      </c>
      <c r="B13" s="30">
        <f>SUM(1482,0)</f>
        <v>1482</v>
      </c>
      <c r="C13" s="30">
        <v>273</v>
      </c>
      <c r="D13" s="30">
        <v>196</v>
      </c>
      <c r="E13" s="12"/>
      <c r="G13" s="30">
        <f>SUM(B13:D13)</f>
        <v>1951</v>
      </c>
      <c r="I13" s="34">
        <v>41730</v>
      </c>
      <c r="L13" s="1"/>
    </row>
    <row r="14" spans="1:12" s="2" customFormat="1" ht="7.5" customHeight="1">
      <c r="A14" s="5"/>
      <c r="B14" s="30"/>
      <c r="C14" s="30"/>
      <c r="D14" s="30"/>
      <c r="E14" s="12"/>
      <c r="G14" s="30"/>
      <c r="I14" s="34"/>
      <c r="L14" s="1"/>
    </row>
    <row r="15" spans="1:12" s="2" customFormat="1" ht="17.25" customHeight="1">
      <c r="A15" s="9" t="s">
        <v>18</v>
      </c>
      <c r="B15" s="30">
        <f>SUM(2352,126)</f>
        <v>2478</v>
      </c>
      <c r="C15" s="30">
        <v>352</v>
      </c>
      <c r="D15" s="30">
        <f>SUM(560,5,0,65,141)</f>
        <v>771</v>
      </c>
      <c r="E15" s="12" t="s">
        <v>6</v>
      </c>
      <c r="G15" s="30">
        <f>SUM(B15:D15)</f>
        <v>3601</v>
      </c>
      <c r="I15" s="34">
        <v>41730</v>
      </c>
      <c r="L15" s="1"/>
    </row>
    <row r="16" spans="1:12" s="2" customFormat="1" ht="9.75" customHeight="1">
      <c r="A16" s="9"/>
      <c r="B16" s="30"/>
      <c r="C16" s="30"/>
      <c r="D16" s="30"/>
      <c r="E16" s="12"/>
      <c r="G16" s="30"/>
      <c r="I16" s="34"/>
      <c r="L16" s="1"/>
    </row>
    <row r="17" spans="1:12" s="2" customFormat="1" ht="20.25" customHeight="1">
      <c r="A17" s="5" t="s">
        <v>20</v>
      </c>
      <c r="B17" s="30">
        <v>1433</v>
      </c>
      <c r="C17" s="30">
        <v>246</v>
      </c>
      <c r="D17" s="30">
        <f>SUM(176,22,2,1)</f>
        <v>201</v>
      </c>
      <c r="E17" s="13" t="s">
        <v>6</v>
      </c>
      <c r="G17" s="30">
        <f>SUM(B17:D17)</f>
        <v>1880</v>
      </c>
      <c r="H17" s="2" t="s">
        <v>7</v>
      </c>
      <c r="I17" s="34">
        <v>41730</v>
      </c>
      <c r="K17" s="37"/>
      <c r="L17" s="1"/>
    </row>
    <row r="18" spans="1:12" s="2" customFormat="1" ht="9" customHeight="1">
      <c r="A18" s="5"/>
      <c r="B18" s="30"/>
      <c r="C18" s="30"/>
      <c r="D18" s="30"/>
      <c r="E18" s="13"/>
      <c r="G18" s="30"/>
      <c r="I18" s="34"/>
      <c r="K18" s="37"/>
      <c r="L18" s="1"/>
    </row>
    <row r="19" spans="1:12" s="2" customFormat="1" ht="15.75" customHeight="1">
      <c r="A19" s="5" t="s">
        <v>22</v>
      </c>
      <c r="B19" s="30">
        <v>1734</v>
      </c>
      <c r="C19" s="30">
        <v>683</v>
      </c>
      <c r="D19" s="30">
        <f>SUM(48,25,273,0)</f>
        <v>346</v>
      </c>
      <c r="E19" s="13" t="s">
        <v>6</v>
      </c>
      <c r="G19" s="30">
        <f>SUM(B19:D19)</f>
        <v>2763</v>
      </c>
      <c r="I19" s="34">
        <v>41730</v>
      </c>
      <c r="K19" s="37"/>
      <c r="L19" s="1"/>
    </row>
    <row r="20" spans="1:12" s="2" customFormat="1" ht="9" customHeight="1">
      <c r="A20" s="5"/>
      <c r="E20" s="13"/>
      <c r="G20" s="30"/>
      <c r="I20" s="34"/>
      <c r="L20" s="1"/>
    </row>
    <row r="21" spans="1:12" s="2" customFormat="1" ht="15">
      <c r="A21" s="5" t="s">
        <v>9</v>
      </c>
      <c r="B21" s="30">
        <v>1372</v>
      </c>
      <c r="C21" s="30">
        <v>171</v>
      </c>
      <c r="D21" s="30">
        <f>SUM(419,0,0,3,2,0,0,2,90)</f>
        <v>516</v>
      </c>
      <c r="E21" s="13" t="s">
        <v>6</v>
      </c>
      <c r="G21" s="30">
        <f>SUM(B21:D21)</f>
        <v>2059</v>
      </c>
      <c r="I21" s="34">
        <v>41730</v>
      </c>
      <c r="L21" s="1"/>
    </row>
    <row r="22" spans="1:12" s="2" customFormat="1" ht="9.75" customHeight="1">
      <c r="A22" s="5"/>
      <c r="B22" s="30"/>
      <c r="C22" s="30"/>
      <c r="D22" s="30"/>
      <c r="E22" s="13"/>
      <c r="G22" s="30"/>
      <c r="I22" s="34"/>
      <c r="L22" s="1"/>
    </row>
    <row r="23" spans="1:12" s="2" customFormat="1" ht="15">
      <c r="A23" s="9" t="s">
        <v>10</v>
      </c>
      <c r="B23" s="30">
        <v>2162</v>
      </c>
      <c r="C23" s="30">
        <v>387</v>
      </c>
      <c r="D23" s="30">
        <f>SUM(208,0,0)</f>
        <v>208</v>
      </c>
      <c r="E23" s="13"/>
      <c r="G23" s="30">
        <f>SUM(B23:D23)</f>
        <v>2757</v>
      </c>
      <c r="I23" s="34">
        <v>41730</v>
      </c>
      <c r="L23" s="1"/>
    </row>
    <row r="24" spans="1:12" s="2" customFormat="1" ht="9" customHeight="1">
      <c r="A24" s="9"/>
      <c r="B24" s="30"/>
      <c r="C24" s="30"/>
      <c r="D24" s="30"/>
      <c r="E24" s="13"/>
      <c r="G24" s="30"/>
      <c r="I24" s="34"/>
      <c r="L24" s="1"/>
    </row>
    <row r="25" spans="1:12" s="2" customFormat="1" ht="18" customHeight="1">
      <c r="A25" s="5" t="s">
        <v>14</v>
      </c>
      <c r="B25" s="30">
        <v>800</v>
      </c>
      <c r="C25" s="30">
        <v>84</v>
      </c>
      <c r="D25" s="30">
        <f>SUM(0,0,42,32)</f>
        <v>74</v>
      </c>
      <c r="E25" s="12" t="s">
        <v>6</v>
      </c>
      <c r="G25" s="30">
        <f>SUM(B25:D25)</f>
        <v>958</v>
      </c>
      <c r="I25" s="34">
        <v>41729</v>
      </c>
      <c r="L25" s="1"/>
    </row>
    <row r="26" spans="1:12" s="2" customFormat="1" ht="8.25" customHeight="1">
      <c r="A26" s="5"/>
      <c r="B26" s="30"/>
      <c r="C26" s="30"/>
      <c r="D26" s="30"/>
      <c r="E26" s="12"/>
      <c r="G26" s="30"/>
      <c r="I26" s="34"/>
      <c r="L26" s="1"/>
    </row>
    <row r="27" spans="1:12" s="2" customFormat="1" ht="15">
      <c r="A27" s="5" t="s">
        <v>15</v>
      </c>
      <c r="B27" s="33">
        <v>2197</v>
      </c>
      <c r="C27" s="33">
        <v>319</v>
      </c>
      <c r="D27" s="33">
        <f>SUM(1,0,65,130)</f>
        <v>196</v>
      </c>
      <c r="E27" s="12" t="s">
        <v>6</v>
      </c>
      <c r="G27" s="33">
        <f>SUM(B27:D27)</f>
        <v>2712</v>
      </c>
      <c r="I27" s="34">
        <v>41729</v>
      </c>
      <c r="L27" s="1"/>
    </row>
    <row r="28" spans="1:12" s="2" customFormat="1" ht="12" customHeight="1">
      <c r="A28"/>
      <c r="B28" s="31"/>
      <c r="C28" s="31"/>
      <c r="D28" s="31"/>
      <c r="E28"/>
      <c r="F28"/>
      <c r="G28" s="31"/>
      <c r="H28"/>
      <c r="I28" s="21"/>
      <c r="L28" s="1"/>
    </row>
    <row r="29" spans="1:12" s="2" customFormat="1" ht="15">
      <c r="A29" s="5" t="s">
        <v>11</v>
      </c>
      <c r="B29" s="32">
        <f>SUM(B5:B28)</f>
        <v>21879</v>
      </c>
      <c r="C29" s="32">
        <f>SUM(C5:C28)</f>
        <v>4399</v>
      </c>
      <c r="D29" s="32">
        <f>SUM(D5:D28)</f>
        <v>4102</v>
      </c>
      <c r="E29" s="14"/>
      <c r="F29"/>
      <c r="G29" s="32">
        <f>SUM(G5:G28)</f>
        <v>30380</v>
      </c>
      <c r="I29" s="22"/>
      <c r="L29" s="1"/>
    </row>
    <row r="30" spans="1:12" s="2" customFormat="1" ht="11.25" customHeight="1">
      <c r="A30" s="4"/>
      <c r="B30" s="32"/>
      <c r="C30" s="32"/>
      <c r="D30" s="32"/>
      <c r="E30" s="13"/>
      <c r="G30" s="32"/>
      <c r="I30" s="22"/>
      <c r="L30" s="1"/>
    </row>
    <row r="31" spans="1:12" s="2" customFormat="1" ht="15">
      <c r="A31" s="5" t="s">
        <v>12</v>
      </c>
      <c r="B31" s="32">
        <v>21857</v>
      </c>
      <c r="C31" s="32">
        <v>4345</v>
      </c>
      <c r="D31" s="32">
        <v>4078</v>
      </c>
      <c r="E31" s="13"/>
      <c r="G31" s="32">
        <f>SUM(B31:D31)</f>
        <v>30280</v>
      </c>
      <c r="I31" s="20"/>
      <c r="L31" s="1"/>
    </row>
    <row r="32" spans="1:12" s="2" customFormat="1" ht="9" customHeight="1">
      <c r="A32" s="4"/>
      <c r="B32" s="32"/>
      <c r="C32" s="32"/>
      <c r="D32" s="32"/>
      <c r="E32" s="13"/>
      <c r="G32" s="32"/>
      <c r="I32" s="20"/>
      <c r="L32" s="1"/>
    </row>
    <row r="33" spans="1:12" s="2" customFormat="1" ht="15">
      <c r="A33" s="5" t="s">
        <v>13</v>
      </c>
      <c r="B33" s="32">
        <v>24844</v>
      </c>
      <c r="C33" s="32">
        <v>4372</v>
      </c>
      <c r="D33" s="32">
        <v>4416</v>
      </c>
      <c r="E33" s="13"/>
      <c r="G33" s="30">
        <f>SUM(B33:D33)</f>
        <v>33632</v>
      </c>
      <c r="I33" s="20"/>
      <c r="L33" s="1"/>
    </row>
    <row r="34" spans="1:12" s="2" customFormat="1" ht="6.75" customHeight="1">
      <c r="A34" s="5"/>
      <c r="B34" s="30"/>
      <c r="C34" s="30"/>
      <c r="D34" s="30"/>
      <c r="E34" s="13"/>
      <c r="G34" s="30"/>
      <c r="I34" s="20"/>
      <c r="L34" s="1"/>
    </row>
    <row r="35" spans="1:12" s="2" customFormat="1" ht="6" customHeight="1">
      <c r="A35" s="38"/>
      <c r="B35" s="3"/>
      <c r="C35" s="3"/>
      <c r="D35" s="3"/>
      <c r="E35" s="8"/>
      <c r="G35" s="3"/>
      <c r="I35" s="20"/>
      <c r="L35" s="1"/>
    </row>
    <row r="36" spans="1:12" s="18" customFormat="1" ht="29.25" customHeight="1">
      <c r="A36" s="39"/>
      <c r="D36" s="16"/>
      <c r="E36" s="17"/>
      <c r="G36" s="16"/>
      <c r="I36" s="23"/>
      <c r="L36" s="19"/>
    </row>
    <row r="37" spans="1:12" s="18" customFormat="1" ht="29.25" customHeight="1">
      <c r="A37" s="40" t="s">
        <v>24</v>
      </c>
      <c r="D37" s="16"/>
      <c r="E37" s="17"/>
      <c r="G37" s="16"/>
      <c r="I37" s="23"/>
      <c r="L37" s="19"/>
    </row>
    <row r="38" spans="1:12" s="18" customFormat="1" ht="21.75" customHeight="1">
      <c r="A38" s="42" t="s">
        <v>16</v>
      </c>
      <c r="B38" s="42"/>
      <c r="C38" s="42"/>
      <c r="D38" s="16"/>
      <c r="E38" s="17"/>
      <c r="G38" s="16"/>
      <c r="I38" s="23"/>
      <c r="L38" s="19"/>
    </row>
  </sheetData>
  <sheetProtection/>
  <mergeCells count="2">
    <mergeCell ref="A1:C1"/>
    <mergeCell ref="A38:C38"/>
  </mergeCells>
  <printOptions horizontalCentered="1" verticalCentered="1"/>
  <pageMargins left="1.09" right="0.75" top="1" bottom="0.5" header="0.5" footer="0.5"/>
  <pageSetup horizontalDpi="600" verticalDpi="600" orientation="landscape" scale="88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2014-02-07T19:33:57Z</cp:lastPrinted>
  <dcterms:created xsi:type="dcterms:W3CDTF">1998-05-06T15:47:51Z</dcterms:created>
  <dcterms:modified xsi:type="dcterms:W3CDTF">2014-04-03T15:14:03Z</dcterms:modified>
  <cp:category/>
  <cp:version/>
  <cp:contentType/>
  <cp:contentStatus/>
</cp:coreProperties>
</file>