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<sst xmlns="http://schemas.openxmlformats.org/spreadsheetml/2006/main" count="33" uniqueCount="25">
  <si>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</si>
  <si>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</si>
  <si>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</si>
  <si>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</si>
  <si>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</si>
  <si>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</si>
  <si>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</si>
  <si>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</si>
  <si>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Caesars</t>
  </si>
  <si>
    <t>Showboat</t>
  </si>
  <si>
    <t>Tropicana</t>
  </si>
  <si>
    <t>TOTALS THIS MONTH</t>
  </si>
  <si>
    <t>TOTALS LAST MONTH</t>
  </si>
  <si>
    <t>TOTALS LAST YEAR</t>
  </si>
  <si>
    <t xml:space="preserve">Trump Plaza </t>
  </si>
  <si>
    <t>Trump Taj Mahal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</si>
  <si>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</si>
  <si>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</si>
  <si>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</si>
  <si>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</si>
  <si>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t xml:space="preserve">Resorts/DGMB Gaming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</si>
  <si>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</si>
  <si>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 xml:space="preserve">Revel </t>
  </si>
  <si>
    <t>% OF TOTAL</t>
  </si>
  <si>
    <t>Upload File Date: August 1,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</si>
</sst>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3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vertAlign val="superscript"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4" fillId="0" borderId="0" xfId="0" applyFont="1" applyFill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4" fontId="20" fillId="0" borderId="0" xfId="0" applyFont="1" applyAlignment="1">
      <alignment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6"/>
  <sheetViews>
    <sheetView showGridLines="0" tabSelected="1" zoomScalePageLayoutView="0" workbookViewId="0" topLeftCell="A1">
      <selection activeCell="A1" sqref="A1:C1"/>
    </sheetView>
  </sheetViews>
  <sheetFormatPr defaultColWidth="9.796875" defaultRowHeight="15"/>
  <cols>
    <col min="1" max="1" width="20.8984375" style="0" customWidth="1"/>
    <col min="2" max="2" width="9.796875" style="14" customWidth="1"/>
    <col min="3" max="3" width="11.796875" style="14" customWidth="1"/>
    <col min="4" max="4" width="6.796875" style="14" customWidth="1"/>
    <col min="5" max="5" width="1.796875" style="10" customWidth="1"/>
    <col min="6" max="6" width="3.09765625" style="0" customWidth="1"/>
    <col min="7" max="7" width="9.19921875" style="14" customWidth="1"/>
    <col min="8" max="8" width="12" style="14" bestFit="1" customWidth="1"/>
    <col min="9" max="9" width="23.09765625" style="37" customWidth="1"/>
  </cols>
  <sheetData>
    <row r="1" spans="1:12" s="2" customFormat="1" ht="15">
      <c r="A1" s="43" t="s">
        <v>24</v>
      </c>
      <c r="B1" s="43"/>
      <c r="C1" s="43"/>
      <c r="D1" s="9"/>
      <c r="E1" s="7"/>
      <c r="G1" s="9"/>
      <c r="H1" s="9"/>
      <c r="I1" s="30">
        <v>41859</v>
      </c>
      <c r="L1" s="1"/>
    </row>
    <row r="2" spans="1:12" s="2" customFormat="1" ht="15">
      <c r="A2" s="26"/>
      <c r="B2" s="9"/>
      <c r="C2" s="9" t="s">
        <v>7</v>
      </c>
      <c r="D2" s="9"/>
      <c r="E2" s="7"/>
      <c r="G2" s="9"/>
      <c r="H2" s="9"/>
      <c r="I2" s="31"/>
      <c r="L2" s="1"/>
    </row>
    <row r="3" spans="1:12" s="2" customFormat="1" ht="15.75">
      <c r="A3" s="19" t="s">
        <v>0</v>
      </c>
      <c r="B3" s="20" t="s">
        <v>1</v>
      </c>
      <c r="C3" s="20" t="s">
        <v>2</v>
      </c>
      <c r="D3" s="20" t="s">
        <v>3</v>
      </c>
      <c r="E3" s="7"/>
      <c r="G3" s="20" t="s">
        <v>4</v>
      </c>
      <c r="H3" s="20" t="s">
        <v>23</v>
      </c>
      <c r="I3" s="32" t="s">
        <v>5</v>
      </c>
      <c r="J3" s="21"/>
      <c r="L3" s="1"/>
    </row>
    <row r="4" spans="1:12" s="2" customFormat="1" ht="13.5" customHeight="1">
      <c r="A4" s="4"/>
      <c r="B4" s="6"/>
      <c r="C4" s="6"/>
      <c r="D4" s="6"/>
      <c r="E4" s="7"/>
      <c r="G4" s="6"/>
      <c r="H4" s="6"/>
      <c r="I4" s="31"/>
      <c r="L4" s="1"/>
    </row>
    <row r="5" spans="1:9" ht="9" customHeight="1">
      <c r="A5" s="5"/>
      <c r="B5" s="22"/>
      <c r="C5" s="22"/>
      <c r="D5" s="22"/>
      <c r="E5" s="11"/>
      <c r="F5" s="2"/>
      <c r="G5" s="22"/>
      <c r="H5" s="22"/>
      <c r="I5" s="33"/>
    </row>
    <row r="6" spans="1:12" s="2" customFormat="1" ht="15.75" customHeight="1">
      <c r="A6" s="5" t="s">
        <v>17</v>
      </c>
      <c r="B6" s="22">
        <f>SUM(2020,115)</f>
        <v>2135</v>
      </c>
      <c r="C6" s="22">
        <v>293</v>
      </c>
      <c r="D6" s="22">
        <f>SUM(465,1,105,59,197)</f>
        <v>827</v>
      </c>
      <c r="E6" s="11" t="s">
        <v>6</v>
      </c>
      <c r="G6" s="22">
        <f>SUM(B6:D6)</f>
        <v>3255</v>
      </c>
      <c r="H6" s="39">
        <f>G6/$G$28</f>
        <v>0.1024325770211159</v>
      </c>
      <c r="I6" s="38">
        <v>41852</v>
      </c>
      <c r="L6" s="1"/>
    </row>
    <row r="7" spans="1:12" s="2" customFormat="1" ht="9.75" customHeight="1">
      <c r="A7" s="5"/>
      <c r="B7" s="22"/>
      <c r="C7" s="22"/>
      <c r="D7" s="22"/>
      <c r="E7" s="11"/>
      <c r="G7" s="22"/>
      <c r="H7" s="41"/>
      <c r="I7" s="38"/>
      <c r="L7" s="1"/>
    </row>
    <row r="8" spans="1:12" s="2" customFormat="1" ht="15" customHeight="1">
      <c r="A8" s="5" t="s">
        <v>19</v>
      </c>
      <c r="B8" s="22">
        <v>4165</v>
      </c>
      <c r="C8" s="22">
        <v>1189</v>
      </c>
      <c r="D8" s="22">
        <f>SUM(457,200,0)</f>
        <v>657</v>
      </c>
      <c r="E8" s="11" t="s">
        <v>6</v>
      </c>
      <c r="G8" s="22">
        <f>SUM(B8:D8)</f>
        <v>6011</v>
      </c>
      <c r="H8" s="39">
        <f>G8/$G$28</f>
        <v>0.1891619724958303</v>
      </c>
      <c r="I8" s="38">
        <v>41858</v>
      </c>
      <c r="L8" s="1"/>
    </row>
    <row r="9" spans="1:12" s="2" customFormat="1" ht="6.75" customHeight="1">
      <c r="A9" s="5"/>
      <c r="B9" s="22"/>
      <c r="C9" s="22"/>
      <c r="D9" s="22"/>
      <c r="E9" s="11"/>
      <c r="G9" s="22"/>
      <c r="H9" s="41"/>
      <c r="I9" s="38"/>
      <c r="L9" s="1"/>
    </row>
    <row r="10" spans="1:12" s="2" customFormat="1" ht="18" customHeight="1">
      <c r="A10" s="5" t="s">
        <v>8</v>
      </c>
      <c r="B10" s="22">
        <f>SUM(1827,113)</f>
        <v>1940</v>
      </c>
      <c r="C10" s="22">
        <v>287</v>
      </c>
      <c r="D10" s="22">
        <f>SUM(385,0,38,67,117)</f>
        <v>607</v>
      </c>
      <c r="E10" s="11" t="s">
        <v>6</v>
      </c>
      <c r="G10" s="22">
        <f>SUM(B10:D10)</f>
        <v>2834</v>
      </c>
      <c r="H10" s="39">
        <f>G10/$G$28</f>
        <v>0.08918400100701765</v>
      </c>
      <c r="I10" s="38">
        <v>41852</v>
      </c>
      <c r="L10" s="1"/>
    </row>
    <row r="11" spans="1:12" s="2" customFormat="1" ht="7.5" customHeight="1">
      <c r="A11" s="5"/>
      <c r="B11" s="22"/>
      <c r="C11" s="22"/>
      <c r="D11" s="22"/>
      <c r="E11" s="11"/>
      <c r="G11" s="22"/>
      <c r="H11" s="41"/>
      <c r="I11" s="38"/>
      <c r="L11" s="1"/>
    </row>
    <row r="12" spans="1:12" s="2" customFormat="1" ht="22.5" customHeight="1">
      <c r="A12" s="5" t="s">
        <v>21</v>
      </c>
      <c r="B12" s="22">
        <f>SUM(1505,1)</f>
        <v>1506</v>
      </c>
      <c r="C12" s="22">
        <v>291</v>
      </c>
      <c r="D12" s="22">
        <f>SUM(213,245)</f>
        <v>458</v>
      </c>
      <c r="E12" s="11"/>
      <c r="G12" s="22">
        <f>SUM(B12:D12)</f>
        <v>2255</v>
      </c>
      <c r="H12" s="39">
        <f>G12/$G$28</f>
        <v>0.07096327532492054</v>
      </c>
      <c r="I12" s="38">
        <v>41852</v>
      </c>
      <c r="L12" s="1"/>
    </row>
    <row r="13" spans="1:12" s="2" customFormat="1" ht="7.5" customHeight="1">
      <c r="A13" s="5"/>
      <c r="B13" s="22"/>
      <c r="C13" s="22"/>
      <c r="D13" s="22"/>
      <c r="E13" s="11"/>
      <c r="G13" s="22"/>
      <c r="H13" s="41"/>
      <c r="I13" s="38"/>
      <c r="L13" s="1"/>
    </row>
    <row r="14" spans="1:12" s="2" customFormat="1" ht="17.25" customHeight="1">
      <c r="A14" s="8" t="s">
        <v>18</v>
      </c>
      <c r="B14" s="22">
        <f>SUM(2424,135)</f>
        <v>2559</v>
      </c>
      <c r="C14" s="22">
        <v>357</v>
      </c>
      <c r="D14" s="22">
        <f>SUM(556,1,38,135,106)</f>
        <v>836</v>
      </c>
      <c r="E14" s="11" t="s">
        <v>6</v>
      </c>
      <c r="G14" s="22">
        <f>SUM(B14:D14)</f>
        <v>3752</v>
      </c>
      <c r="H14" s="39">
        <f>G14/$G$28</f>
        <v>0.118072819964125</v>
      </c>
      <c r="I14" s="38">
        <v>41852</v>
      </c>
      <c r="L14" s="1"/>
    </row>
    <row r="15" spans="1:12" s="2" customFormat="1" ht="9.75" customHeight="1">
      <c r="A15" s="8"/>
      <c r="B15" s="22"/>
      <c r="C15" s="22"/>
      <c r="D15" s="22"/>
      <c r="E15" s="11"/>
      <c r="G15" s="22"/>
      <c r="H15" s="41"/>
      <c r="I15" s="38"/>
      <c r="L15" s="1"/>
    </row>
    <row r="16" spans="1:12" s="2" customFormat="1" ht="20.25" customHeight="1">
      <c r="A16" s="5" t="s">
        <v>20</v>
      </c>
      <c r="B16" s="22">
        <v>1387</v>
      </c>
      <c r="C16" s="22">
        <v>261</v>
      </c>
      <c r="D16" s="22">
        <f>SUM(129,23,24,77,104)</f>
        <v>357</v>
      </c>
      <c r="E16" s="12" t="s">
        <v>7</v>
      </c>
      <c r="G16" s="22">
        <f>SUM(B16:D16)</f>
        <v>2005</v>
      </c>
      <c r="H16" s="39">
        <f>G16/$G$28</f>
        <v>0.0630959499008717</v>
      </c>
      <c r="I16" s="38">
        <v>41852</v>
      </c>
      <c r="K16" s="27"/>
      <c r="L16" s="1"/>
    </row>
    <row r="17" spans="1:12" s="2" customFormat="1" ht="9" customHeight="1">
      <c r="A17" s="5"/>
      <c r="B17" s="22"/>
      <c r="C17" s="22"/>
      <c r="D17" s="22"/>
      <c r="E17" s="12"/>
      <c r="G17" s="22"/>
      <c r="H17" s="41"/>
      <c r="I17" s="38"/>
      <c r="K17" s="27"/>
      <c r="L17" s="1"/>
    </row>
    <row r="18" spans="1:12" s="2" customFormat="1" ht="15.75" customHeight="1">
      <c r="A18" s="5" t="s">
        <v>22</v>
      </c>
      <c r="B18" s="22">
        <v>1548</v>
      </c>
      <c r="C18" s="22">
        <v>785</v>
      </c>
      <c r="D18" s="22">
        <f>SUM(45,102,334,0)</f>
        <v>481</v>
      </c>
      <c r="E18" s="12" t="s">
        <v>6</v>
      </c>
      <c r="G18" s="22">
        <f>SUM(B18:D18)</f>
        <v>2814</v>
      </c>
      <c r="H18" s="39">
        <f>G18/$G$28</f>
        <v>0.08855461497309375</v>
      </c>
      <c r="I18" s="38">
        <v>41852</v>
      </c>
      <c r="K18" s="27"/>
      <c r="L18" s="1"/>
    </row>
    <row r="19" spans="1:12" s="2" customFormat="1" ht="9" customHeight="1">
      <c r="A19" s="5"/>
      <c r="E19" s="12"/>
      <c r="G19" s="22"/>
      <c r="H19" s="41"/>
      <c r="I19" s="38"/>
      <c r="L19" s="1"/>
    </row>
    <row r="20" spans="1:12" s="2" customFormat="1" ht="15">
      <c r="A20" s="5" t="s">
        <v>9</v>
      </c>
      <c r="B20" s="22">
        <v>1321</v>
      </c>
      <c r="C20" s="22">
        <v>141</v>
      </c>
      <c r="D20" s="22">
        <f>SUM(425,0,1,3,0,0,53,68,56)</f>
        <v>606</v>
      </c>
      <c r="E20" s="12" t="s">
        <v>6</v>
      </c>
      <c r="G20" s="22">
        <f>SUM(B20:D20)</f>
        <v>2068</v>
      </c>
      <c r="H20" s="39">
        <f>G20/$G$28</f>
        <v>0.065078515907732</v>
      </c>
      <c r="I20" s="38">
        <v>41852</v>
      </c>
      <c r="L20" s="1"/>
    </row>
    <row r="21" spans="1:12" s="2" customFormat="1" ht="9.75" customHeight="1">
      <c r="A21" s="5"/>
      <c r="B21" s="22"/>
      <c r="C21" s="22"/>
      <c r="D21" s="22"/>
      <c r="E21" s="12"/>
      <c r="G21" s="22"/>
      <c r="H21" s="41"/>
      <c r="I21" s="38"/>
      <c r="L21" s="1"/>
    </row>
    <row r="22" spans="1:12" s="2" customFormat="1" ht="15">
      <c r="A22" s="8" t="s">
        <v>10</v>
      </c>
      <c r="B22" s="22">
        <v>2159</v>
      </c>
      <c r="C22" s="22">
        <v>427</v>
      </c>
      <c r="D22" s="22">
        <f>SUM(219,99,34)</f>
        <v>352</v>
      </c>
      <c r="E22" s="12"/>
      <c r="G22" s="22">
        <f>SUM(B22:D22)</f>
        <v>2938</v>
      </c>
      <c r="H22" s="39">
        <f>G22/$G$28</f>
        <v>0.09245680838342198</v>
      </c>
      <c r="I22" s="38">
        <v>41852</v>
      </c>
      <c r="L22" s="1"/>
    </row>
    <row r="23" spans="1:12" s="2" customFormat="1" ht="9" customHeight="1">
      <c r="A23" s="8"/>
      <c r="B23" s="22"/>
      <c r="C23" s="22"/>
      <c r="D23" s="22"/>
      <c r="E23" s="12"/>
      <c r="G23" s="22"/>
      <c r="H23" s="41"/>
      <c r="I23" s="38"/>
      <c r="L23" s="1"/>
    </row>
    <row r="24" spans="1:12" s="2" customFormat="1" ht="18" customHeight="1">
      <c r="A24" s="5" t="s">
        <v>14</v>
      </c>
      <c r="B24" s="22">
        <v>786</v>
      </c>
      <c r="C24" s="22">
        <v>73</v>
      </c>
      <c r="D24" s="22">
        <f>SUM(2,75,58,26)</f>
        <v>161</v>
      </c>
      <c r="E24" s="11" t="s">
        <v>6</v>
      </c>
      <c r="G24" s="22">
        <f>SUM(B24:D24)</f>
        <v>1020</v>
      </c>
      <c r="H24" s="39">
        <f>G24/$G$28</f>
        <v>0.03209868773011927</v>
      </c>
      <c r="I24" s="38">
        <v>41851</v>
      </c>
      <c r="L24" s="1"/>
    </row>
    <row r="25" spans="1:12" s="2" customFormat="1" ht="8.25" customHeight="1">
      <c r="A25" s="5"/>
      <c r="B25" s="22"/>
      <c r="C25" s="22"/>
      <c r="D25" s="22"/>
      <c r="E25" s="11"/>
      <c r="G25" s="22"/>
      <c r="H25" s="41"/>
      <c r="I25" s="38"/>
      <c r="L25" s="1"/>
    </row>
    <row r="26" spans="1:12" s="2" customFormat="1" ht="15">
      <c r="A26" s="5" t="s">
        <v>15</v>
      </c>
      <c r="B26" s="25">
        <v>2141</v>
      </c>
      <c r="C26" s="25">
        <v>322</v>
      </c>
      <c r="D26" s="25">
        <f>SUM(3,68,175,116)</f>
        <v>362</v>
      </c>
      <c r="E26" s="11" t="s">
        <v>6</v>
      </c>
      <c r="G26" s="25">
        <f>SUM(B26:D26)</f>
        <v>2825</v>
      </c>
      <c r="H26" s="42">
        <f>G26/$G$28</f>
        <v>0.0889007772917519</v>
      </c>
      <c r="I26" s="38">
        <v>41851</v>
      </c>
      <c r="L26" s="1"/>
    </row>
    <row r="27" spans="1:12" s="2" customFormat="1" ht="12" customHeight="1">
      <c r="A27"/>
      <c r="B27" s="23"/>
      <c r="C27" s="23"/>
      <c r="D27" s="23"/>
      <c r="E27"/>
      <c r="F27"/>
      <c r="G27" s="23"/>
      <c r="H27" s="23"/>
      <c r="I27" s="34"/>
      <c r="L27" s="1"/>
    </row>
    <row r="28" spans="1:12" s="2" customFormat="1" ht="15">
      <c r="A28" s="5" t="s">
        <v>11</v>
      </c>
      <c r="B28" s="24">
        <f>SUM(B5:B27)</f>
        <v>21647</v>
      </c>
      <c r="C28" s="24">
        <f>SUM(C5:C27)</f>
        <v>4426</v>
      </c>
      <c r="D28" s="24">
        <f>SUM(D5:D27)</f>
        <v>5704</v>
      </c>
      <c r="E28" s="13"/>
      <c r="F28"/>
      <c r="G28" s="24">
        <f>SUM(G5:G27)</f>
        <v>31777</v>
      </c>
      <c r="H28" s="40">
        <f>SUM(H5:H27)</f>
        <v>1</v>
      </c>
      <c r="I28" s="35"/>
      <c r="L28" s="1"/>
    </row>
    <row r="29" spans="1:12" s="2" customFormat="1" ht="11.25" customHeight="1">
      <c r="A29" s="4"/>
      <c r="B29" s="24"/>
      <c r="C29" s="24"/>
      <c r="D29" s="24"/>
      <c r="E29" s="12"/>
      <c r="G29" s="24"/>
      <c r="H29" s="24"/>
      <c r="I29" s="35"/>
      <c r="L29" s="1"/>
    </row>
    <row r="30" spans="1:12" s="2" customFormat="1" ht="15">
      <c r="A30" s="5" t="s">
        <v>12</v>
      </c>
      <c r="B30" s="24">
        <v>21873</v>
      </c>
      <c r="C30" s="24">
        <v>4711</v>
      </c>
      <c r="D30" s="24">
        <v>5376</v>
      </c>
      <c r="E30" s="12"/>
      <c r="G30" s="24">
        <f>SUM(B30:D30)</f>
        <v>31960</v>
      </c>
      <c r="H30" s="24"/>
      <c r="I30" s="31"/>
      <c r="L30" s="1"/>
    </row>
    <row r="31" spans="1:12" s="2" customFormat="1" ht="9" customHeight="1">
      <c r="A31" s="4"/>
      <c r="B31" s="24"/>
      <c r="C31" s="24"/>
      <c r="D31" s="24"/>
      <c r="E31" s="12"/>
      <c r="G31" s="24"/>
      <c r="H31" s="24"/>
      <c r="I31" s="31"/>
      <c r="L31" s="1"/>
    </row>
    <row r="32" spans="1:12" s="2" customFormat="1" ht="15">
      <c r="A32" s="5" t="s">
        <v>13</v>
      </c>
      <c r="B32" s="24">
        <v>24488</v>
      </c>
      <c r="C32" s="24">
        <v>4862</v>
      </c>
      <c r="D32" s="24">
        <v>6179</v>
      </c>
      <c r="E32" s="12"/>
      <c r="G32" s="22">
        <f>SUM(B32:D32)</f>
        <v>35529</v>
      </c>
      <c r="H32" s="22"/>
      <c r="I32" s="31"/>
      <c r="L32" s="1"/>
    </row>
    <row r="33" spans="1:12" s="2" customFormat="1" ht="6.75" customHeight="1">
      <c r="A33" s="5"/>
      <c r="B33" s="22"/>
      <c r="C33" s="22"/>
      <c r="D33" s="22"/>
      <c r="E33" s="12"/>
      <c r="G33" s="22"/>
      <c r="H33" s="22"/>
      <c r="I33" s="31"/>
      <c r="L33" s="1"/>
    </row>
    <row r="34" spans="1:12" s="2" customFormat="1" ht="6" customHeight="1">
      <c r="A34" s="28"/>
      <c r="B34" s="3"/>
      <c r="C34" s="3"/>
      <c r="D34" s="3"/>
      <c r="E34" s="7"/>
      <c r="G34" s="3"/>
      <c r="H34" s="3"/>
      <c r="I34" s="31"/>
      <c r="L34" s="1"/>
    </row>
    <row r="35" spans="1:12" s="17" customFormat="1" ht="29.25" customHeight="1">
      <c r="A35" s="29"/>
      <c r="D35" s="15"/>
      <c r="E35" s="16"/>
      <c r="G35" s="15"/>
      <c r="H35" s="15"/>
      <c r="I35" s="36"/>
      <c r="L35" s="18"/>
    </row>
    <row r="36" spans="1:12" s="17" customFormat="1" ht="21.75" customHeight="1">
      <c r="A36" s="44" t="s">
        <v>16</v>
      </c>
      <c r="B36" s="44"/>
      <c r="C36" s="44"/>
      <c r="D36" s="15"/>
      <c r="E36" s="16"/>
      <c r="G36" s="15"/>
      <c r="H36" s="15"/>
      <c r="I36" s="36"/>
      <c r="L36" s="18"/>
    </row>
  </sheetData>
  <sheetProtection/>
  <mergeCells count="2">
    <mergeCell ref="A1:C1"/>
    <mergeCell ref="A36:C36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2014-07-15T17:11:14Z</cp:lastPrinted>
  <dcterms:created xsi:type="dcterms:W3CDTF">1998-05-06T15:47:51Z</dcterms:created>
  <dcterms:modified xsi:type="dcterms:W3CDTF">2014-08-08T14:09:37Z</dcterms:modified>
  <cp:category/>
  <cp:version/>
  <cp:contentType/>
  <cp:contentStatus/>
</cp:coreProperties>
</file>