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9636" windowHeight="460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<sst xmlns="http://schemas.openxmlformats.org/spreadsheetml/2006/main" count="33" uniqueCount="26">
  <si>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</si>
  <si>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</si>
  <si>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</si>
  <si>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</si>
  <si>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</si>
  <si>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</si>
  <si>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</si>
  <si>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</si>
  <si>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</si>
  <si>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</si>
  <si>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</si>
  <si>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</si>
  <si>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</si>
  <si>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</si>
  <si>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</si>
  <si>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</si>
  <si>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</si>
  <si>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</si>
  <si>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</si>
  <si>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</si>
  <si>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</si>
  <si>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1  </t>
    </r>
    <r>
      <rPr>
        <i/>
        <sz val="12"/>
        <rFont val="Arial Narrow"/>
        <family val="2"/>
      </rPr>
      <t>Revel ended casino operations in September 2014.</t>
    </r>
  </si>
  <si>
    <r>
      <t xml:space="preserve">Revel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</si>
  <si>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</si>
  <si>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 xml:space="preserve">2  </t>
    </r>
    <r>
      <rPr>
        <i/>
        <sz val="12"/>
        <rFont val="Arial Narrow"/>
        <family val="2"/>
      </rPr>
      <t>Trump Plaza ended casino operations in September 2014.</t>
    </r>
  </si>
  <si>
    <t>Upload File Date: February 1,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</si>
</sst>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69921875" style="13" customWidth="1"/>
    <col min="3" max="3" width="11.69921875" style="13" customWidth="1"/>
    <col min="4" max="4" width="6.69921875" style="13" customWidth="1"/>
    <col min="5" max="5" width="1.69921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  <col min="10" max="16384" width="9.69921875" style="0" customWidth="1"/>
  </cols>
  <sheetData>
    <row r="1" spans="1:12" s="2" customFormat="1" ht="15">
      <c r="A1" s="42" t="s">
        <v>25</v>
      </c>
      <c r="B1" s="42"/>
      <c r="C1" s="42"/>
      <c r="D1" s="8"/>
      <c r="E1" s="6"/>
      <c r="G1" s="8"/>
      <c r="H1" s="8"/>
      <c r="I1" s="28">
        <v>42040</v>
      </c>
      <c r="L1" s="1"/>
    </row>
    <row r="2" spans="1:12" s="2" customFormat="1" ht="15">
      <c r="A2" s="25"/>
      <c r="B2" s="8"/>
      <c r="C2" s="8" t="s">
        <v>7</v>
      </c>
      <c r="D2" s="8"/>
      <c r="E2" s="6"/>
      <c r="G2" s="8"/>
      <c r="H2" s="8"/>
      <c r="I2" s="29"/>
      <c r="L2" s="1"/>
    </row>
    <row r="3" spans="1:12" s="2" customFormat="1" ht="15">
      <c r="A3" s="18" t="s">
        <v>0</v>
      </c>
      <c r="B3" s="19" t="s">
        <v>1</v>
      </c>
      <c r="C3" s="19" t="s">
        <v>2</v>
      </c>
      <c r="D3" s="19" t="s">
        <v>3</v>
      </c>
      <c r="E3" s="6"/>
      <c r="G3" s="19" t="s">
        <v>4</v>
      </c>
      <c r="H3" s="19" t="s">
        <v>20</v>
      </c>
      <c r="I3" s="30" t="s">
        <v>5</v>
      </c>
      <c r="J3" s="20"/>
      <c r="L3" s="1"/>
    </row>
    <row r="4" spans="1:9" ht="9" customHeight="1">
      <c r="A4" s="5"/>
      <c r="B4" s="21"/>
      <c r="C4" s="21"/>
      <c r="D4" s="21"/>
      <c r="E4" s="10"/>
      <c r="F4" s="2"/>
      <c r="G4" s="21"/>
      <c r="H4" s="21"/>
      <c r="I4" s="31"/>
    </row>
    <row r="5" spans="1:12" s="2" customFormat="1" ht="15.75" customHeight="1">
      <c r="A5" s="5" t="s">
        <v>15</v>
      </c>
      <c r="B5" s="21">
        <f>SUM(1819,141)</f>
        <v>1960</v>
      </c>
      <c r="C5" s="21">
        <v>265</v>
      </c>
      <c r="D5" s="21">
        <f>SUM(427,1,0,0,181)</f>
        <v>609</v>
      </c>
      <c r="E5" s="10" t="s">
        <v>6</v>
      </c>
      <c r="G5" s="21">
        <f>SUM(B5:D5)</f>
        <v>2834</v>
      </c>
      <c r="H5" s="37">
        <f>G5/$G$25</f>
        <v>0.11788195166590408</v>
      </c>
      <c r="I5" s="36">
        <v>42039</v>
      </c>
      <c r="L5" s="1"/>
    </row>
    <row r="6" spans="1:12" s="2" customFormat="1" ht="9.75" customHeight="1">
      <c r="A6" s="5"/>
      <c r="B6" s="21"/>
      <c r="C6" s="21"/>
      <c r="D6" s="21"/>
      <c r="E6" s="10"/>
      <c r="G6" s="21"/>
      <c r="H6" s="39"/>
      <c r="I6" s="36"/>
      <c r="L6" s="1"/>
    </row>
    <row r="7" spans="1:12" s="2" customFormat="1" ht="15" customHeight="1">
      <c r="A7" s="5" t="s">
        <v>17</v>
      </c>
      <c r="B7" s="21">
        <v>4406</v>
      </c>
      <c r="C7" s="21">
        <v>1497</v>
      </c>
      <c r="D7" s="21">
        <f>SUM(222,0,0)</f>
        <v>222</v>
      </c>
      <c r="E7" s="10" t="s">
        <v>6</v>
      </c>
      <c r="G7" s="21">
        <f>SUM(B7:D7)</f>
        <v>6125</v>
      </c>
      <c r="H7" s="37">
        <f>G7/$G$25</f>
        <v>0.2547730959610665</v>
      </c>
      <c r="I7" s="36">
        <v>42036</v>
      </c>
      <c r="L7" s="1"/>
    </row>
    <row r="8" spans="1:12" s="2" customFormat="1" ht="6.75" customHeight="1">
      <c r="A8" s="5"/>
      <c r="B8" s="21"/>
      <c r="C8" s="21"/>
      <c r="D8" s="21"/>
      <c r="E8" s="10"/>
      <c r="G8" s="21"/>
      <c r="H8" s="39"/>
      <c r="I8" s="36"/>
      <c r="L8" s="1"/>
    </row>
    <row r="9" spans="1:12" s="2" customFormat="1" ht="18" customHeight="1">
      <c r="A9" s="5" t="s">
        <v>8</v>
      </c>
      <c r="B9" s="21">
        <f>SUM(1809,132)</f>
        <v>1941</v>
      </c>
      <c r="C9" s="21">
        <v>301</v>
      </c>
      <c r="D9" s="21">
        <f>SUM(378,2,0,1,94)</f>
        <v>475</v>
      </c>
      <c r="E9" s="10" t="s">
        <v>6</v>
      </c>
      <c r="G9" s="21">
        <f>SUM(B9:D9)</f>
        <v>2717</v>
      </c>
      <c r="H9" s="37">
        <f>G9/$G$25</f>
        <v>0.11301526558795391</v>
      </c>
      <c r="I9" s="36">
        <v>42039</v>
      </c>
      <c r="L9" s="1"/>
    </row>
    <row r="10" spans="1:12" s="2" customFormat="1" ht="7.5" customHeight="1">
      <c r="A10" s="5"/>
      <c r="B10" s="21"/>
      <c r="C10" s="21"/>
      <c r="D10" s="21"/>
      <c r="E10" s="10"/>
      <c r="G10" s="21"/>
      <c r="H10" s="39"/>
      <c r="I10" s="36"/>
      <c r="L10" s="1"/>
    </row>
    <row r="11" spans="1:12" s="2" customFormat="1" ht="22.5" customHeight="1">
      <c r="A11" s="5" t="s">
        <v>19</v>
      </c>
      <c r="B11" s="21">
        <f>SUM(1537,2)</f>
        <v>1539</v>
      </c>
      <c r="C11" s="21">
        <v>275</v>
      </c>
      <c r="D11" s="21">
        <f>SUM(201,2)</f>
        <v>203</v>
      </c>
      <c r="E11" s="10"/>
      <c r="G11" s="21">
        <f>SUM(B11:D11)</f>
        <v>2017</v>
      </c>
      <c r="H11" s="37">
        <f>G11/$G$25</f>
        <v>0.0838983403352606</v>
      </c>
      <c r="I11" s="36">
        <v>42037</v>
      </c>
      <c r="L11" s="1"/>
    </row>
    <row r="12" spans="1:12" s="2" customFormat="1" ht="7.5" customHeight="1">
      <c r="A12" s="5"/>
      <c r="B12" s="21"/>
      <c r="C12" s="21"/>
      <c r="D12" s="21"/>
      <c r="E12" s="10"/>
      <c r="G12" s="21"/>
      <c r="H12" s="39"/>
      <c r="I12" s="36"/>
      <c r="L12" s="1"/>
    </row>
    <row r="13" spans="1:12" s="2" customFormat="1" ht="17.25" customHeight="1">
      <c r="A13" s="7" t="s">
        <v>16</v>
      </c>
      <c r="B13" s="21">
        <f>SUM(2276,148)</f>
        <v>2424</v>
      </c>
      <c r="C13" s="21">
        <v>314</v>
      </c>
      <c r="D13" s="21">
        <f>SUM(369,6,0,1,127)</f>
        <v>503</v>
      </c>
      <c r="E13" s="10" t="s">
        <v>6</v>
      </c>
      <c r="G13" s="21">
        <f>SUM(B13:D13)</f>
        <v>3241</v>
      </c>
      <c r="H13" s="37">
        <f>G13/$G$25</f>
        <v>0.13481136391997006</v>
      </c>
      <c r="I13" s="36">
        <v>42039</v>
      </c>
      <c r="L13" s="1"/>
    </row>
    <row r="14" spans="1:12" s="2" customFormat="1" ht="9.75" customHeight="1">
      <c r="A14" s="7"/>
      <c r="B14" s="21"/>
      <c r="C14" s="21"/>
      <c r="D14" s="21"/>
      <c r="E14" s="10"/>
      <c r="G14" s="21"/>
      <c r="H14" s="39"/>
      <c r="I14" s="36"/>
      <c r="L14" s="1"/>
    </row>
    <row r="15" spans="1:12" s="2" customFormat="1" ht="20.25" customHeight="1">
      <c r="A15" s="5" t="s">
        <v>18</v>
      </c>
      <c r="B15" s="21">
        <v>1377</v>
      </c>
      <c r="C15" s="21">
        <v>247</v>
      </c>
      <c r="D15" s="21">
        <f>SUM(130,40,74,3)</f>
        <v>247</v>
      </c>
      <c r="E15" s="11" t="s">
        <v>7</v>
      </c>
      <c r="G15" s="21">
        <f>SUM(B15:D15)</f>
        <v>1871</v>
      </c>
      <c r="H15" s="37">
        <f>G15/$G$25</f>
        <v>0.07782538163969885</v>
      </c>
      <c r="I15" s="36">
        <v>42037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K16" s="26"/>
      <c r="L16" s="1"/>
    </row>
    <row r="17" spans="1:12" s="2" customFormat="1" ht="21.75" customHeight="1">
      <c r="A17" s="5" t="s">
        <v>22</v>
      </c>
      <c r="B17" s="21">
        <v>87</v>
      </c>
      <c r="C17" s="21">
        <v>1</v>
      </c>
      <c r="D17" s="21">
        <f>SUM(12)</f>
        <v>12</v>
      </c>
      <c r="E17" s="11" t="s">
        <v>6</v>
      </c>
      <c r="G17" s="21">
        <f>SUM(B17:D17)</f>
        <v>100</v>
      </c>
      <c r="H17" s="37">
        <f>G17/$G$25</f>
        <v>0.004159560750384759</v>
      </c>
      <c r="I17" s="36">
        <v>42036</v>
      </c>
      <c r="K17" s="26"/>
      <c r="L17" s="1"/>
    </row>
    <row r="18" spans="1:12" s="2" customFormat="1" ht="9.75" customHeight="1">
      <c r="A18" s="5"/>
      <c r="B18" s="21"/>
      <c r="C18" s="21"/>
      <c r="D18" s="21"/>
      <c r="E18" s="11"/>
      <c r="G18" s="21"/>
      <c r="H18" s="39"/>
      <c r="I18" s="36"/>
      <c r="L18" s="1"/>
    </row>
    <row r="19" spans="1:12" s="2" customFormat="1" ht="15">
      <c r="A19" s="7" t="s">
        <v>9</v>
      </c>
      <c r="B19" s="21">
        <v>2202</v>
      </c>
      <c r="C19" s="21">
        <v>442</v>
      </c>
      <c r="D19" s="21">
        <f>SUM(194,0,2)</f>
        <v>196</v>
      </c>
      <c r="E19" s="11"/>
      <c r="G19" s="21">
        <f>SUM(B19:D19)</f>
        <v>2840</v>
      </c>
      <c r="H19" s="37">
        <f>G19/$G$25</f>
        <v>0.11813152531092716</v>
      </c>
      <c r="I19" s="36">
        <v>42038</v>
      </c>
      <c r="L19" s="1"/>
    </row>
    <row r="20" spans="1:12" s="2" customFormat="1" ht="9" customHeight="1">
      <c r="A20" s="7"/>
      <c r="B20" s="21"/>
      <c r="C20" s="21"/>
      <c r="D20" s="21"/>
      <c r="E20" s="11"/>
      <c r="G20" s="21"/>
      <c r="H20" s="39"/>
      <c r="I20" s="36"/>
      <c r="L20" s="1"/>
    </row>
    <row r="21" spans="1:12" s="2" customFormat="1" ht="18.75" customHeight="1">
      <c r="A21" s="5" t="s">
        <v>23</v>
      </c>
      <c r="B21" s="21">
        <v>21</v>
      </c>
      <c r="C21" s="21">
        <v>0</v>
      </c>
      <c r="D21" s="21">
        <v>1</v>
      </c>
      <c r="E21" s="10" t="s">
        <v>6</v>
      </c>
      <c r="G21" s="21">
        <f>SUM(B21:D21)</f>
        <v>22</v>
      </c>
      <c r="H21" s="37">
        <f>G21/$G$25</f>
        <v>0.0009151033650846471</v>
      </c>
      <c r="I21" s="36">
        <v>42036</v>
      </c>
      <c r="L21" s="1"/>
    </row>
    <row r="22" spans="1:12" s="2" customFormat="1" ht="8.25" customHeight="1">
      <c r="A22" s="5"/>
      <c r="B22" s="21"/>
      <c r="C22" s="21"/>
      <c r="D22" s="21"/>
      <c r="E22" s="10"/>
      <c r="G22" s="21"/>
      <c r="H22" s="39"/>
      <c r="I22" s="36"/>
      <c r="L22" s="1"/>
    </row>
    <row r="23" spans="1:12" s="2" customFormat="1" ht="15">
      <c r="A23" s="5" t="s">
        <v>13</v>
      </c>
      <c r="B23" s="24">
        <v>1831</v>
      </c>
      <c r="C23" s="24">
        <v>266</v>
      </c>
      <c r="D23" s="24">
        <f>SUM(0,1,37,139)</f>
        <v>177</v>
      </c>
      <c r="E23" s="10" t="s">
        <v>6</v>
      </c>
      <c r="G23" s="24">
        <f>SUM(B23:D23)</f>
        <v>2274</v>
      </c>
      <c r="H23" s="40">
        <f>G23/$G$25</f>
        <v>0.09458841146374942</v>
      </c>
      <c r="I23" s="36">
        <v>42036</v>
      </c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32"/>
      <c r="L24" s="1"/>
    </row>
    <row r="25" spans="1:12" s="2" customFormat="1" ht="15">
      <c r="A25" s="5" t="s">
        <v>10</v>
      </c>
      <c r="B25" s="23">
        <f>SUM(B4:B24)</f>
        <v>17788</v>
      </c>
      <c r="C25" s="23">
        <f>SUM(C4:C24)</f>
        <v>3608</v>
      </c>
      <c r="D25" s="23">
        <f>SUM(D4:D24)</f>
        <v>2645</v>
      </c>
      <c r="E25" s="12"/>
      <c r="F25"/>
      <c r="G25" s="23">
        <f>SUM(G4:G24)</f>
        <v>24041</v>
      </c>
      <c r="H25" s="38">
        <f>SUM(H4:H24)</f>
        <v>0.9999999999999999</v>
      </c>
      <c r="I25" s="33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33"/>
      <c r="L26" s="1"/>
    </row>
    <row r="27" spans="1:12" s="2" customFormat="1" ht="15">
      <c r="A27" s="5" t="s">
        <v>11</v>
      </c>
      <c r="B27" s="23">
        <v>18249</v>
      </c>
      <c r="C27" s="23">
        <v>3569</v>
      </c>
      <c r="D27" s="23">
        <v>2999</v>
      </c>
      <c r="E27" s="11"/>
      <c r="G27" s="23">
        <f>SUM(B27:D27)</f>
        <v>24817</v>
      </c>
      <c r="H27" s="23"/>
      <c r="I27" s="29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29"/>
      <c r="L28" s="1"/>
    </row>
    <row r="29" spans="1:12" s="2" customFormat="1" ht="15">
      <c r="A29" s="5" t="s">
        <v>12</v>
      </c>
      <c r="B29" s="23">
        <v>22214</v>
      </c>
      <c r="C29" s="23">
        <v>4391</v>
      </c>
      <c r="D29" s="23">
        <v>4071</v>
      </c>
      <c r="E29" s="11"/>
      <c r="G29" s="21">
        <f>SUM(B29:D29)</f>
        <v>30676</v>
      </c>
      <c r="H29" s="21"/>
      <c r="I29" s="29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29"/>
      <c r="L30" s="1"/>
    </row>
    <row r="31" spans="1:12" s="2" customFormat="1" ht="18" customHeight="1">
      <c r="A31" s="27"/>
      <c r="B31" s="3"/>
      <c r="C31" s="3"/>
      <c r="D31" s="3"/>
      <c r="E31" s="6"/>
      <c r="G31" s="3"/>
      <c r="H31" s="3"/>
      <c r="I31" s="29"/>
      <c r="L31" s="1"/>
    </row>
    <row r="32" spans="1:12" s="16" customFormat="1" ht="24" customHeight="1">
      <c r="A32" s="41" t="s">
        <v>21</v>
      </c>
      <c r="D32" s="14"/>
      <c r="E32" s="15"/>
      <c r="G32" s="14"/>
      <c r="H32" s="14"/>
      <c r="I32" s="34"/>
      <c r="L32" s="17"/>
    </row>
    <row r="33" spans="1:12" s="16" customFormat="1" ht="24" customHeight="1">
      <c r="A33" s="41" t="s">
        <v>24</v>
      </c>
      <c r="D33" s="14"/>
      <c r="E33" s="15"/>
      <c r="G33" s="14"/>
      <c r="H33" s="14"/>
      <c r="I33" s="34"/>
      <c r="L33" s="17"/>
    </row>
    <row r="34" spans="1:12" s="16" customFormat="1" ht="24.75" customHeight="1">
      <c r="A34" s="43" t="s">
        <v>14</v>
      </c>
      <c r="B34" s="43"/>
      <c r="C34" s="43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Willie790_64</cp:lastModifiedBy>
  <cp:lastPrinted>2015-02-05T16:05:08Z</cp:lastPrinted>
  <dcterms:created xsi:type="dcterms:W3CDTF">1998-05-06T15:47:51Z</dcterms:created>
  <dcterms:modified xsi:type="dcterms:W3CDTF">2015-02-05T20:12:00Z</dcterms:modified>
  <cp:category/>
  <cp:version/>
  <cp:contentType/>
  <cp:contentStatus/>
</cp:coreProperties>
</file>