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30" windowHeight="4605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<sst xmlns="http://schemas.openxmlformats.org/spreadsheetml/2006/main" count="33" uniqueCount="26">
  <si>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</si>
  <si>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</si>
  <si>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</si>
  <si>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</si>
  <si>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</si>
  <si>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</si>
  <si>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</si>
  <si>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</si>
  <si>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Caesars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</si>
  <si>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</si>
  <si>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</si>
  <si>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</si>
  <si>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</si>
  <si>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</si>
  <si>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</si>
  <si>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</si>
  <si>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</si>
  <si>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</si>
  <si>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 xml:space="preserve">Resorts/DGMB Gaming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</si>
  <si>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</si>
  <si>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</si>
  <si>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1  </t>
    </r>
    <r>
      <rPr>
        <i/>
        <sz val="12"/>
        <rFont val="Arial Narrow"/>
        <family val="2"/>
      </rPr>
      <t>Revel ended casino operations in September 2014.</t>
    </r>
  </si>
  <si>
    <r>
      <t xml:space="preserve">Revel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</si>
  <si>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</t>
    </r>
  </si>
  <si>
    <r>
      <t xml:space="preserve">2  </t>
    </r>
    <r>
      <rPr>
        <i/>
        <sz val="12"/>
        <rFont val="Arial Narrow"/>
        <family val="2"/>
      </rPr>
      <t>Trump Plaza ended casino operations in September 2014.</t>
    </r>
  </si>
  <si>
    <t>Upload File Date: April 1,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</si>
</sst>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2" t="s">
        <v>25</v>
      </c>
      <c r="B1" s="42"/>
      <c r="C1" s="42"/>
      <c r="D1" s="8"/>
      <c r="E1" s="6"/>
      <c r="G1" s="8"/>
      <c r="H1" s="8"/>
      <c r="I1" s="28">
        <v>42101</v>
      </c>
      <c r="L1" s="1"/>
    </row>
    <row r="2" spans="1:12" s="2" customFormat="1" ht="15">
      <c r="A2" s="25"/>
      <c r="B2" s="8"/>
      <c r="C2" s="8" t="s">
        <v>7</v>
      </c>
      <c r="D2" s="8"/>
      <c r="E2" s="6"/>
      <c r="G2" s="8"/>
      <c r="H2" s="8"/>
      <c r="I2" s="29"/>
      <c r="L2" s="1"/>
    </row>
    <row r="3" spans="1:12" s="2" customFormat="1" ht="15.75">
      <c r="A3" s="18" t="s">
        <v>0</v>
      </c>
      <c r="B3" s="19" t="s">
        <v>1</v>
      </c>
      <c r="C3" s="19" t="s">
        <v>2</v>
      </c>
      <c r="D3" s="19" t="s">
        <v>3</v>
      </c>
      <c r="E3" s="6"/>
      <c r="G3" s="19" t="s">
        <v>4</v>
      </c>
      <c r="H3" s="19" t="s">
        <v>20</v>
      </c>
      <c r="I3" s="30" t="s">
        <v>5</v>
      </c>
      <c r="J3" s="20"/>
      <c r="L3" s="1"/>
    </row>
    <row r="4" spans="1:9" ht="9" customHeight="1">
      <c r="A4" s="5"/>
      <c r="B4" s="21"/>
      <c r="C4" s="21"/>
      <c r="D4" s="21"/>
      <c r="E4" s="10"/>
      <c r="F4" s="2"/>
      <c r="G4" s="21"/>
      <c r="H4" s="21"/>
      <c r="I4" s="31"/>
    </row>
    <row r="5" spans="1:12" s="2" customFormat="1" ht="15.75" customHeight="1">
      <c r="A5" s="5" t="s">
        <v>15</v>
      </c>
      <c r="B5" s="21">
        <f>SUM(1772,141)</f>
        <v>1913</v>
      </c>
      <c r="C5" s="21">
        <v>251</v>
      </c>
      <c r="D5" s="21">
        <f>SUM(426,2,0,0,187)</f>
        <v>615</v>
      </c>
      <c r="E5" s="10" t="s">
        <v>6</v>
      </c>
      <c r="G5" s="21">
        <f>SUM(B5:D5)</f>
        <v>2779</v>
      </c>
      <c r="H5" s="37">
        <f>G5/$G$25</f>
        <v>0.11686782455107447</v>
      </c>
      <c r="I5" s="36">
        <v>42096</v>
      </c>
      <c r="L5" s="1"/>
    </row>
    <row r="6" spans="1:12" s="2" customFormat="1" ht="9.75" customHeight="1">
      <c r="A6" s="5"/>
      <c r="B6" s="21"/>
      <c r="C6" s="21"/>
      <c r="D6" s="21"/>
      <c r="E6" s="10"/>
      <c r="G6" s="21"/>
      <c r="H6" s="39"/>
      <c r="I6" s="36"/>
      <c r="L6" s="1"/>
    </row>
    <row r="7" spans="1:12" s="2" customFormat="1" ht="15" customHeight="1">
      <c r="A7" s="5" t="s">
        <v>17</v>
      </c>
      <c r="B7" s="21">
        <v>4416</v>
      </c>
      <c r="C7" s="21">
        <v>1462</v>
      </c>
      <c r="D7" s="21">
        <f>SUM(231,6,0)</f>
        <v>237</v>
      </c>
      <c r="E7" s="10" t="s">
        <v>6</v>
      </c>
      <c r="G7" s="21">
        <f>SUM(B7:D7)</f>
        <v>6115</v>
      </c>
      <c r="H7" s="37">
        <f>G7/$G$25</f>
        <v>0.2571596787081038</v>
      </c>
      <c r="I7" s="36">
        <v>42095</v>
      </c>
      <c r="L7" s="1"/>
    </row>
    <row r="8" spans="1:12" s="2" customFormat="1" ht="6.75" customHeight="1">
      <c r="A8" s="5"/>
      <c r="B8" s="21"/>
      <c r="C8" s="21"/>
      <c r="D8" s="21"/>
      <c r="E8" s="10"/>
      <c r="G8" s="21"/>
      <c r="H8" s="39"/>
      <c r="I8" s="36"/>
      <c r="L8" s="1"/>
    </row>
    <row r="9" spans="1:12" s="2" customFormat="1" ht="18" customHeight="1">
      <c r="A9" s="5" t="s">
        <v>8</v>
      </c>
      <c r="B9" s="21">
        <f>SUM(1783,125)</f>
        <v>1908</v>
      </c>
      <c r="C9" s="21">
        <v>283</v>
      </c>
      <c r="D9" s="21">
        <f>SUM(377,5,0,1,100)</f>
        <v>483</v>
      </c>
      <c r="E9" s="10" t="s">
        <v>6</v>
      </c>
      <c r="G9" s="21">
        <f>SUM(B9:D9)</f>
        <v>2674</v>
      </c>
      <c r="H9" s="37">
        <f>G9/$G$25</f>
        <v>0.11245216367382985</v>
      </c>
      <c r="I9" s="36">
        <v>42096</v>
      </c>
      <c r="L9" s="1"/>
    </row>
    <row r="10" spans="1:12" s="2" customFormat="1" ht="7.5" customHeight="1">
      <c r="A10" s="5"/>
      <c r="B10" s="21"/>
      <c r="C10" s="21"/>
      <c r="D10" s="21"/>
      <c r="E10" s="10"/>
      <c r="G10" s="21"/>
      <c r="H10" s="39"/>
      <c r="I10" s="36"/>
      <c r="L10" s="1"/>
    </row>
    <row r="11" spans="1:12" s="2" customFormat="1" ht="22.5" customHeight="1">
      <c r="A11" s="5" t="s">
        <v>19</v>
      </c>
      <c r="B11" s="21">
        <f>SUM(1532,1)</f>
        <v>1533</v>
      </c>
      <c r="C11" s="21">
        <v>289</v>
      </c>
      <c r="D11" s="21">
        <f>SUM(204,2)</f>
        <v>206</v>
      </c>
      <c r="E11" s="10"/>
      <c r="G11" s="21">
        <f>SUM(B11:D11)</f>
        <v>2028</v>
      </c>
      <c r="H11" s="37">
        <f>G11/$G$25</f>
        <v>0.08528533580049624</v>
      </c>
      <c r="I11" s="36">
        <v>42096</v>
      </c>
      <c r="L11" s="1"/>
    </row>
    <row r="12" spans="1:12" s="2" customFormat="1" ht="7.5" customHeight="1">
      <c r="A12" s="5"/>
      <c r="B12" s="21"/>
      <c r="C12" s="21"/>
      <c r="D12" s="21"/>
      <c r="E12" s="10"/>
      <c r="G12" s="21"/>
      <c r="H12" s="39"/>
      <c r="I12" s="36"/>
      <c r="L12" s="1"/>
    </row>
    <row r="13" spans="1:12" s="2" customFormat="1" ht="17.25" customHeight="1">
      <c r="A13" s="7" t="s">
        <v>16</v>
      </c>
      <c r="B13" s="21">
        <f>SUM(2278,151)</f>
        <v>2429</v>
      </c>
      <c r="C13" s="21">
        <v>308</v>
      </c>
      <c r="D13" s="21">
        <f>SUM(366,5,0,2,115)</f>
        <v>488</v>
      </c>
      <c r="E13" s="10" t="s">
        <v>6</v>
      </c>
      <c r="G13" s="21">
        <f>SUM(B13:D13)</f>
        <v>3225</v>
      </c>
      <c r="H13" s="37">
        <f>G13/$G$25</f>
        <v>0.13562386980108498</v>
      </c>
      <c r="I13" s="36">
        <v>42096</v>
      </c>
      <c r="L13" s="1"/>
    </row>
    <row r="14" spans="1:12" s="2" customFormat="1" ht="9.75" customHeight="1">
      <c r="A14" s="7"/>
      <c r="B14" s="21"/>
      <c r="C14" s="21"/>
      <c r="D14" s="21"/>
      <c r="E14" s="10"/>
      <c r="G14" s="21"/>
      <c r="H14" s="39"/>
      <c r="I14" s="36"/>
      <c r="L14" s="1"/>
    </row>
    <row r="15" spans="1:12" s="2" customFormat="1" ht="20.25" customHeight="1">
      <c r="A15" s="5" t="s">
        <v>18</v>
      </c>
      <c r="B15" s="21">
        <v>1354</v>
      </c>
      <c r="C15" s="21">
        <v>238</v>
      </c>
      <c r="D15" s="21">
        <f>SUM(129,40,66,3)</f>
        <v>238</v>
      </c>
      <c r="E15" s="11" t="s">
        <v>7</v>
      </c>
      <c r="G15" s="21">
        <f>SUM(B15:D15)</f>
        <v>1830</v>
      </c>
      <c r="H15" s="37">
        <f>G15/$G$25</f>
        <v>0.07695866100340637</v>
      </c>
      <c r="I15" s="36">
        <v>42095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K16" s="26"/>
      <c r="L16" s="1"/>
    </row>
    <row r="17" spans="1:12" s="2" customFormat="1" ht="21.75" customHeight="1">
      <c r="A17" s="5" t="s">
        <v>22</v>
      </c>
      <c r="B17" s="21">
        <v>69</v>
      </c>
      <c r="C17" s="21">
        <v>1</v>
      </c>
      <c r="D17" s="21">
        <f>SUM(8)</f>
        <v>8</v>
      </c>
      <c r="E17" s="11" t="s">
        <v>6</v>
      </c>
      <c r="G17" s="21">
        <f>SUM(B17:D17)</f>
        <v>78</v>
      </c>
      <c r="H17" s="37">
        <f>G17/$G$25</f>
        <v>0.003280205223096009</v>
      </c>
      <c r="I17" s="36">
        <v>42095</v>
      </c>
      <c r="K17" s="26"/>
      <c r="L17" s="1"/>
    </row>
    <row r="18" spans="1:12" s="2" customFormat="1" ht="9.75" customHeight="1">
      <c r="A18" s="5"/>
      <c r="B18" s="21"/>
      <c r="C18" s="21"/>
      <c r="D18" s="21"/>
      <c r="E18" s="11"/>
      <c r="G18" s="21"/>
      <c r="H18" s="39"/>
      <c r="I18" s="36"/>
      <c r="L18" s="1"/>
    </row>
    <row r="19" spans="1:12" s="2" customFormat="1" ht="15">
      <c r="A19" s="7" t="s">
        <v>9</v>
      </c>
      <c r="B19" s="21">
        <v>2182</v>
      </c>
      <c r="C19" s="21">
        <v>441</v>
      </c>
      <c r="D19" s="21">
        <f>SUM(193,0,1)</f>
        <v>194</v>
      </c>
      <c r="E19" s="11"/>
      <c r="G19" s="21">
        <f>SUM(B19:D19)</f>
        <v>2817</v>
      </c>
      <c r="H19" s="37">
        <f>G19/$G$25</f>
        <v>0.11846587324950586</v>
      </c>
      <c r="I19" s="36">
        <v>42095</v>
      </c>
      <c r="L19" s="1"/>
    </row>
    <row r="20" spans="1:12" s="2" customFormat="1" ht="9" customHeight="1">
      <c r="A20" s="7"/>
      <c r="B20" s="21"/>
      <c r="C20" s="21"/>
      <c r="D20" s="21"/>
      <c r="E20" s="11"/>
      <c r="G20" s="21"/>
      <c r="H20" s="39"/>
      <c r="I20" s="36"/>
      <c r="L20" s="1"/>
    </row>
    <row r="21" spans="1:12" s="2" customFormat="1" ht="18.75" customHeight="1">
      <c r="A21" s="5" t="s">
        <v>23</v>
      </c>
      <c r="B21" s="21">
        <v>20</v>
      </c>
      <c r="C21" s="21">
        <v>0</v>
      </c>
      <c r="D21" s="21">
        <v>1</v>
      </c>
      <c r="E21" s="10" t="s">
        <v>6</v>
      </c>
      <c r="G21" s="21">
        <f>SUM(B21:D21)</f>
        <v>21</v>
      </c>
      <c r="H21" s="37">
        <f>G21/$G$25</f>
        <v>0.0008831321754489255</v>
      </c>
      <c r="I21" s="36">
        <v>42094</v>
      </c>
      <c r="L21" s="1"/>
    </row>
    <row r="22" spans="1:12" s="2" customFormat="1" ht="8.25" customHeight="1">
      <c r="A22" s="5"/>
      <c r="B22" s="21"/>
      <c r="C22" s="21"/>
      <c r="D22" s="21"/>
      <c r="E22" s="10"/>
      <c r="G22" s="21"/>
      <c r="H22" s="39"/>
      <c r="I22" s="36"/>
      <c r="L22" s="1"/>
    </row>
    <row r="23" spans="1:12" s="2" customFormat="1" ht="15">
      <c r="A23" s="5" t="s">
        <v>13</v>
      </c>
      <c r="B23" s="24">
        <v>1840</v>
      </c>
      <c r="C23" s="24">
        <v>188</v>
      </c>
      <c r="D23" s="24">
        <f>SUM(0,1,85,98)</f>
        <v>184</v>
      </c>
      <c r="E23" s="10" t="s">
        <v>6</v>
      </c>
      <c r="G23" s="24">
        <f>SUM(B23:D23)</f>
        <v>2212</v>
      </c>
      <c r="H23" s="40">
        <f>G23/$G$25</f>
        <v>0.09302325581395349</v>
      </c>
      <c r="I23" s="36">
        <v>42094</v>
      </c>
      <c r="L23" s="1"/>
    </row>
    <row r="24" spans="1:12" s="2" customFormat="1" ht="12" customHeight="1">
      <c r="A24"/>
      <c r="B24" s="22"/>
      <c r="C24" s="22"/>
      <c r="D24" s="22"/>
      <c r="E24"/>
      <c r="F24"/>
      <c r="G24" s="22"/>
      <c r="H24" s="22"/>
      <c r="I24" s="32"/>
      <c r="L24" s="1"/>
    </row>
    <row r="25" spans="1:12" s="2" customFormat="1" ht="15">
      <c r="A25" s="5" t="s">
        <v>10</v>
      </c>
      <c r="B25" s="23">
        <f>SUM(B4:B24)</f>
        <v>17664</v>
      </c>
      <c r="C25" s="23">
        <f>SUM(C4:C24)</f>
        <v>3461</v>
      </c>
      <c r="D25" s="23">
        <f>SUM(D4:D24)</f>
        <v>2654</v>
      </c>
      <c r="E25" s="12"/>
      <c r="F25"/>
      <c r="G25" s="23">
        <f>SUM(G4:G24)</f>
        <v>23779</v>
      </c>
      <c r="H25" s="38">
        <f>SUM(H4:H24)</f>
        <v>1</v>
      </c>
      <c r="I25" s="33"/>
      <c r="L25" s="1"/>
    </row>
    <row r="26" spans="1:12" s="2" customFormat="1" ht="11.25" customHeight="1">
      <c r="A26" s="4"/>
      <c r="B26" s="23"/>
      <c r="C26" s="23"/>
      <c r="D26" s="23"/>
      <c r="E26" s="11"/>
      <c r="G26" s="23"/>
      <c r="H26" s="23"/>
      <c r="I26" s="33"/>
      <c r="L26" s="1"/>
    </row>
    <row r="27" spans="1:12" s="2" customFormat="1" ht="15">
      <c r="A27" s="5" t="s">
        <v>11</v>
      </c>
      <c r="B27" s="23">
        <v>17609</v>
      </c>
      <c r="C27" s="23">
        <v>3437</v>
      </c>
      <c r="D27" s="23">
        <v>2646</v>
      </c>
      <c r="E27" s="11"/>
      <c r="G27" s="23">
        <f>SUM(B27:D27)</f>
        <v>23692</v>
      </c>
      <c r="H27" s="23"/>
      <c r="I27" s="29"/>
      <c r="L27" s="1"/>
    </row>
    <row r="28" spans="1:12" s="2" customFormat="1" ht="9" customHeight="1">
      <c r="A28" s="4"/>
      <c r="B28" s="23"/>
      <c r="C28" s="23"/>
      <c r="D28" s="23"/>
      <c r="E28" s="11"/>
      <c r="G28" s="23"/>
      <c r="H28" s="23"/>
      <c r="I28" s="29"/>
      <c r="L28" s="1"/>
    </row>
    <row r="29" spans="1:12" s="2" customFormat="1" ht="15">
      <c r="A29" s="5" t="s">
        <v>12</v>
      </c>
      <c r="B29" s="23">
        <v>21879</v>
      </c>
      <c r="C29" s="23">
        <v>4399</v>
      </c>
      <c r="D29" s="23">
        <v>4102</v>
      </c>
      <c r="E29" s="11"/>
      <c r="G29" s="21">
        <f>SUM(B29:D29)</f>
        <v>30380</v>
      </c>
      <c r="H29" s="21"/>
      <c r="I29" s="29"/>
      <c r="L29" s="1"/>
    </row>
    <row r="30" spans="1:12" s="2" customFormat="1" ht="6.75" customHeight="1">
      <c r="A30" s="5"/>
      <c r="B30" s="21"/>
      <c r="C30" s="21"/>
      <c r="D30" s="21"/>
      <c r="E30" s="11"/>
      <c r="G30" s="21"/>
      <c r="H30" s="21"/>
      <c r="I30" s="29"/>
      <c r="L30" s="1"/>
    </row>
    <row r="31" spans="1:12" s="2" customFormat="1" ht="18" customHeight="1">
      <c r="A31" s="27"/>
      <c r="B31" s="3"/>
      <c r="C31" s="3"/>
      <c r="D31" s="3"/>
      <c r="E31" s="6"/>
      <c r="G31" s="3"/>
      <c r="H31" s="3"/>
      <c r="I31" s="29"/>
      <c r="L31" s="1"/>
    </row>
    <row r="32" spans="1:12" s="16" customFormat="1" ht="24" customHeight="1">
      <c r="A32" s="41" t="s">
        <v>21</v>
      </c>
      <c r="D32" s="14"/>
      <c r="E32" s="15"/>
      <c r="G32" s="14"/>
      <c r="H32" s="14"/>
      <c r="I32" s="34"/>
      <c r="L32" s="17"/>
    </row>
    <row r="33" spans="1:12" s="16" customFormat="1" ht="24" customHeight="1">
      <c r="A33" s="41" t="s">
        <v>24</v>
      </c>
      <c r="D33" s="14"/>
      <c r="E33" s="15"/>
      <c r="G33" s="14"/>
      <c r="H33" s="14"/>
      <c r="I33" s="34"/>
      <c r="L33" s="17"/>
    </row>
    <row r="34" spans="1:12" s="16" customFormat="1" ht="24.75" customHeight="1">
      <c r="A34" s="43" t="s">
        <v>14</v>
      </c>
      <c r="B34" s="43"/>
      <c r="C34" s="43"/>
      <c r="D34" s="14"/>
      <c r="E34" s="15"/>
      <c r="G34" s="14"/>
      <c r="H34" s="14"/>
      <c r="I34" s="34"/>
      <c r="L34" s="17"/>
    </row>
  </sheetData>
  <sheetProtection/>
  <mergeCells count="2">
    <mergeCell ref="A1:C1"/>
    <mergeCell ref="A34:C34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2015-04-07T13:37:48Z</cp:lastPrinted>
  <dcterms:created xsi:type="dcterms:W3CDTF">1998-05-06T15:47:51Z</dcterms:created>
  <dcterms:modified xsi:type="dcterms:W3CDTF">2015-04-07T13:40:56Z</dcterms:modified>
  <cp:category/>
  <cp:version/>
  <cp:contentType/>
  <cp:contentStatus/>
</cp:coreProperties>
</file>