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<sst xmlns="http://schemas.openxmlformats.org/spreadsheetml/2006/main" count="31" uniqueCount="25">
  <si>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</si>
  <si>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</si>
  <si>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</si>
  <si>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</si>
  <si>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</si>
  <si>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</si>
  <si>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</si>
  <si>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</si>
  <si>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</si>
  <si>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</si>
  <si>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</si>
  <si>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</si>
  <si>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</si>
  <si>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</si>
  <si>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</si>
  <si>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</si>
  <si>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</si>
  <si>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</si>
  <si>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</si>
  <si>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</si>
  <si>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</si>
  <si>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</si>
  <si>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</si>
  <si>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now include people employed by Ceasars Enterprise Service and Caesars Interactive Entertainment, NJ. </t>
    </r>
  </si>
  <si>
    <t>Upload File Date: January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</si>
</sst>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2" sqref="A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24</v>
      </c>
      <c r="B1" s="47"/>
      <c r="C1" s="47"/>
      <c r="D1" s="8"/>
      <c r="E1" s="6"/>
      <c r="G1" s="8"/>
      <c r="H1" s="8"/>
      <c r="I1" s="28">
        <v>42377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19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SUM(1700,170)</f>
        <v>1870</v>
      </c>
      <c r="C6" s="21">
        <v>251</v>
      </c>
      <c r="D6" s="21">
        <f>SUM(405,0,0,0,134)</f>
        <v>539</v>
      </c>
      <c r="E6" s="10" t="s">
        <v>6</v>
      </c>
      <c r="G6" s="21">
        <f>SUM(B6:D6)</f>
        <v>2660</v>
      </c>
      <c r="H6" s="37">
        <f>G6/$G$25</f>
        <v>0.1126402710141859</v>
      </c>
      <c r="I6" s="36">
        <v>42373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4212</v>
      </c>
      <c r="C8" s="21">
        <v>1309</v>
      </c>
      <c r="D8" s="21">
        <f>SUM(257,6,0)</f>
        <v>263</v>
      </c>
      <c r="E8" s="10" t="s">
        <v>6</v>
      </c>
      <c r="G8" s="21">
        <f>SUM(B8:D8)</f>
        <v>5784</v>
      </c>
      <c r="H8" s="37">
        <f>G8/$G$25</f>
        <v>0.2449290705060343</v>
      </c>
      <c r="I8" s="36">
        <v>42370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22</v>
      </c>
      <c r="B10" s="21">
        <f>SUM(1670,149)+285</f>
        <v>2104</v>
      </c>
      <c r="C10" s="21">
        <f>SUM(276)+5</f>
        <v>281</v>
      </c>
      <c r="D10" s="21">
        <f>SUM(299,0,0,0,112)+89+3</f>
        <v>503</v>
      </c>
      <c r="E10" s="10" t="s">
        <v>6</v>
      </c>
      <c r="G10" s="21">
        <f>SUM(B10:D10)</f>
        <v>2888</v>
      </c>
      <c r="H10" s="37">
        <f>G10/$G$25</f>
        <v>0.1222951513868304</v>
      </c>
      <c r="I10" s="36">
        <v>42373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18</v>
      </c>
      <c r="B12" s="21">
        <v>1623</v>
      </c>
      <c r="C12" s="21">
        <v>288</v>
      </c>
      <c r="D12" s="21">
        <f>SUM(1,248,4)</f>
        <v>253</v>
      </c>
      <c r="E12" s="10"/>
      <c r="G12" s="21">
        <f>SUM(B12:D12)</f>
        <v>2164</v>
      </c>
      <c r="H12" s="37">
        <f>G12/$G$25</f>
        <v>0.09163667160702943</v>
      </c>
      <c r="I12" s="36">
        <v>42370</v>
      </c>
      <c r="L12" s="1"/>
    </row>
    <row r="13" spans="1:12" s="2" customFormat="1" ht="7.5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7.25" customHeight="1">
      <c r="A14" s="7" t="s">
        <v>15</v>
      </c>
      <c r="B14" s="21">
        <f>SUM(2243,171)</f>
        <v>2414</v>
      </c>
      <c r="C14" s="21">
        <v>330</v>
      </c>
      <c r="D14" s="21">
        <f>SUM(411,0,0,1,115)</f>
        <v>527</v>
      </c>
      <c r="E14" s="10" t="s">
        <v>6</v>
      </c>
      <c r="G14" s="21">
        <f>SUM(B14:D14)</f>
        <v>3271</v>
      </c>
      <c r="H14" s="37">
        <f>G14/$G$25</f>
        <v>0.1385136565742113</v>
      </c>
      <c r="I14" s="36">
        <v>42373</v>
      </c>
      <c r="L14" s="1"/>
    </row>
    <row r="15" spans="1:12" s="2" customFormat="1" ht="9.75" customHeight="1">
      <c r="A15" s="7"/>
      <c r="B15" s="21"/>
      <c r="C15" s="21"/>
      <c r="D15" s="21"/>
      <c r="E15" s="10"/>
      <c r="G15" s="21"/>
      <c r="H15" s="39"/>
      <c r="I15" s="36"/>
      <c r="L15" s="1"/>
    </row>
    <row r="16" spans="1:12" s="2" customFormat="1" ht="20.25" customHeight="1">
      <c r="A16" s="5" t="s">
        <v>17</v>
      </c>
      <c r="B16" s="21">
        <f>SUM(1345)+10</f>
        <v>1355</v>
      </c>
      <c r="C16" s="21">
        <f>SUM(208)+1</f>
        <v>209</v>
      </c>
      <c r="D16" s="21">
        <f>SUM(128,44,77,2)+2</f>
        <v>253</v>
      </c>
      <c r="E16" s="11" t="s">
        <v>7</v>
      </c>
      <c r="G16" s="21">
        <f>SUM(B16:D16)</f>
        <v>1817</v>
      </c>
      <c r="H16" s="37">
        <f>G16/$G$25</f>
        <v>0.07694262121532924</v>
      </c>
      <c r="I16" s="36">
        <v>42373</v>
      </c>
      <c r="K16" s="26"/>
      <c r="L16" s="1"/>
    </row>
    <row r="17" spans="1:12" s="2" customFormat="1" ht="6.75" customHeight="1">
      <c r="A17" s="5"/>
      <c r="B17" s="21"/>
      <c r="C17" s="21"/>
      <c r="D17" s="21"/>
      <c r="E17" s="11"/>
      <c r="G17" s="21"/>
      <c r="H17" s="39"/>
      <c r="I17" s="36"/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8</v>
      </c>
      <c r="B19" s="21">
        <v>2203</v>
      </c>
      <c r="C19" s="21">
        <v>438</v>
      </c>
      <c r="D19" s="21">
        <f>SUM(196,0,2)</f>
        <v>198</v>
      </c>
      <c r="E19" s="11"/>
      <c r="G19" s="21">
        <f>SUM(B19:D19)</f>
        <v>2839</v>
      </c>
      <c r="H19" s="37">
        <f>G19/$G$25</f>
        <v>0.12022019902604276</v>
      </c>
      <c r="I19" s="36">
        <v>42373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20</v>
      </c>
      <c r="B21" s="21">
        <v>19</v>
      </c>
      <c r="C21" s="21">
        <v>0</v>
      </c>
      <c r="D21" s="21">
        <v>1</v>
      </c>
      <c r="E21" s="10" t="s">
        <v>6</v>
      </c>
      <c r="G21" s="21">
        <f>SUM(B21:D21)</f>
        <v>20</v>
      </c>
      <c r="H21" s="37">
        <f>G21/$G$25</f>
        <v>0.0008469193309337286</v>
      </c>
      <c r="I21" s="36">
        <v>42369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12</v>
      </c>
      <c r="B23" s="24">
        <v>1782</v>
      </c>
      <c r="C23" s="24">
        <v>170</v>
      </c>
      <c r="D23" s="24">
        <f>SUM(0,0,128,92)</f>
        <v>220</v>
      </c>
      <c r="E23" s="10" t="s">
        <v>6</v>
      </c>
      <c r="G23" s="24">
        <f>SUM(B23:D23)</f>
        <v>2172</v>
      </c>
      <c r="H23" s="40">
        <f>G23/$G$25</f>
        <v>0.09197543933940293</v>
      </c>
      <c r="I23" s="36">
        <v>42369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9</v>
      </c>
      <c r="B25" s="23">
        <f>SUM(B5:B24)</f>
        <v>17582</v>
      </c>
      <c r="C25" s="23">
        <f>SUM(C5:C24)</f>
        <v>3276</v>
      </c>
      <c r="D25" s="23">
        <f>SUM(D5:D24)</f>
        <v>2757</v>
      </c>
      <c r="E25" s="12"/>
      <c r="F25"/>
      <c r="G25" s="23">
        <f>SUM(G5:G24)</f>
        <v>23615</v>
      </c>
      <c r="H25" s="38">
        <f>SUM(H5:H24)</f>
        <v>0.9999999999999999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10</v>
      </c>
      <c r="B27" s="23">
        <v>17757</v>
      </c>
      <c r="C27" s="23">
        <v>3298</v>
      </c>
      <c r="D27" s="23">
        <v>2709</v>
      </c>
      <c r="E27" s="11"/>
      <c r="G27" s="23">
        <f>SUM(B27:D27)</f>
        <v>23764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11</v>
      </c>
      <c r="B29" s="23">
        <v>18249</v>
      </c>
      <c r="C29" s="23">
        <v>3569</v>
      </c>
      <c r="D29" s="23">
        <v>2999</v>
      </c>
      <c r="E29" s="11"/>
      <c r="G29" s="21">
        <f>SUM(B29:D29)</f>
        <v>24817</v>
      </c>
      <c r="H29" s="21"/>
      <c r="I29" s="21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7" customHeight="1">
      <c r="A32" s="41" t="s">
        <v>21</v>
      </c>
      <c r="D32" s="14"/>
      <c r="E32" s="15"/>
      <c r="G32" s="14"/>
      <c r="H32" s="14"/>
      <c r="I32" s="34"/>
      <c r="L32" s="17"/>
    </row>
    <row r="33" spans="1:9" s="43" customFormat="1" ht="23.25" customHeight="1">
      <c r="A33" s="43" t="s">
        <v>23</v>
      </c>
      <c r="B33" s="44"/>
      <c r="C33" s="44"/>
      <c r="D33" s="44"/>
      <c r="E33" s="45"/>
      <c r="G33" s="44"/>
      <c r="H33" s="44"/>
      <c r="I33" s="46"/>
    </row>
    <row r="34" spans="1:12" s="16" customFormat="1" ht="17.25" customHeight="1">
      <c r="A34" s="48" t="s">
        <v>13</v>
      </c>
      <c r="B34" s="48"/>
      <c r="C34" s="48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2015-12-03T20:42:59Z</cp:lastPrinted>
  <dcterms:created xsi:type="dcterms:W3CDTF">1998-05-06T15:47:51Z</dcterms:created>
  <dcterms:modified xsi:type="dcterms:W3CDTF">2016-01-07T21:15:08Z</dcterms:modified>
  <cp:category/>
  <cp:version/>
  <cp:contentType/>
  <cp:contentStatus/>
</cp:coreProperties>
</file>