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<sst xmlns="http://schemas.openxmlformats.org/spreadsheetml/2006/main" count="32" uniqueCount="27">
  <si>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</si>
  <si>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</si>
  <si>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</si>
  <si>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</si>
  <si>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</si>
  <si>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</si>
  <si>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</si>
  <si>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</si>
  <si>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</si>
  <si>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</si>
  <si>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</si>
  <si>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</si>
  <si>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</si>
  <si>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</si>
  <si>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</si>
  <si>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</si>
  <si>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</si>
  <si>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</si>
  <si>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</si>
  <si>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</si>
  <si>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</si>
  <si>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</si>
  <si>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</si>
  <si>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</si>
  <si>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November 1, 2016</t>
  </si>
  <si>
    <r>
      <t xml:space="preserve">4  </t>
    </r>
    <r>
      <rPr>
        <i/>
        <sz val="12"/>
        <rFont val="Arial Narrow"/>
        <family val="2"/>
      </rPr>
      <t>Trump Taj Mahal ended casino operations in October 2016.</t>
    </r>
  </si>
  <si>
    <r>
      <t xml:space="preserve">Trump Taj Mahal </t>
    </r>
    <r>
      <rPr>
        <b/>
        <i/>
        <vertAlign val="superscript"/>
        <sz val="12"/>
        <color indexed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</si>
</sst>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2" sqref="A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24</v>
      </c>
      <c r="B1" s="47"/>
      <c r="C1" s="47"/>
      <c r="D1" s="8"/>
      <c r="E1" s="6"/>
      <c r="G1" s="8"/>
      <c r="H1" s="8"/>
      <c r="I1" s="28">
        <v>42683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17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13</v>
      </c>
      <c r="B6" s="21">
        <f>SUM(1654,164)</f>
        <v>1818</v>
      </c>
      <c r="C6" s="21">
        <v>187</v>
      </c>
      <c r="D6" s="21">
        <f>SUM(370,0,0,0,82)</f>
        <v>452</v>
      </c>
      <c r="E6" s="10" t="s">
        <v>6</v>
      </c>
      <c r="G6" s="21">
        <f>SUM(B6:D6)</f>
        <v>2457</v>
      </c>
      <c r="H6" s="37">
        <f>G6/$G$23</f>
        <v>0.11076548552880715</v>
      </c>
      <c r="I6" s="36">
        <v>42675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15</v>
      </c>
      <c r="B8" s="21">
        <v>4270</v>
      </c>
      <c r="C8" s="21">
        <v>1266</v>
      </c>
      <c r="D8" s="21">
        <f>SUM(184,118,0)</f>
        <v>302</v>
      </c>
      <c r="E8" s="10" t="s">
        <v>6</v>
      </c>
      <c r="G8" s="21">
        <f>SUM(B8:D8)</f>
        <v>5838</v>
      </c>
      <c r="H8" s="37">
        <f>G8/$G$23</f>
        <v>0.263186367324858</v>
      </c>
      <c r="I8" s="36">
        <v>42675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20</v>
      </c>
      <c r="B10" s="21">
        <f>SUM(1616,146)+412</f>
        <v>2174</v>
      </c>
      <c r="C10" s="21">
        <f>SUM(271)+6</f>
        <v>277</v>
      </c>
      <c r="D10" s="21">
        <f>SUM(304,0,1,5,85)+82+1+8</f>
        <v>486</v>
      </c>
      <c r="E10" s="10" t="s">
        <v>6</v>
      </c>
      <c r="G10" s="21">
        <f>SUM(B10:D10)</f>
        <v>2937</v>
      </c>
      <c r="H10" s="37">
        <f>G10/$G$23</f>
        <v>0.13240465242088179</v>
      </c>
      <c r="I10" s="36">
        <v>42675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16</v>
      </c>
      <c r="B12" s="21">
        <v>1722</v>
      </c>
      <c r="C12" s="21">
        <v>285</v>
      </c>
      <c r="D12" s="21">
        <f>SUM(191,24)</f>
        <v>215</v>
      </c>
      <c r="E12" s="10"/>
      <c r="G12" s="21">
        <f>SUM(B12:D12)</f>
        <v>2222</v>
      </c>
      <c r="H12" s="37">
        <f>G12/$G$23</f>
        <v>0.10017131007122893</v>
      </c>
      <c r="I12" s="36">
        <v>42675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14</v>
      </c>
      <c r="B14" s="21">
        <f>SUM(2325,158)</f>
        <v>2483</v>
      </c>
      <c r="C14" s="21">
        <v>332</v>
      </c>
      <c r="D14" s="21">
        <f>SUM(485,0,1,0,87)</f>
        <v>573</v>
      </c>
      <c r="E14" s="10" t="s">
        <v>6</v>
      </c>
      <c r="G14" s="21">
        <f>SUM(B14:D14)</f>
        <v>3388</v>
      </c>
      <c r="H14" s="37">
        <f>G14/$G$23</f>
        <v>0.1527364529798936</v>
      </c>
      <c r="I14" s="36">
        <v>42675</v>
      </c>
      <c r="L14" s="1"/>
    </row>
    <row r="15" spans="1:12" s="2" customFormat="1" ht="31.5" customHeight="1">
      <c r="A15" s="5" t="s">
        <v>21</v>
      </c>
      <c r="B15" s="21">
        <f>SUM(1408)+12</f>
        <v>1420</v>
      </c>
      <c r="C15" s="21">
        <f>SUM(285)+1</f>
        <v>286</v>
      </c>
      <c r="D15" s="21">
        <f>SUM(128,37,209,4,3)+2</f>
        <v>383</v>
      </c>
      <c r="E15" s="11"/>
      <c r="G15" s="21">
        <f>SUM(B15:D15)</f>
        <v>2089</v>
      </c>
      <c r="H15" s="37">
        <f>G15/$G$23</f>
        <v>0.09417545757821658</v>
      </c>
      <c r="I15" s="36">
        <v>42675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2160</v>
      </c>
      <c r="C17" s="21">
        <v>561</v>
      </c>
      <c r="D17" s="21">
        <f>SUM(216,1,1)</f>
        <v>218</v>
      </c>
      <c r="E17" s="11"/>
      <c r="G17" s="21">
        <f>SUM(B17:D17)</f>
        <v>2939</v>
      </c>
      <c r="H17" s="37">
        <f>G17/$G$23</f>
        <v>0.13249481561626544</v>
      </c>
      <c r="I17" s="36">
        <v>42675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18</v>
      </c>
      <c r="B19" s="21">
        <v>15</v>
      </c>
      <c r="C19" s="21">
        <v>0</v>
      </c>
      <c r="D19" s="21">
        <v>2</v>
      </c>
      <c r="E19" s="10" t="s">
        <v>7</v>
      </c>
      <c r="G19" s="21">
        <f>SUM(B19:D19)</f>
        <v>17</v>
      </c>
      <c r="H19" s="37">
        <f>G19/$G$23</f>
        <v>0.0007663871607609773</v>
      </c>
      <c r="I19" s="36">
        <v>42674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22.5" customHeight="1">
      <c r="A21" s="5" t="s">
        <v>26</v>
      </c>
      <c r="B21" s="24">
        <v>290</v>
      </c>
      <c r="C21" s="24">
        <v>2</v>
      </c>
      <c r="D21" s="24">
        <f>SUM(1,2)</f>
        <v>3</v>
      </c>
      <c r="E21" s="10" t="s">
        <v>6</v>
      </c>
      <c r="G21" s="24">
        <f>SUM(B21:D21)</f>
        <v>295</v>
      </c>
      <c r="H21" s="40">
        <f>G21/$G$23</f>
        <v>0.013299071319087549</v>
      </c>
      <c r="I21" s="36">
        <v>42674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16352</v>
      </c>
      <c r="C23" s="23">
        <f>SUM(C5:C22)</f>
        <v>3196</v>
      </c>
      <c r="D23" s="23">
        <f>SUM(D5:D22)</f>
        <v>2634</v>
      </c>
      <c r="E23" s="12"/>
      <c r="F23"/>
      <c r="G23" s="23">
        <f>SUM(G5:G22)</f>
        <v>22182</v>
      </c>
      <c r="H23" s="38">
        <f>SUM(H5:H22)</f>
        <v>0.9999999999999999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17690</v>
      </c>
      <c r="C25" s="23">
        <v>3445</v>
      </c>
      <c r="D25" s="23">
        <v>3062</v>
      </c>
      <c r="E25" s="11"/>
      <c r="G25" s="23">
        <f>SUM(B25:D25)</f>
        <v>24197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17669</v>
      </c>
      <c r="C27" s="23">
        <v>3315</v>
      </c>
      <c r="D27" s="23">
        <v>2769</v>
      </c>
      <c r="E27" s="11"/>
      <c r="G27" s="21">
        <f>SUM(B27:D27)</f>
        <v>23753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19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22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23</v>
      </c>
      <c r="B32" s="44"/>
      <c r="C32" s="44"/>
      <c r="D32" s="44"/>
      <c r="E32" s="45"/>
      <c r="G32" s="44"/>
      <c r="H32" s="44"/>
      <c r="I32" s="46"/>
    </row>
    <row r="33" spans="1:9" s="43" customFormat="1" ht="23.25" customHeight="1">
      <c r="A33" s="41" t="s">
        <v>25</v>
      </c>
      <c r="B33" s="44"/>
      <c r="C33" s="44"/>
      <c r="D33" s="44"/>
      <c r="E33" s="45"/>
      <c r="G33" s="44"/>
      <c r="H33" s="44"/>
      <c r="I33" s="46"/>
    </row>
    <row r="34" spans="1:12" s="16" customFormat="1" ht="21" customHeight="1">
      <c r="A34" s="48" t="s">
        <v>12</v>
      </c>
      <c r="B34" s="48"/>
      <c r="C34" s="48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2016-11-10T14:37:03Z</cp:lastPrinted>
  <dcterms:created xsi:type="dcterms:W3CDTF">1998-05-06T15:47:51Z</dcterms:created>
  <dcterms:modified xsi:type="dcterms:W3CDTF">2016-11-10T14:39:07Z</dcterms:modified>
  <cp:category/>
  <cp:version/>
  <cp:contentType/>
  <cp:contentStatus/>
</cp:coreProperties>
</file>