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'EMPLOY'!$A$2:$J$30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<sst xmlns="http://schemas.openxmlformats.org/spreadsheetml/2006/main" count="26" uniqueCount="23">
  <si>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</si>
  <si>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</si>
  <si>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</si>
  <si>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</si>
  <si>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</si>
  <si>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</si>
  <si>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</si>
  <si>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</si>
  <si>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</si>
  <si>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</si>
  <si>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</si>
  <si>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</si>
  <si>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</si>
  <si>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</si>
  <si>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</si>
  <si>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</si>
  <si>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</si>
  <si>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</si>
  <si>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</si>
  <si>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</si>
  <si>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</si>
  <si>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</si>
  <si>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November 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</si>
</sst>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30"/>
  <sheetViews>
    <sheetView showGridLines="0" tabSelected="1" zoomScalePageLayoutView="0" workbookViewId="0" topLeftCell="A1">
      <selection activeCell="A3" sqref="A3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2" spans="1:12" s="2" customFormat="1" ht="15">
      <c r="A2" s="45" t="s">
        <v>22</v>
      </c>
      <c r="B2" s="45"/>
      <c r="C2" s="45"/>
      <c r="D2" s="8"/>
      <c r="E2" s="6"/>
      <c r="G2" s="8"/>
      <c r="H2" s="8"/>
      <c r="I2" s="28">
        <v>43048</v>
      </c>
      <c r="L2" s="1"/>
    </row>
    <row r="3" spans="1:12" s="2" customFormat="1" ht="15">
      <c r="A3" s="40"/>
      <c r="B3" s="40"/>
      <c r="C3" s="40"/>
      <c r="D3" s="8"/>
      <c r="E3" s="6"/>
      <c r="G3" s="8"/>
      <c r="H3" s="8"/>
      <c r="I3" s="28"/>
      <c r="L3" s="1"/>
    </row>
    <row r="4" spans="1:12" s="2" customFormat="1" ht="15">
      <c r="A4" s="25"/>
      <c r="B4" s="8"/>
      <c r="C4" s="8" t="s">
        <v>7</v>
      </c>
      <c r="D4" s="8"/>
      <c r="E4" s="6"/>
      <c r="G4" s="8"/>
      <c r="H4" s="8"/>
      <c r="I4" s="29"/>
      <c r="L4" s="1"/>
    </row>
    <row r="5" spans="1:12" s="2" customFormat="1" ht="15.75">
      <c r="A5" s="18" t="s">
        <v>0</v>
      </c>
      <c r="B5" s="19" t="s">
        <v>1</v>
      </c>
      <c r="C5" s="19" t="s">
        <v>2</v>
      </c>
      <c r="D5" s="19" t="s">
        <v>3</v>
      </c>
      <c r="E5" s="6"/>
      <c r="G5" s="19" t="s">
        <v>4</v>
      </c>
      <c r="H5" s="19" t="s">
        <v>17</v>
      </c>
      <c r="I5" s="30" t="s">
        <v>5</v>
      </c>
      <c r="J5" s="20"/>
      <c r="L5" s="1"/>
    </row>
    <row r="6" spans="1:9" ht="9" customHeight="1">
      <c r="A6" s="5"/>
      <c r="B6" s="21"/>
      <c r="C6" s="21"/>
      <c r="D6" s="21"/>
      <c r="E6" s="10"/>
      <c r="F6" s="2"/>
      <c r="G6" s="21"/>
      <c r="H6" s="21"/>
      <c r="I6" s="31"/>
    </row>
    <row r="7" spans="1:12" s="2" customFormat="1" ht="15.75" customHeight="1">
      <c r="A7" s="5" t="s">
        <v>13</v>
      </c>
      <c r="B7" s="21">
        <f>SUM(1664,171)</f>
        <v>1835</v>
      </c>
      <c r="C7" s="21">
        <v>154</v>
      </c>
      <c r="D7" s="21">
        <f>SUM(356,0,0,0,71)</f>
        <v>427</v>
      </c>
      <c r="E7" s="10" t="s">
        <v>6</v>
      </c>
      <c r="G7" s="21">
        <f>SUM(B7:D7)</f>
        <v>2416</v>
      </c>
      <c r="H7" s="37">
        <f>G7/$G$21</f>
        <v>0.10882392685014189</v>
      </c>
      <c r="I7" s="36">
        <v>43040</v>
      </c>
      <c r="L7" s="1"/>
    </row>
    <row r="8" spans="1:12" s="2" customFormat="1" ht="9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5" customHeight="1">
      <c r="A9" s="5" t="s">
        <v>15</v>
      </c>
      <c r="B9" s="21">
        <v>4392</v>
      </c>
      <c r="C9" s="21">
        <v>1254</v>
      </c>
      <c r="D9" s="21">
        <f>SUM(172,6,0)</f>
        <v>178</v>
      </c>
      <c r="E9" s="10" t="s">
        <v>6</v>
      </c>
      <c r="G9" s="21">
        <f>SUM(B9:D9)</f>
        <v>5824</v>
      </c>
      <c r="H9" s="37">
        <f>G9/$G$21</f>
        <v>0.26233052565199766</v>
      </c>
      <c r="I9" s="36">
        <v>43046</v>
      </c>
      <c r="L9" s="1"/>
    </row>
    <row r="10" spans="1:12" s="2" customFormat="1" ht="6.7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3.25" customHeight="1">
      <c r="A11" s="5" t="s">
        <v>19</v>
      </c>
      <c r="B11" s="21">
        <f>SUM(1617,150)+422</f>
        <v>2189</v>
      </c>
      <c r="C11" s="21">
        <f>SUM(256)+8</f>
        <v>264</v>
      </c>
      <c r="D11" s="21">
        <f>SUM(306,1,0,1,79)+83+2+5</f>
        <v>477</v>
      </c>
      <c r="E11" s="10" t="s">
        <v>6</v>
      </c>
      <c r="G11" s="21">
        <f>SUM(B11:D11)</f>
        <v>2930</v>
      </c>
      <c r="H11" s="37">
        <f>G11/$G$21</f>
        <v>0.13197603711544525</v>
      </c>
      <c r="I11" s="36">
        <v>43040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22.5" customHeight="1">
      <c r="A13" s="5" t="s">
        <v>16</v>
      </c>
      <c r="B13" s="21">
        <v>1744</v>
      </c>
      <c r="C13" s="21">
        <v>259</v>
      </c>
      <c r="D13" s="21">
        <f>SUM(195,6)</f>
        <v>201</v>
      </c>
      <c r="E13" s="10"/>
      <c r="G13" s="21">
        <f>SUM(B13:D13)</f>
        <v>2204</v>
      </c>
      <c r="H13" s="37">
        <f>G13/$G$21</f>
        <v>0.09927480744110626</v>
      </c>
      <c r="I13" s="36">
        <v>43040</v>
      </c>
      <c r="L13" s="1"/>
    </row>
    <row r="14" spans="1:12" s="2" customFormat="1" ht="6" customHeight="1">
      <c r="A14" s="5"/>
      <c r="B14" s="21"/>
      <c r="C14" s="21"/>
      <c r="D14" s="21"/>
      <c r="E14" s="10"/>
      <c r="G14" s="21"/>
      <c r="H14" s="39"/>
      <c r="I14" s="36"/>
      <c r="L14" s="1"/>
    </row>
    <row r="15" spans="1:12" s="2" customFormat="1" ht="18" customHeight="1">
      <c r="A15" s="7" t="s">
        <v>14</v>
      </c>
      <c r="B15" s="21">
        <f>SUM(2411,174)</f>
        <v>2585</v>
      </c>
      <c r="C15" s="21">
        <v>286</v>
      </c>
      <c r="D15" s="21">
        <f>SUM(497,1,0,2,171)</f>
        <v>671</v>
      </c>
      <c r="E15" s="10" t="s">
        <v>6</v>
      </c>
      <c r="G15" s="21">
        <f>SUM(B15:D15)</f>
        <v>3542</v>
      </c>
      <c r="H15" s="37">
        <f>G15/$G$21</f>
        <v>0.15954236295662358</v>
      </c>
      <c r="I15" s="36">
        <v>43040</v>
      </c>
      <c r="L15" s="1"/>
    </row>
    <row r="16" spans="1:12" s="2" customFormat="1" ht="31.5" customHeight="1">
      <c r="A16" s="5" t="s">
        <v>20</v>
      </c>
      <c r="B16" s="21">
        <f>SUM(1415)+16</f>
        <v>1431</v>
      </c>
      <c r="C16" s="21">
        <f>SUM(279)</f>
        <v>279</v>
      </c>
      <c r="D16" s="21">
        <f>SUM(110,39,190,9,5)+1</f>
        <v>354</v>
      </c>
      <c r="E16" s="11"/>
      <c r="G16" s="21">
        <f>SUM(B16:D16)</f>
        <v>2064</v>
      </c>
      <c r="H16" s="37">
        <f>G16/$G$21</f>
        <v>0.09296878518985631</v>
      </c>
      <c r="I16" s="36">
        <v>43040</v>
      </c>
      <c r="K16" s="26"/>
      <c r="L16" s="1"/>
    </row>
    <row r="17" spans="1:12" s="2" customFormat="1" ht="9" customHeight="1">
      <c r="A17" s="5"/>
      <c r="B17" s="21"/>
      <c r="C17" s="21"/>
      <c r="D17" s="21"/>
      <c r="E17" s="11"/>
      <c r="G17" s="21"/>
      <c r="H17" s="39"/>
      <c r="I17" s="36"/>
      <c r="L17" s="1"/>
    </row>
    <row r="18" spans="1:12" s="2" customFormat="1" ht="15">
      <c r="A18" s="7" t="s">
        <v>8</v>
      </c>
      <c r="B18" s="24">
        <v>2363</v>
      </c>
      <c r="C18" s="24">
        <v>557</v>
      </c>
      <c r="D18" s="24">
        <f>SUM(208,88,5)</f>
        <v>301</v>
      </c>
      <c r="E18" s="11"/>
      <c r="G18" s="24">
        <f>SUM(B18:D18)</f>
        <v>3221</v>
      </c>
      <c r="H18" s="37">
        <f>G18/$G$21</f>
        <v>0.14508355479482907</v>
      </c>
      <c r="I18" s="36">
        <v>43040</v>
      </c>
      <c r="L18" s="1"/>
    </row>
    <row r="19" spans="1:12" s="2" customFormat="1" ht="6" customHeight="1">
      <c r="A19" s="7"/>
      <c r="B19" s="21"/>
      <c r="C19" s="21"/>
      <c r="D19" s="21"/>
      <c r="E19" s="11"/>
      <c r="G19" s="21"/>
      <c r="H19" s="39"/>
      <c r="I19" s="36"/>
      <c r="L19" s="1"/>
    </row>
    <row r="20" spans="1:12" s="2" customFormat="1" ht="12" customHeight="1">
      <c r="A20"/>
      <c r="B20" s="22"/>
      <c r="C20" s="22"/>
      <c r="D20" s="22"/>
      <c r="E20"/>
      <c r="F20"/>
      <c r="G20" s="22"/>
      <c r="H20" s="22"/>
      <c r="I20" s="32"/>
      <c r="L20" s="1"/>
    </row>
    <row r="21" spans="1:12" s="2" customFormat="1" ht="15">
      <c r="A21" s="5" t="s">
        <v>9</v>
      </c>
      <c r="B21" s="23">
        <f>SUM(B6:B20)</f>
        <v>16539</v>
      </c>
      <c r="C21" s="23">
        <f>SUM(C6:C20)</f>
        <v>3053</v>
      </c>
      <c r="D21" s="23">
        <f>SUM(D6:D20)</f>
        <v>2609</v>
      </c>
      <c r="E21" s="12"/>
      <c r="F21"/>
      <c r="G21" s="23">
        <f>SUM(G6:G20)</f>
        <v>22201</v>
      </c>
      <c r="H21" s="38">
        <f>SUM(H6:H20)</f>
        <v>1</v>
      </c>
      <c r="I21" s="33"/>
      <c r="L21" s="1"/>
    </row>
    <row r="22" spans="1:12" s="2" customFormat="1" ht="11.25" customHeight="1">
      <c r="A22" s="4"/>
      <c r="B22" s="23"/>
      <c r="C22" s="23"/>
      <c r="D22" s="23"/>
      <c r="E22" s="11"/>
      <c r="G22" s="23"/>
      <c r="H22" s="23"/>
      <c r="I22" s="33"/>
      <c r="L22" s="1"/>
    </row>
    <row r="23" spans="1:12" s="2" customFormat="1" ht="15">
      <c r="A23" s="5" t="s">
        <v>10</v>
      </c>
      <c r="B23" s="23">
        <v>16410</v>
      </c>
      <c r="C23" s="23">
        <v>3171</v>
      </c>
      <c r="D23" s="23">
        <v>2922</v>
      </c>
      <c r="E23" s="11"/>
      <c r="G23" s="23">
        <f>SUM(B23:D23)</f>
        <v>22503</v>
      </c>
      <c r="H23" s="23"/>
      <c r="I23" s="29"/>
      <c r="L23" s="1"/>
    </row>
    <row r="24" spans="1:12" s="2" customFormat="1" ht="9" customHeight="1">
      <c r="A24" s="4"/>
      <c r="B24" s="23"/>
      <c r="C24" s="23"/>
      <c r="D24" s="23"/>
      <c r="E24" s="11"/>
      <c r="G24" s="23"/>
      <c r="H24" s="23"/>
      <c r="I24" s="29"/>
      <c r="L24" s="1"/>
    </row>
    <row r="25" spans="1:12" s="2" customFormat="1" ht="15">
      <c r="A25" s="5" t="s">
        <v>11</v>
      </c>
      <c r="B25" s="23">
        <v>16352</v>
      </c>
      <c r="C25" s="23">
        <v>3196</v>
      </c>
      <c r="D25" s="23">
        <v>2634</v>
      </c>
      <c r="E25" s="11"/>
      <c r="G25" s="21">
        <f>SUM(B25:D25)</f>
        <v>22182</v>
      </c>
      <c r="H25" s="21"/>
      <c r="I25" s="21"/>
      <c r="L25" s="1"/>
    </row>
    <row r="26" spans="1:12" s="2" customFormat="1" ht="6.75" customHeight="1">
      <c r="A26" s="5"/>
      <c r="B26" s="21"/>
      <c r="C26" s="21"/>
      <c r="D26" s="21"/>
      <c r="E26" s="11"/>
      <c r="G26" s="21"/>
      <c r="H26" s="21"/>
      <c r="I26" s="29"/>
      <c r="L26" s="1"/>
    </row>
    <row r="27" spans="1:12" s="2" customFormat="1" ht="18" customHeight="1">
      <c r="A27" s="27"/>
      <c r="B27" s="3"/>
      <c r="C27" s="3"/>
      <c r="D27" s="3"/>
      <c r="E27" s="6"/>
      <c r="G27" s="3"/>
      <c r="H27" s="3"/>
      <c r="I27" s="29"/>
      <c r="L27" s="1"/>
    </row>
    <row r="28" spans="1:9" s="41" customFormat="1" ht="23.25" customHeight="1">
      <c r="A28" s="41" t="s">
        <v>18</v>
      </c>
      <c r="B28" s="42"/>
      <c r="C28" s="42"/>
      <c r="D28" s="42"/>
      <c r="E28" s="43"/>
      <c r="G28" s="42"/>
      <c r="H28" s="42"/>
      <c r="I28" s="44"/>
    </row>
    <row r="29" spans="1:9" s="41" customFormat="1" ht="23.25" customHeight="1">
      <c r="A29" s="41" t="s">
        <v>21</v>
      </c>
      <c r="B29" s="42"/>
      <c r="C29" s="42"/>
      <c r="D29" s="42"/>
      <c r="E29" s="43"/>
      <c r="G29" s="42"/>
      <c r="H29" s="42"/>
      <c r="I29" s="44"/>
    </row>
    <row r="30" spans="1:12" s="16" customFormat="1" ht="21" customHeight="1">
      <c r="A30" s="46" t="s">
        <v>12</v>
      </c>
      <c r="B30" s="46"/>
      <c r="C30" s="46"/>
      <c r="D30" s="14"/>
      <c r="E30" s="15"/>
      <c r="G30" s="14"/>
      <c r="H30" s="14"/>
      <c r="I30" s="34"/>
      <c r="L30" s="17"/>
    </row>
  </sheetData>
  <sheetProtection/>
  <mergeCells count="2">
    <mergeCell ref="A2:C2"/>
    <mergeCell ref="A30:C30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williec</cp:lastModifiedBy>
  <cp:lastPrinted>2017-11-08T21:24:43Z</cp:lastPrinted>
  <dcterms:created xsi:type="dcterms:W3CDTF">1998-05-06T15:47:51Z</dcterms:created>
  <dcterms:modified xsi:type="dcterms:W3CDTF">2017-11-09T16:45:52Z</dcterms:modified>
  <cp:category/>
  <cp:version/>
  <cp:contentType/>
  <cp:contentStatus/>
</cp:coreProperties>
</file>