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8795" windowHeight="11505"/>
  </bookViews>
  <sheets>
    <sheet name="CTA Sheet" sheetId="1" r:id="rId1"/>
  </sheets>
  <externalReferences>
    <externalReference r:id="rId2"/>
  </externalReferences>
  <definedNames>
    <definedName name="\D" localSheetId="0">#REF!</definedName>
    <definedName name="\D">#REF!</definedName>
    <definedName name="\P" localSheetId="0">#REF!</definedName>
    <definedName name="\P">#REF!</definedName>
    <definedName name="\Q" localSheetId="0">#REF!</definedName>
    <definedName name="\Q">#REF!</definedName>
    <definedName name="__123Graph_B" localSheetId="0" hidden="1">#REF!</definedName>
    <definedName name="__123Graph_B" hidden="1">#REF!</definedName>
    <definedName name="__123Graph_C" localSheetId="0" hidden="1">#REF!</definedName>
    <definedName name="__123Graph_C" hidden="1">#REF!</definedName>
    <definedName name="__123Graph_D" localSheetId="0" hidden="1">#REF!</definedName>
    <definedName name="__123Graph_D" hidden="1">#REF!</definedName>
    <definedName name="__123Graph_E" localSheetId="0" hidden="1">#REF!</definedName>
    <definedName name="__123Graph_E" hidden="1">#REF!</definedName>
    <definedName name="__123Graph_F" localSheetId="0" hidden="1">#REF!</definedName>
    <definedName name="__123Graph_F" hidden="1">#REF!</definedName>
    <definedName name="_EXP910" localSheetId="0">#REF!</definedName>
    <definedName name="_EXP910">#REF!</definedName>
    <definedName name="_Fill" localSheetId="0" hidden="1">#REF!</definedName>
    <definedName name="_Fill" hidden="1">#REF!</definedName>
    <definedName name="_xlnm._FilterDatabase" localSheetId="0" hidden="1">'CTA Sheet'!$A$7:$G$109</definedName>
    <definedName name="_Order1" hidden="1">255</definedName>
    <definedName name="anscount" hidden="1">1</definedName>
    <definedName name="apr2pre" localSheetId="0">#REF!</definedName>
    <definedName name="apr2pre">#REF!</definedName>
    <definedName name="CAPITALIZATION" localSheetId="0">#REF!</definedName>
    <definedName name="CAPITALIZATION">#REF!</definedName>
    <definedName name="coc">'[1]LT Debt - Cost Rates'!$A$1:$R$62</definedName>
    <definedName name="CUST450" localSheetId="0">#REF!</definedName>
    <definedName name="CUST450">#REF!</definedName>
    <definedName name="CUST4513" localSheetId="0">#REF!</definedName>
    <definedName name="CUST4513">#REF!</definedName>
    <definedName name="CUST903" localSheetId="0">#REF!</definedName>
    <definedName name="CUST903">#REF!</definedName>
    <definedName name="CUST904M" localSheetId="0">#REF!</definedName>
    <definedName name="CUST904M">#REF!</definedName>
    <definedName name="CUSTADV" localSheetId="0">#REF!</definedName>
    <definedName name="CUSTADV">#REF!</definedName>
    <definedName name="CUSTDEP" localSheetId="0">#REF!</definedName>
    <definedName name="CUSTDEP">#REF!</definedName>
    <definedName name="CUSTIOCD" localSheetId="0">#REF!</definedName>
    <definedName name="CUSTIOCD">#REF!</definedName>
    <definedName name="CUSTIOCDRMD" localSheetId="0">#REF!</definedName>
    <definedName name="CUSTIOCDRMD">#REF!</definedName>
    <definedName name="DELMARVA_POWER___LIGHT" localSheetId="0">#REF!</definedName>
    <definedName name="DELMARVA_POWER___LIGHT">#REF!</definedName>
    <definedName name="DISTPLTRMD" localSheetId="0">#REF!</definedName>
    <definedName name="DISTPLTRMD">#REF!</definedName>
    <definedName name="EXPTDSYS" localSheetId="0">#REF!</definedName>
    <definedName name="EXPTDSYS">#REF!</definedName>
    <definedName name="f1_respondent_id" localSheetId="0">#REF!</definedName>
    <definedName name="f1_respondent_id">#REF!</definedName>
    <definedName name="goaway" localSheetId="0" hidden="1">{#N/A,#N/A,TRUE,"TAXPROV";#N/A,#N/A,TRUE,"FLOWTHRU";#N/A,#N/A,TRUE,"SCHEDULE M'S";#N/A,#N/A,TRUE,"PLANT M'S";#N/A,#N/A,TRUE,"TAXJE"}</definedName>
    <definedName name="goaway" hidden="1">{#N/A,#N/A,TRUE,"TAXPROV";#N/A,#N/A,TRUE,"FLOWTHRU";#N/A,#N/A,TRUE,"SCHEDULE M'S";#N/A,#N/A,TRUE,"PLANT M'S";#N/A,#N/A,TRUE,"TAXJE"}</definedName>
    <definedName name="HISTORIC" localSheetId="0">#REF!</definedName>
    <definedName name="HISTORIC">#REF!</definedName>
    <definedName name="LABOR" localSheetId="0">#REF!</definedName>
    <definedName name="LABOR">#REF!</definedName>
    <definedName name="LABORRMD" localSheetId="0">#REF!</definedName>
    <definedName name="LABORRMD">#REF!</definedName>
    <definedName name="limcount" hidden="1">1</definedName>
    <definedName name="MDCUST903" localSheetId="0">#REF!</definedName>
    <definedName name="MDCUST903">#REF!</definedName>
    <definedName name="MDREVDIST" localSheetId="0">#REF!</definedName>
    <definedName name="MDREVDIST">#REF!</definedName>
    <definedName name="NET_INCOME_BEFORE_TAXES_BY_BUSINESS_AREA" localSheetId="0">#REF!</definedName>
    <definedName name="NET_INCOME_BEFORE_TAXES_BY_BUSINESS_AREA">#REF!</definedName>
    <definedName name="NETPLT" localSheetId="0">#REF!</definedName>
    <definedName name="NETPLT">#REF!</definedName>
    <definedName name="NPCWIPSYS" localSheetId="0">#REF!</definedName>
    <definedName name="NPCWIPSYS">#REF!</definedName>
    <definedName name="PAGE1" localSheetId="0">#REF!</definedName>
    <definedName name="PAGE1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AGE4" localSheetId="0">#REF!</definedName>
    <definedName name="PAGE4">#REF!</definedName>
    <definedName name="PAGE5" localSheetId="0">#REF!</definedName>
    <definedName name="PAGE5">#REF!</definedName>
    <definedName name="PAGE6" localSheetId="0">#REF!</definedName>
    <definedName name="PAGE6">#REF!</definedName>
    <definedName name="PAGE7" localSheetId="0">#REF!</definedName>
    <definedName name="PAGE7">#REF!</definedName>
    <definedName name="PAGE8" localSheetId="0">#REF!</definedName>
    <definedName name="PAGE8">#REF!</definedName>
    <definedName name="pension" localSheetId="0">#REF!</definedName>
    <definedName name="pension">#REF!</definedName>
    <definedName name="PLANTSYS" localSheetId="0">#REF!</definedName>
    <definedName name="PLANTSYS">#REF!</definedName>
    <definedName name="_xlnm.Print_Area" localSheetId="0">'CTA Sheet'!$A$1:$AC$135</definedName>
    <definedName name="_xlnm.Print_Area">#REF!</definedName>
    <definedName name="_xlnm.Print_Titles" localSheetId="0">'CTA Sheet'!$A:$C,'CTA Sheet'!$1:$6</definedName>
    <definedName name="REVRMD" localSheetId="0">#REF!</definedName>
    <definedName name="REVRMD">#REF!</definedName>
    <definedName name="REVSYS" localSheetId="0">#REF!</definedName>
    <definedName name="REVSYS">#REF!</definedName>
    <definedName name="ROR" localSheetId="0">#REF!</definedName>
    <definedName name="ROR">#REF!</definedName>
    <definedName name="support" localSheetId="0">#REF!</definedName>
    <definedName name="support">#REF!</definedName>
    <definedName name="TAXES" localSheetId="0">#REF!</definedName>
    <definedName name="TAXES">#REF!</definedName>
    <definedName name="TDPLT" localSheetId="0">#REF!</definedName>
    <definedName name="TDPLT">#REF!</definedName>
    <definedName name="transco" localSheetId="0">#REF!</definedName>
    <definedName name="transco">#REF!</definedName>
    <definedName name="what" localSheetId="0" hidden="1">{#N/A,#N/A,FALSE,"O&amp;M by processes";#N/A,#N/A,FALSE,"Elec Act vs Bud";#N/A,#N/A,FALSE,"G&amp;A";#N/A,#N/A,FALSE,"BGS";#N/A,#N/A,FALSE,"Res Cost"}</definedName>
    <definedName name="what" hidden="1">{#N/A,#N/A,FALSE,"O&amp;M by processes";#N/A,#N/A,FALSE,"Elec Act vs Bud";#N/A,#N/A,FALSE,"G&amp;A";#N/A,#N/A,FALSE,"BGS";#N/A,#N/A,FALSE,"Res Cost"}</definedName>
    <definedName name="Whatwhat" localSheetId="0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rn.Filing._.Update." localSheetId="0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Tax._.Accrual." localSheetId="0" hidden="1">{#N/A,#N/A,TRUE,"TAXPROV";#N/A,#N/A,TRUE,"FLOWTHRU";#N/A,#N/A,TRUE,"SCHEDULE M'S";#N/A,#N/A,TRUE,"PLANT M'S";#N/A,#N/A,TRUE,"TAXJE"}</definedName>
    <definedName name="wrn.Tax._.Accrual." hidden="1">{#N/A,#N/A,TRUE,"TAXPROV";#N/A,#N/A,TRUE,"FLOWTHRU";#N/A,#N/A,TRUE,"SCHEDULE M'S";#N/A,#N/A,TRUE,"PLANT M'S";#N/A,#N/A,TRUE,"TAXJE"}</definedName>
  </definedNames>
  <calcPr calcId="145621"/>
</workbook>
</file>

<file path=xl/calcChain.xml><?xml version="1.0" encoding="utf-8"?>
<calcChain xmlns="http://schemas.openxmlformats.org/spreadsheetml/2006/main">
  <c r="Z25" i="1" l="1"/>
  <c r="AB25" i="1" s="1"/>
  <c r="AA25" i="1"/>
  <c r="Z26" i="1"/>
  <c r="AA26" i="1" s="1"/>
  <c r="AB26" i="1"/>
  <c r="Z27" i="1"/>
  <c r="Z28" i="1"/>
  <c r="AA28" i="1" s="1"/>
  <c r="Z29" i="1"/>
  <c r="AA29" i="1" s="1"/>
  <c r="AB29" i="1"/>
  <c r="Z30" i="1"/>
  <c r="AA30" i="1" s="1"/>
  <c r="Z31" i="1"/>
  <c r="AB31" i="1" s="1"/>
  <c r="Z32" i="1"/>
  <c r="AA32" i="1" s="1"/>
  <c r="Z33" i="1"/>
  <c r="AA33" i="1" s="1"/>
  <c r="AB33" i="1"/>
  <c r="Z34" i="1"/>
  <c r="Z35" i="1"/>
  <c r="AA35" i="1" s="1"/>
  <c r="AB35" i="1"/>
  <c r="Z36" i="1"/>
  <c r="AA36" i="1" s="1"/>
  <c r="Z37" i="1"/>
  <c r="Z38" i="1"/>
  <c r="AA38" i="1" s="1"/>
  <c r="Z39" i="1"/>
  <c r="AA39" i="1" s="1"/>
  <c r="Z40" i="1"/>
  <c r="AB40" i="1" s="1"/>
  <c r="AA40" i="1"/>
  <c r="Z41" i="1"/>
  <c r="Z42" i="1"/>
  <c r="Z43" i="1"/>
  <c r="AA43" i="1" s="1"/>
  <c r="Z44" i="1"/>
  <c r="AB44" i="1" s="1"/>
  <c r="Z45" i="1"/>
  <c r="AA45" i="1" s="1"/>
  <c r="Z46" i="1"/>
  <c r="AA46" i="1" s="1"/>
  <c r="AB46" i="1"/>
  <c r="Z47" i="1"/>
  <c r="AA47" i="1" s="1"/>
  <c r="Z48" i="1"/>
  <c r="AB48" i="1" s="1"/>
  <c r="Z49" i="1"/>
  <c r="AA49" i="1" s="1"/>
  <c r="Z50" i="1"/>
  <c r="AA50" i="1" s="1"/>
  <c r="AB50" i="1"/>
  <c r="Z51" i="1"/>
  <c r="AA51" i="1" s="1"/>
  <c r="Z52" i="1"/>
  <c r="AB52" i="1" s="1"/>
  <c r="Z53" i="1"/>
  <c r="AA53" i="1" s="1"/>
  <c r="Z54" i="1"/>
  <c r="AA54" i="1" s="1"/>
  <c r="AB54" i="1"/>
  <c r="Z55" i="1"/>
  <c r="AA55" i="1" s="1"/>
  <c r="Z56" i="1"/>
  <c r="AB56" i="1" s="1"/>
  <c r="Z57" i="1"/>
  <c r="AA57" i="1" s="1"/>
  <c r="Z58" i="1"/>
  <c r="AA58" i="1" s="1"/>
  <c r="Z59" i="1"/>
  <c r="AA59" i="1" s="1"/>
  <c r="Z60" i="1"/>
  <c r="N118" i="1"/>
  <c r="N121" i="1" s="1"/>
  <c r="N123" i="1" s="1"/>
  <c r="Z62" i="1"/>
  <c r="AA62" i="1" s="1"/>
  <c r="Z63" i="1"/>
  <c r="Z64" i="1"/>
  <c r="Z65" i="1"/>
  <c r="AA65" i="1" s="1"/>
  <c r="Z66" i="1"/>
  <c r="Z67" i="1"/>
  <c r="AA67" i="1" s="1"/>
  <c r="Z68" i="1"/>
  <c r="AA68" i="1" s="1"/>
  <c r="Z69" i="1"/>
  <c r="AB69" i="1" s="1"/>
  <c r="Z70" i="1"/>
  <c r="AA70" i="1" s="1"/>
  <c r="Z71" i="1"/>
  <c r="AA71" i="1" s="1"/>
  <c r="Z72" i="1"/>
  <c r="AA72" i="1" s="1"/>
  <c r="Z73" i="1"/>
  <c r="AA73" i="1" s="1"/>
  <c r="Z74" i="1"/>
  <c r="AA74" i="1" s="1"/>
  <c r="Z75" i="1"/>
  <c r="AB75" i="1" s="1"/>
  <c r="Z76" i="1"/>
  <c r="AA76" i="1" s="1"/>
  <c r="Z77" i="1"/>
  <c r="AA77" i="1" s="1"/>
  <c r="AB77" i="1"/>
  <c r="Z78" i="1"/>
  <c r="AA78" i="1" s="1"/>
  <c r="Z79" i="1"/>
  <c r="AB79" i="1" s="1"/>
  <c r="Z80" i="1"/>
  <c r="AA80" i="1" s="1"/>
  <c r="Z81" i="1"/>
  <c r="AA81" i="1" s="1"/>
  <c r="AB81" i="1"/>
  <c r="Z82" i="1"/>
  <c r="AA82" i="1" s="1"/>
  <c r="Z83" i="1"/>
  <c r="AB83" i="1" s="1"/>
  <c r="Z84" i="1"/>
  <c r="AA84" i="1" s="1"/>
  <c r="Z85" i="1"/>
  <c r="AA85" i="1" s="1"/>
  <c r="AB85" i="1"/>
  <c r="Z86" i="1"/>
  <c r="AA86" i="1" s="1"/>
  <c r="Z87" i="1"/>
  <c r="AB87" i="1" s="1"/>
  <c r="Z88" i="1"/>
  <c r="AA88" i="1" s="1"/>
  <c r="Z89" i="1"/>
  <c r="AA89" i="1" s="1"/>
  <c r="AB89" i="1"/>
  <c r="Z90" i="1"/>
  <c r="Z91" i="1"/>
  <c r="AA91" i="1" s="1"/>
  <c r="Z92" i="1"/>
  <c r="AB92" i="1" s="1"/>
  <c r="AA92" i="1"/>
  <c r="Z93" i="1"/>
  <c r="Z94" i="1"/>
  <c r="AA94" i="1" s="1"/>
  <c r="Z95" i="1"/>
  <c r="AA95" i="1" s="1"/>
  <c r="Z96" i="1"/>
  <c r="AA96" i="1" s="1"/>
  <c r="Z97" i="1"/>
  <c r="AB97" i="1" s="1"/>
  <c r="Z98" i="1"/>
  <c r="AA98" i="1" s="1"/>
  <c r="Z99" i="1"/>
  <c r="AA99" i="1" s="1"/>
  <c r="Z100" i="1"/>
  <c r="AA100" i="1" s="1"/>
  <c r="Z101" i="1"/>
  <c r="AB101" i="1" s="1"/>
  <c r="Z102" i="1"/>
  <c r="AA102" i="1" s="1"/>
  <c r="Z103" i="1"/>
  <c r="AA103" i="1" s="1"/>
  <c r="Z104" i="1"/>
  <c r="AA104" i="1" s="1"/>
  <c r="Z105" i="1"/>
  <c r="AB105" i="1" s="1"/>
  <c r="Z106" i="1"/>
  <c r="AA106" i="1" s="1"/>
  <c r="Z107" i="1"/>
  <c r="AA107" i="1" s="1"/>
  <c r="Z108" i="1"/>
  <c r="AA108" i="1" s="1"/>
  <c r="Z109" i="1"/>
  <c r="AB109" i="1" s="1"/>
  <c r="Z110" i="1"/>
  <c r="AA110" i="1" s="1"/>
  <c r="Z111" i="1"/>
  <c r="AA111" i="1" s="1"/>
  <c r="E113" i="1"/>
  <c r="F113" i="1"/>
  <c r="G113" i="1"/>
  <c r="H113" i="1"/>
  <c r="I113" i="1"/>
  <c r="J113" i="1"/>
  <c r="K113" i="1"/>
  <c r="L113" i="1"/>
  <c r="M113" i="1"/>
  <c r="Q113" i="1"/>
  <c r="R113" i="1"/>
  <c r="S113" i="1"/>
  <c r="T113" i="1"/>
  <c r="U113" i="1"/>
  <c r="V113" i="1"/>
  <c r="W113" i="1"/>
  <c r="X113" i="1"/>
  <c r="Y113" i="1"/>
  <c r="E118" i="1"/>
  <c r="F118" i="1"/>
  <c r="G118" i="1"/>
  <c r="G121" i="1" s="1"/>
  <c r="G123" i="1" s="1"/>
  <c r="H118" i="1"/>
  <c r="H121" i="1" s="1"/>
  <c r="H123" i="1" s="1"/>
  <c r="I118" i="1"/>
  <c r="I121" i="1" s="1"/>
  <c r="I123" i="1" s="1"/>
  <c r="J118" i="1"/>
  <c r="J121" i="1" s="1"/>
  <c r="J123" i="1" s="1"/>
  <c r="K118" i="1"/>
  <c r="K121" i="1" s="1"/>
  <c r="K123" i="1" s="1"/>
  <c r="L118" i="1"/>
  <c r="L121" i="1" s="1"/>
  <c r="L123" i="1" s="1"/>
  <c r="M118" i="1"/>
  <c r="M121" i="1" s="1"/>
  <c r="M123" i="1" s="1"/>
  <c r="O118" i="1"/>
  <c r="O121" i="1" s="1"/>
  <c r="O123" i="1" s="1"/>
  <c r="Q118" i="1"/>
  <c r="Q121" i="1" s="1"/>
  <c r="Q123" i="1" s="1"/>
  <c r="R118" i="1"/>
  <c r="S118" i="1"/>
  <c r="S121" i="1" s="1"/>
  <c r="S123" i="1" s="1"/>
  <c r="T118" i="1"/>
  <c r="T121" i="1" s="1"/>
  <c r="T123" i="1" s="1"/>
  <c r="U118" i="1"/>
  <c r="U121" i="1" s="1"/>
  <c r="U123" i="1" s="1"/>
  <c r="V118" i="1"/>
  <c r="V121" i="1" s="1"/>
  <c r="V123" i="1" s="1"/>
  <c r="W118" i="1"/>
  <c r="W121" i="1" s="1"/>
  <c r="W123" i="1" s="1"/>
  <c r="X118" i="1"/>
  <c r="X121" i="1" s="1"/>
  <c r="X123" i="1" s="1"/>
  <c r="Y118" i="1"/>
  <c r="Y121" i="1" s="1"/>
  <c r="Y123" i="1" s="1"/>
  <c r="E119" i="1"/>
  <c r="F119" i="1"/>
  <c r="G119" i="1"/>
  <c r="H119" i="1"/>
  <c r="I119" i="1"/>
  <c r="J119" i="1"/>
  <c r="K119" i="1"/>
  <c r="L119" i="1"/>
  <c r="M119" i="1"/>
  <c r="Q119" i="1"/>
  <c r="R119" i="1"/>
  <c r="S119" i="1"/>
  <c r="T119" i="1"/>
  <c r="U119" i="1"/>
  <c r="V119" i="1"/>
  <c r="W119" i="1"/>
  <c r="X119" i="1"/>
  <c r="Y119" i="1"/>
  <c r="F121" i="1"/>
  <c r="F123" i="1" s="1"/>
  <c r="R121" i="1"/>
  <c r="R123" i="1" s="1"/>
  <c r="AB111" i="1" l="1"/>
  <c r="AB107" i="1"/>
  <c r="AB103" i="1"/>
  <c r="AB99" i="1"/>
  <c r="AB95" i="1"/>
  <c r="AB71" i="1"/>
  <c r="AB67" i="1"/>
  <c r="AB65" i="1"/>
  <c r="AB59" i="1"/>
  <c r="AA109" i="1"/>
  <c r="AA105" i="1"/>
  <c r="AA101" i="1"/>
  <c r="AA97" i="1"/>
  <c r="AB88" i="1"/>
  <c r="AB84" i="1"/>
  <c r="AB80" i="1"/>
  <c r="AB76" i="1"/>
  <c r="AA69" i="1"/>
  <c r="AB57" i="1"/>
  <c r="AB53" i="1"/>
  <c r="AB49" i="1"/>
  <c r="AB45" i="1"/>
  <c r="AB32" i="1"/>
  <c r="AB28" i="1"/>
  <c r="AB110" i="1"/>
  <c r="AB106" i="1"/>
  <c r="AB102" i="1"/>
  <c r="AB98" i="1"/>
  <c r="AB94" i="1"/>
  <c r="AA87" i="1"/>
  <c r="AA83" i="1"/>
  <c r="AA79" i="1"/>
  <c r="AA75" i="1"/>
  <c r="AB70" i="1"/>
  <c r="AB58" i="1"/>
  <c r="AA56" i="1"/>
  <c r="AA52" i="1"/>
  <c r="AA48" i="1"/>
  <c r="AA44" i="1"/>
  <c r="AA31" i="1"/>
  <c r="AA66" i="1"/>
  <c r="AB66" i="1"/>
  <c r="AB60" i="1"/>
  <c r="AA60" i="1"/>
  <c r="AA34" i="1"/>
  <c r="AB34" i="1"/>
  <c r="AA93" i="1"/>
  <c r="AB93" i="1"/>
  <c r="AB90" i="1"/>
  <c r="AA90" i="1"/>
  <c r="AB63" i="1"/>
  <c r="AA63" i="1"/>
  <c r="AA37" i="1"/>
  <c r="AB37" i="1"/>
  <c r="AB42" i="1"/>
  <c r="AA42" i="1"/>
  <c r="AA27" i="1"/>
  <c r="AB27" i="1"/>
  <c r="AA64" i="1"/>
  <c r="AB64" i="1"/>
  <c r="AA41" i="1"/>
  <c r="AB41" i="1"/>
  <c r="AB108" i="1"/>
  <c r="AB104" i="1"/>
  <c r="AB100" i="1"/>
  <c r="AB96" i="1"/>
  <c r="AB91" i="1"/>
  <c r="AB86" i="1"/>
  <c r="AB82" i="1"/>
  <c r="AB78" i="1"/>
  <c r="AB74" i="1"/>
  <c r="AB73" i="1"/>
  <c r="AB72" i="1"/>
  <c r="AB68" i="1"/>
  <c r="AB62" i="1"/>
  <c r="AB55" i="1"/>
  <c r="AB51" i="1"/>
  <c r="AB47" i="1"/>
  <c r="AB43" i="1"/>
  <c r="AB39" i="1"/>
  <c r="AB38" i="1"/>
  <c r="AB36" i="1"/>
  <c r="AB30" i="1"/>
  <c r="P118" i="1"/>
  <c r="P121" i="1" s="1"/>
  <c r="P123" i="1" s="1"/>
  <c r="Z61" i="1"/>
  <c r="E121" i="1"/>
  <c r="Z24" i="1"/>
  <c r="AB24" i="1" s="1"/>
  <c r="Z23" i="1"/>
  <c r="AA23" i="1" s="1"/>
  <c r="Z22" i="1"/>
  <c r="AB22" i="1" s="1"/>
  <c r="Z21" i="1"/>
  <c r="AA21" i="1" s="1"/>
  <c r="Z20" i="1"/>
  <c r="AB20" i="1" s="1"/>
  <c r="Z19" i="1"/>
  <c r="AA19" i="1" s="1"/>
  <c r="Z18" i="1"/>
  <c r="AB18" i="1" s="1"/>
  <c r="Z16" i="1"/>
  <c r="AA16" i="1" s="1"/>
  <c r="Z15" i="1"/>
  <c r="AB15" i="1" s="1"/>
  <c r="Z14" i="1"/>
  <c r="AA14" i="1" s="1"/>
  <c r="Z11" i="1"/>
  <c r="AA11" i="1" s="1"/>
  <c r="Z10" i="1"/>
  <c r="P113" i="1" l="1"/>
  <c r="Z118" i="1"/>
  <c r="AB61" i="1"/>
  <c r="AA61" i="1"/>
  <c r="O119" i="1"/>
  <c r="O113" i="1"/>
  <c r="Z9" i="1"/>
  <c r="AA9" i="1" s="1"/>
  <c r="P119" i="1"/>
  <c r="N113" i="1"/>
  <c r="N119" i="1"/>
  <c r="Z119" i="1" s="1"/>
  <c r="Z17" i="1"/>
  <c r="AA17" i="1" s="1"/>
  <c r="AA18" i="1"/>
  <c r="E123" i="1"/>
  <c r="Z123" i="1" s="1"/>
  <c r="Z121" i="1"/>
  <c r="AA22" i="1"/>
  <c r="AA15" i="1"/>
  <c r="AA20" i="1"/>
  <c r="AA24" i="1"/>
  <c r="AA10" i="1"/>
  <c r="AB10" i="1"/>
  <c r="AB9" i="1"/>
  <c r="AB11" i="1"/>
  <c r="AB17" i="1"/>
  <c r="AB19" i="1"/>
  <c r="AB21" i="1"/>
  <c r="AB23" i="1"/>
  <c r="AB14" i="1"/>
  <c r="AB16" i="1"/>
  <c r="Z113" i="1" l="1"/>
  <c r="AB113" i="1"/>
  <c r="AA113" i="1"/>
  <c r="Z124" i="1" s="1"/>
  <c r="Z125" i="1" s="1"/>
</calcChain>
</file>

<file path=xl/sharedStrings.xml><?xml version="1.0" encoding="utf-8"?>
<sst xmlns="http://schemas.openxmlformats.org/spreadsheetml/2006/main" count="106" uniqueCount="106">
  <si>
    <t>LINE</t>
  </si>
  <si>
    <t>COMPANY</t>
  </si>
  <si>
    <t>BUS. ACTIVITY</t>
  </si>
  <si>
    <t>SUM</t>
  </si>
  <si>
    <t>Positive</t>
  </si>
  <si>
    <t>Negative</t>
  </si>
  <si>
    <t>REGULATED</t>
  </si>
  <si>
    <t>REGULATED UTILTIIES</t>
  </si>
  <si>
    <t>ACE</t>
  </si>
  <si>
    <t>Company22</t>
  </si>
  <si>
    <t>Company59</t>
  </si>
  <si>
    <t>NON-REGULATED</t>
  </si>
  <si>
    <t>OTHER (*)</t>
  </si>
  <si>
    <t>Company1</t>
  </si>
  <si>
    <t>Company2</t>
  </si>
  <si>
    <t>Company3</t>
  </si>
  <si>
    <t>Company4</t>
  </si>
  <si>
    <t>Company5</t>
  </si>
  <si>
    <t>Company6</t>
  </si>
  <si>
    <t>Company7</t>
  </si>
  <si>
    <t>Company8</t>
  </si>
  <si>
    <t>Company9</t>
  </si>
  <si>
    <t>Company10</t>
  </si>
  <si>
    <t>Company11</t>
  </si>
  <si>
    <t>Company12</t>
  </si>
  <si>
    <t>Company13</t>
  </si>
  <si>
    <t>Company14</t>
  </si>
  <si>
    <t>Company15</t>
  </si>
  <si>
    <t>Company16</t>
  </si>
  <si>
    <t>Company17</t>
  </si>
  <si>
    <t>Company18</t>
  </si>
  <si>
    <t>Company19</t>
  </si>
  <si>
    <t>Company20</t>
  </si>
  <si>
    <t>Company21</t>
  </si>
  <si>
    <t>Company23</t>
  </si>
  <si>
    <t>Company24</t>
  </si>
  <si>
    <t>Company25</t>
  </si>
  <si>
    <t>Company26</t>
  </si>
  <si>
    <t>Company27</t>
  </si>
  <si>
    <t>Company28</t>
  </si>
  <si>
    <t>Company29</t>
  </si>
  <si>
    <t>Company30</t>
  </si>
  <si>
    <t>Company31</t>
  </si>
  <si>
    <t>Company32</t>
  </si>
  <si>
    <t>Company33</t>
  </si>
  <si>
    <t>Company34</t>
  </si>
  <si>
    <t>Company35</t>
  </si>
  <si>
    <t>Company36</t>
  </si>
  <si>
    <t>Company37</t>
  </si>
  <si>
    <t>Company38</t>
  </si>
  <si>
    <t>Company39</t>
  </si>
  <si>
    <t>Company40</t>
  </si>
  <si>
    <t>Company41</t>
  </si>
  <si>
    <t>Company42</t>
  </si>
  <si>
    <t>Company43</t>
  </si>
  <si>
    <t>Company44</t>
  </si>
  <si>
    <t>Company45</t>
  </si>
  <si>
    <t>Company46</t>
  </si>
  <si>
    <t>Company47</t>
  </si>
  <si>
    <t>Company48</t>
  </si>
  <si>
    <t>Company49</t>
  </si>
  <si>
    <t>Company50</t>
  </si>
  <si>
    <t>Company51</t>
  </si>
  <si>
    <t>Company52</t>
  </si>
  <si>
    <t>Company53</t>
  </si>
  <si>
    <t>Company54</t>
  </si>
  <si>
    <t>Company55</t>
  </si>
  <si>
    <t>Company56</t>
  </si>
  <si>
    <t>Company57</t>
  </si>
  <si>
    <t>Company58</t>
  </si>
  <si>
    <t>Company60</t>
  </si>
  <si>
    <t>Company61</t>
  </si>
  <si>
    <t>Company62</t>
  </si>
  <si>
    <t>Company63</t>
  </si>
  <si>
    <t>Company64</t>
  </si>
  <si>
    <t>Company65</t>
  </si>
  <si>
    <t>Company66</t>
  </si>
  <si>
    <t>Company67</t>
  </si>
  <si>
    <t>Company68</t>
  </si>
  <si>
    <t>Company69</t>
  </si>
  <si>
    <t>Company70</t>
  </si>
  <si>
    <t>Company71</t>
  </si>
  <si>
    <t>Company73</t>
  </si>
  <si>
    <t>Company74</t>
  </si>
  <si>
    <t>Company75</t>
  </si>
  <si>
    <t>Company76</t>
  </si>
  <si>
    <t>Company77</t>
  </si>
  <si>
    <t>Company78</t>
  </si>
  <si>
    <t>Company79</t>
  </si>
  <si>
    <t>Company81</t>
  </si>
  <si>
    <t>Company82</t>
  </si>
  <si>
    <t>Company87</t>
  </si>
  <si>
    <t>Company88</t>
  </si>
  <si>
    <t>Company91</t>
  </si>
  <si>
    <t>Company92</t>
  </si>
  <si>
    <t>TOTAL</t>
  </si>
  <si>
    <t>(*) Note:  All companies are regulated in some fashion e.g., SEC, IRS and State taxing authorities, etc.</t>
  </si>
  <si>
    <t>Item</t>
  </si>
  <si>
    <t>Cumulaive Losses</t>
  </si>
  <si>
    <t>Cumulative Gains</t>
  </si>
  <si>
    <t>Tax Rate</t>
  </si>
  <si>
    <t>Tax Benefit</t>
  </si>
  <si>
    <t>AMT</t>
  </si>
  <si>
    <t>Net Tax Benefit</t>
  </si>
  <si>
    <t>ACE's % of Total Taxable Income</t>
  </si>
  <si>
    <t>CTA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</si>
</sst>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2"/>
      <color indexed="12"/>
      <name val="Times New Roman"/>
      <family val="1"/>
    </font>
    <font>
      <u/>
      <sz val="12"/>
      <color theme="1"/>
      <name val="Times New Roman"/>
      <family val="1"/>
    </font>
    <font>
      <u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Fill="1" applyAlignment="1">
      <alignment horizontal="left"/>
    </xf>
    <xf numFmtId="0" fontId="0" fillId="0" borderId="0" xfId="0" applyFill="1" applyAlignment="1"/>
    <xf numFmtId="0" fontId="3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/>
    <xf numFmtId="164" fontId="2" fillId="0" borderId="0" xfId="2" applyNumberFormat="1" applyFill="1"/>
    <xf numFmtId="164" fontId="0" fillId="0" borderId="0" xfId="0" applyNumberFormat="1" applyFill="1"/>
    <xf numFmtId="164" fontId="2" fillId="0" borderId="0" xfId="0" applyNumberFormat="1" applyFont="1" applyFill="1"/>
    <xf numFmtId="164" fontId="0" fillId="0" borderId="0" xfId="0" applyNumberFormat="1"/>
    <xf numFmtId="164" fontId="5" fillId="0" borderId="0" xfId="0" applyNumberFormat="1" applyFont="1" applyFill="1"/>
    <xf numFmtId="164" fontId="2" fillId="0" borderId="0" xfId="4" applyNumberFormat="1" applyFill="1"/>
    <xf numFmtId="164" fontId="2" fillId="0" borderId="0" xfId="4" applyNumberFormat="1" applyFont="1" applyFill="1"/>
    <xf numFmtId="0" fontId="2" fillId="0" borderId="0" xfId="0" applyFont="1" applyFill="1"/>
    <xf numFmtId="164" fontId="0" fillId="0" borderId="0" xfId="0" applyNumberFormat="1" applyFill="1" applyAlignment="1">
      <alignment wrapText="1"/>
    </xf>
    <xf numFmtId="164" fontId="0" fillId="0" borderId="1" xfId="0" applyNumberFormat="1" applyFill="1" applyBorder="1"/>
    <xf numFmtId="164" fontId="2" fillId="0" borderId="1" xfId="0" applyNumberFormat="1" applyFont="1" applyFill="1" applyBorder="1"/>
    <xf numFmtId="3" fontId="0" fillId="0" borderId="0" xfId="0" applyNumberFormat="1" applyFill="1"/>
    <xf numFmtId="10" fontId="5" fillId="0" borderId="0" xfId="0" applyNumberFormat="1" applyFont="1" applyFill="1"/>
    <xf numFmtId="37" fontId="8" fillId="0" borderId="0" xfId="5" applyNumberFormat="1" applyFont="1" applyFill="1" applyAlignment="1" applyProtection="1"/>
    <xf numFmtId="37" fontId="7" fillId="0" borderId="0" xfId="5" applyNumberFormat="1" applyFont="1" applyFill="1" applyAlignment="1" applyProtection="1"/>
    <xf numFmtId="0" fontId="9" fillId="0" borderId="0" xfId="0" applyFont="1" applyFill="1"/>
    <xf numFmtId="37" fontId="0" fillId="0" borderId="0" xfId="0" applyNumberFormat="1" applyFill="1"/>
    <xf numFmtId="164" fontId="0" fillId="0" borderId="2" xfId="0" applyNumberFormat="1" applyFill="1" applyBorder="1"/>
    <xf numFmtId="37" fontId="10" fillId="0" borderId="0" xfId="5" applyNumberFormat="1" applyFont="1" applyFill="1" applyBorder="1" applyAlignment="1" applyProtection="1"/>
    <xf numFmtId="164" fontId="2" fillId="0" borderId="3" xfId="0" applyNumberFormat="1" applyFont="1" applyFill="1" applyBorder="1"/>
    <xf numFmtId="0" fontId="2" fillId="0" borderId="0" xfId="0" applyFont="1" applyFill="1" applyBorder="1"/>
    <xf numFmtId="10" fontId="2" fillId="0" borderId="0" xfId="3" applyNumberFormat="1" applyFont="1" applyFill="1" applyBorder="1"/>
    <xf numFmtId="0" fontId="2" fillId="0" borderId="3" xfId="0" applyFont="1" applyFill="1" applyBorder="1"/>
    <xf numFmtId="37" fontId="2" fillId="0" borderId="0" xfId="0" applyNumberFormat="1" applyFont="1" applyFill="1" applyBorder="1"/>
    <xf numFmtId="164" fontId="0" fillId="0" borderId="3" xfId="0" applyNumberFormat="1" applyFill="1" applyBorder="1"/>
    <xf numFmtId="44" fontId="2" fillId="0" borderId="0" xfId="0" applyNumberFormat="1" applyFont="1" applyFill="1" applyBorder="1"/>
    <xf numFmtId="3" fontId="2" fillId="0" borderId="0" xfId="0" applyNumberFormat="1" applyFont="1" applyFill="1" applyBorder="1"/>
    <xf numFmtId="10" fontId="2" fillId="0" borderId="3" xfId="0" applyNumberFormat="1" applyFont="1" applyFill="1" applyBorder="1"/>
    <xf numFmtId="10" fontId="0" fillId="0" borderId="3" xfId="0" applyNumberFormat="1" applyFill="1" applyBorder="1"/>
    <xf numFmtId="5" fontId="5" fillId="0" borderId="4" xfId="0" applyNumberFormat="1" applyFont="1" applyFill="1" applyBorder="1"/>
    <xf numFmtId="165" fontId="0" fillId="0" borderId="0" xfId="1" applyNumberFormat="1" applyFont="1" applyFill="1"/>
  </cellXfs>
  <cellStyles count="11">
    <cellStyle name="Comma" xfId="1" builtinId="3"/>
    <cellStyle name="Comma 4" xfId="6"/>
    <cellStyle name="Comma 5" xfId="7"/>
    <cellStyle name="Currency" xfId="2" builtinId="4"/>
    <cellStyle name="Hyperlink" xfId="5" builtinId="8"/>
    <cellStyle name="Normal" xfId="0" builtinId="0"/>
    <cellStyle name="Normal 4" xfId="4"/>
    <cellStyle name="Normal 6" xfId="8"/>
    <cellStyle name="Normal 7" xfId="9"/>
    <cellStyle name="Percent" xfId="3" builtinId="5"/>
    <cellStyle name="Percent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Delivery\NCRO\Regiondata3\0854_regaffairs\Revenue%20Requirements\New%20Jersey\ACE%20ROR%20Reporting\ACE%20June%2008\Capital%20Structure\ACE%20COC%206.30.08%20-%20proforma%20ver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Capital"/>
      <sheetName val="Capital Structure"/>
      <sheetName val="LT Debt - 063008"/>
      <sheetName val="LT Debt - Cost Rates"/>
      <sheetName val="Pref Stock - 063008"/>
      <sheetName val="Pref Stock - Cost Rates"/>
      <sheetName val="08 STATS"/>
      <sheetName val="08 AUCTION STATS"/>
      <sheetName val="07 STATS"/>
      <sheetName val="07 AUCTION STATS"/>
    </sheetNames>
    <sheetDataSet>
      <sheetData sheetId="0" refreshError="1"/>
      <sheetData sheetId="1"/>
      <sheetData sheetId="2"/>
      <sheetData sheetId="3">
        <row r="1">
          <cell r="A1" t="str">
            <v>Atlantic City Electric Company</v>
          </cell>
        </row>
        <row r="2">
          <cell r="A2" t="str">
            <v>Calculation of the Effective Cost of Long-Term Debt by Series</v>
          </cell>
        </row>
        <row r="5">
          <cell r="I5" t="str">
            <v>Principal</v>
          </cell>
          <cell r="K5" t="str">
            <v>Discount</v>
          </cell>
          <cell r="O5" t="str">
            <v>Net</v>
          </cell>
        </row>
        <row r="6">
          <cell r="C6" t="str">
            <v>Date of</v>
          </cell>
          <cell r="E6" t="str">
            <v>Date of</v>
          </cell>
          <cell r="G6" t="str">
            <v>Term in</v>
          </cell>
          <cell r="I6" t="str">
            <v>Amount</v>
          </cell>
          <cell r="K6" t="str">
            <v>and</v>
          </cell>
          <cell r="M6" t="str">
            <v>Net</v>
          </cell>
          <cell r="O6" t="str">
            <v>Proceeds</v>
          </cell>
          <cell r="Q6" t="str">
            <v>Effective</v>
          </cell>
        </row>
        <row r="7">
          <cell r="A7" t="str">
            <v>Series</v>
          </cell>
          <cell r="C7" t="str">
            <v>Issue</v>
          </cell>
          <cell r="E7" t="str">
            <v>Maturity</v>
          </cell>
          <cell r="G7" t="str">
            <v>Years</v>
          </cell>
          <cell r="I7" t="str">
            <v>Issued</v>
          </cell>
          <cell r="K7" t="str">
            <v>Expense</v>
          </cell>
          <cell r="M7" t="str">
            <v>Proceeds</v>
          </cell>
          <cell r="O7" t="str">
            <v>Ratio</v>
          </cell>
          <cell r="Q7" t="str">
            <v>Cost Rate</v>
          </cell>
          <cell r="R7" t="str">
            <v>(1)</v>
          </cell>
        </row>
        <row r="9">
          <cell r="A9" t="str">
            <v>First Mortgage Bonds</v>
          </cell>
        </row>
        <row r="10">
          <cell r="A10">
            <v>6.6299999999999998E-2</v>
          </cell>
          <cell r="C10">
            <v>34205</v>
          </cell>
          <cell r="E10">
            <v>41487</v>
          </cell>
          <cell r="G10">
            <v>20</v>
          </cell>
          <cell r="I10">
            <v>75000000</v>
          </cell>
          <cell r="K10">
            <v>667898</v>
          </cell>
          <cell r="M10">
            <v>74332102</v>
          </cell>
          <cell r="O10">
            <v>0.99109999999999998</v>
          </cell>
          <cell r="Q10">
            <v>6.7110633556394142E-2</v>
          </cell>
        </row>
        <row r="11">
          <cell r="A11">
            <v>5.8000000000000003E-2</v>
          </cell>
          <cell r="C11">
            <v>38085</v>
          </cell>
          <cell r="E11">
            <v>49079</v>
          </cell>
          <cell r="G11">
            <v>30</v>
          </cell>
          <cell r="I11">
            <v>120000000</v>
          </cell>
          <cell r="K11">
            <v>1300000</v>
          </cell>
          <cell r="M11">
            <v>118700000</v>
          </cell>
          <cell r="O11">
            <v>0.98916666666666664</v>
          </cell>
          <cell r="Q11">
            <v>5.8766691131563464E-2</v>
          </cell>
        </row>
        <row r="12">
          <cell r="A12">
            <v>5.8000000000000003E-2</v>
          </cell>
          <cell r="C12">
            <v>38791</v>
          </cell>
          <cell r="E12">
            <v>49735</v>
          </cell>
          <cell r="G12">
            <v>35</v>
          </cell>
          <cell r="I12">
            <v>105000000</v>
          </cell>
          <cell r="K12">
            <v>725000</v>
          </cell>
          <cell r="M12">
            <v>104275000</v>
          </cell>
          <cell r="O12">
            <v>0.99309523809523814</v>
          </cell>
          <cell r="Q12">
            <v>5.8489044211795467E-2</v>
          </cell>
        </row>
        <row r="13">
          <cell r="A13">
            <v>7.4999999999999997E-2</v>
          </cell>
          <cell r="C13" t="str">
            <v>6/30/08</v>
          </cell>
          <cell r="E13">
            <v>50586</v>
          </cell>
          <cell r="G13">
            <v>30</v>
          </cell>
          <cell r="I13">
            <v>150000000</v>
          </cell>
          <cell r="K13">
            <v>1500000</v>
          </cell>
          <cell r="M13">
            <v>148500000</v>
          </cell>
          <cell r="O13">
            <v>0.99</v>
          </cell>
          <cell r="Q13">
            <v>7.5849534566613988E-2</v>
          </cell>
        </row>
        <row r="14">
          <cell r="A14" t="str">
            <v>Pollution Control Bonds</v>
          </cell>
        </row>
        <row r="15">
          <cell r="A15">
            <v>6.8000000000000005E-2</v>
          </cell>
          <cell r="C15">
            <v>33298</v>
          </cell>
          <cell r="E15">
            <v>44256</v>
          </cell>
          <cell r="G15">
            <v>30</v>
          </cell>
          <cell r="I15">
            <v>38865000</v>
          </cell>
          <cell r="K15">
            <v>1029173</v>
          </cell>
          <cell r="M15">
            <v>37835827</v>
          </cell>
          <cell r="O15">
            <v>0.97350000000000003</v>
          </cell>
          <cell r="Q15">
            <v>7.0127424347457015E-2</v>
          </cell>
        </row>
        <row r="16">
          <cell r="A16">
            <v>5.6000000000000001E-2</v>
          </cell>
          <cell r="C16">
            <v>34274</v>
          </cell>
          <cell r="E16">
            <v>45962</v>
          </cell>
          <cell r="G16">
            <v>32</v>
          </cell>
          <cell r="I16">
            <v>4000000</v>
          </cell>
          <cell r="K16">
            <v>307930</v>
          </cell>
          <cell r="M16">
            <v>3692070</v>
          </cell>
          <cell r="O16">
            <v>0.92300000000000004</v>
          </cell>
          <cell r="Q16">
            <v>6.1533813268640131E-2</v>
          </cell>
        </row>
        <row r="17">
          <cell r="A17">
            <v>3.85E-2</v>
          </cell>
          <cell r="C17">
            <v>34486</v>
          </cell>
          <cell r="E17">
            <v>47270</v>
          </cell>
          <cell r="G17">
            <v>35</v>
          </cell>
          <cell r="I17">
            <v>23150000</v>
          </cell>
          <cell r="K17">
            <v>736551</v>
          </cell>
          <cell r="M17">
            <v>22413449</v>
          </cell>
          <cell r="O17">
            <v>0.96819999999999995</v>
          </cell>
          <cell r="Q17">
            <v>4.0200680966794793E-2</v>
          </cell>
        </row>
        <row r="18">
          <cell r="A18">
            <v>4.0300000000000002E-2</v>
          </cell>
          <cell r="C18">
            <v>34639</v>
          </cell>
          <cell r="E18">
            <v>47423</v>
          </cell>
          <cell r="G18">
            <v>35</v>
          </cell>
          <cell r="I18">
            <v>6500000</v>
          </cell>
          <cell r="K18">
            <v>176161</v>
          </cell>
          <cell r="M18">
            <v>6323839</v>
          </cell>
          <cell r="O18">
            <v>0.97289999999999999</v>
          </cell>
          <cell r="Q18">
            <v>4.1780484266158609E-2</v>
          </cell>
        </row>
        <row r="19">
          <cell r="A19">
            <v>3.4200000000000001E-2</v>
          </cell>
          <cell r="C19">
            <v>34639</v>
          </cell>
          <cell r="E19">
            <v>47423</v>
          </cell>
          <cell r="G19">
            <v>35</v>
          </cell>
          <cell r="I19">
            <v>25000000</v>
          </cell>
          <cell r="K19">
            <v>638217</v>
          </cell>
          <cell r="M19">
            <v>24361783</v>
          </cell>
          <cell r="O19">
            <v>0.97450000000000003</v>
          </cell>
          <cell r="Q19">
            <v>3.5477889819721907E-2</v>
          </cell>
        </row>
        <row r="20">
          <cell r="A20" t="str">
            <v>Variable Rate Pollution Control Bonds</v>
          </cell>
        </row>
        <row r="21">
          <cell r="A21">
            <v>3.1199999999999999E-2</v>
          </cell>
          <cell r="C21">
            <v>35672</v>
          </cell>
          <cell r="E21">
            <v>47423</v>
          </cell>
          <cell r="G21">
            <v>32</v>
          </cell>
          <cell r="I21">
            <v>18200000</v>
          </cell>
          <cell r="K21">
            <v>331184</v>
          </cell>
          <cell r="M21">
            <v>17868816</v>
          </cell>
          <cell r="O21">
            <v>0.98180000000000001</v>
          </cell>
          <cell r="Q21">
            <v>3.2110144956218487E-2</v>
          </cell>
        </row>
        <row r="22">
          <cell r="A22">
            <v>3.1399999999999997E-2</v>
          </cell>
          <cell r="C22">
            <v>35672</v>
          </cell>
          <cell r="E22">
            <v>47423</v>
          </cell>
          <cell r="G22">
            <v>32</v>
          </cell>
          <cell r="I22">
            <v>4400000</v>
          </cell>
          <cell r="K22">
            <v>262919</v>
          </cell>
          <cell r="M22">
            <v>4137081</v>
          </cell>
          <cell r="O22">
            <v>0.94020000000000004</v>
          </cell>
          <cell r="Q22">
            <v>3.4489949720168146E-2</v>
          </cell>
        </row>
        <row r="23">
          <cell r="A23" t="str">
            <v>Medium Term Notes Series B</v>
          </cell>
        </row>
        <row r="44">
          <cell r="A44" t="str">
            <v>Medium Term Notes Series C</v>
          </cell>
        </row>
        <row r="47">
          <cell r="A47">
            <v>7.6799999999999993E-2</v>
          </cell>
          <cell r="C47">
            <v>34934</v>
          </cell>
          <cell r="E47">
            <v>42605</v>
          </cell>
          <cell r="G47">
            <v>21</v>
          </cell>
          <cell r="I47">
            <v>2000000</v>
          </cell>
          <cell r="K47">
            <v>20272</v>
          </cell>
          <cell r="M47">
            <v>1979728</v>
          </cell>
          <cell r="O47">
            <v>0.9899</v>
          </cell>
          <cell r="Q47">
            <v>7.7783733176762127E-2</v>
          </cell>
        </row>
        <row r="48">
          <cell r="A48">
            <v>7.6799999999999993E-2</v>
          </cell>
          <cell r="C48">
            <v>34934</v>
          </cell>
          <cell r="E48">
            <v>42240</v>
          </cell>
          <cell r="G48">
            <v>20</v>
          </cell>
          <cell r="I48">
            <v>15000000</v>
          </cell>
          <cell r="K48">
            <v>152043</v>
          </cell>
          <cell r="M48">
            <v>14847957</v>
          </cell>
          <cell r="O48">
            <v>0.9899</v>
          </cell>
          <cell r="Q48">
            <v>7.7803491282451273E-2</v>
          </cell>
        </row>
        <row r="49">
          <cell r="A49">
            <v>7.6300000000000007E-2</v>
          </cell>
          <cell r="C49">
            <v>34940</v>
          </cell>
          <cell r="E49">
            <v>41880</v>
          </cell>
          <cell r="G49">
            <v>19</v>
          </cell>
          <cell r="I49">
            <v>7000000</v>
          </cell>
          <cell r="K49">
            <v>60453</v>
          </cell>
          <cell r="M49">
            <v>6939547</v>
          </cell>
          <cell r="O49">
            <v>0.99139999999999995</v>
          </cell>
          <cell r="Q49">
            <v>7.7170089210612608E-2</v>
          </cell>
        </row>
        <row r="50">
          <cell r="A50">
            <v>7.2499999999999995E-2</v>
          </cell>
          <cell r="C50">
            <v>34941</v>
          </cell>
          <cell r="E50">
            <v>40420</v>
          </cell>
          <cell r="G50">
            <v>15</v>
          </cell>
          <cell r="I50">
            <v>1000000</v>
          </cell>
          <cell r="K50">
            <v>8636</v>
          </cell>
          <cell r="M50">
            <v>991364</v>
          </cell>
          <cell r="O50">
            <v>0.99139999999999995</v>
          </cell>
          <cell r="Q50">
            <v>7.3455540101982436E-2</v>
          </cell>
        </row>
        <row r="59">
          <cell r="A59" t="str">
            <v>Notes:</v>
          </cell>
          <cell r="B59" t="str">
            <v>(1)</v>
          </cell>
          <cell r="C59" t="str">
            <v>The effective cost for each issue is the yield to maturity using as inputs the term of issue,</v>
          </cell>
        </row>
        <row r="60">
          <cell r="C60" t="str">
            <v>coupon rate, and net proceeds ratio.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+@SUM(e8.e15+e18+@SUM(e22.e25)+e30+e32+e34+e36+e37+@SUM(e42.e45)+e47+e54+@SUM(e56.e61)+e64+e65+e72+e73+e75+e76+e79+e80+e84+e89+e94+e95+@SUM(e97.e100)+@SUM(e105.e108))" TargetMode="External"/><Relationship Id="rId1" Type="http://schemas.openxmlformats.org/officeDocument/2006/relationships/hyperlink" Target="mailto:+@SUM(e8.e15+e18+@SUM(e22.e25)+e30+e32+e34+e36+e37+@SUM(e42.e45)+e47+e54+@SUM(e56.e61)+e64+e65+e72+e73+e75+e76+e79+e80+e84+e89+e94+e95+@SUM(e97.e100)+@SUM(e105.e108)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7"/>
  <sheetViews>
    <sheetView tabSelected="1" topLeftCell="C1" zoomScale="90" zoomScaleNormal="90" workbookViewId="0">
      <selection activeCell="D11" sqref="D11"/>
    </sheetView>
  </sheetViews>
  <sheetFormatPr defaultColWidth="9.140625" defaultRowHeight="12.75" x14ac:dyDescent="0.2"/>
  <cols>
    <col min="1" max="1" width="8" style="4" customWidth="1"/>
    <col min="2" max="2" width="77" style="4" hidden="1" customWidth="1"/>
    <col min="3" max="3" width="55.7109375" style="4" customWidth="1"/>
    <col min="4" max="4" width="27" style="4" bestFit="1" customWidth="1"/>
    <col min="5" max="24" width="17.7109375" style="4" customWidth="1"/>
    <col min="25" max="25" width="20.7109375" style="4" customWidth="1"/>
    <col min="26" max="26" width="16.7109375" style="4" customWidth="1"/>
    <col min="27" max="27" width="16.85546875" style="4" customWidth="1"/>
    <col min="28" max="28" width="20.7109375" style="4" customWidth="1"/>
    <col min="29" max="29" width="1.7109375" style="4" customWidth="1"/>
    <col min="30" max="16384" width="9.140625" style="4"/>
  </cols>
  <sheetData>
    <row r="1" spans="1:38" s="2" customFormat="1" ht="15.75" customHeight="1" x14ac:dyDescent="0.25">
      <c r="A1" s="1"/>
      <c r="E1" s="3"/>
      <c r="F1" s="3"/>
      <c r="G1" s="3"/>
      <c r="H1" s="3"/>
      <c r="I1" s="3"/>
      <c r="J1" s="3"/>
      <c r="K1" s="3"/>
      <c r="L1" s="3"/>
      <c r="M1" s="3"/>
      <c r="N1" s="3"/>
    </row>
    <row r="2" spans="1:38" s="2" customFormat="1" ht="15.75" customHeight="1" x14ac:dyDescent="0.25">
      <c r="A2" s="1"/>
      <c r="E2" s="3"/>
      <c r="F2" s="3"/>
      <c r="G2" s="3"/>
      <c r="H2" s="3"/>
      <c r="I2" s="3"/>
      <c r="J2" s="3"/>
      <c r="K2" s="3"/>
      <c r="L2" s="3"/>
      <c r="M2" s="3"/>
      <c r="N2" s="3"/>
    </row>
    <row r="3" spans="1:38" s="2" customFormat="1" ht="15.75" customHeight="1" x14ac:dyDescent="0.25">
      <c r="A3" s="1"/>
      <c r="E3" s="3"/>
      <c r="F3" s="3"/>
      <c r="G3" s="3"/>
      <c r="H3" s="3"/>
      <c r="I3" s="3"/>
      <c r="J3" s="3"/>
      <c r="K3" s="3"/>
      <c r="L3" s="3"/>
      <c r="M3" s="3"/>
      <c r="N3" s="3"/>
    </row>
    <row r="4" spans="1:38" ht="15.75" x14ac:dyDescent="0.25">
      <c r="A4" s="1"/>
      <c r="E4" s="5"/>
      <c r="F4" s="5"/>
      <c r="G4" s="5"/>
      <c r="H4" s="5"/>
      <c r="I4" s="5"/>
      <c r="J4" s="5"/>
      <c r="K4" s="5"/>
      <c r="M4" s="6"/>
      <c r="N4" s="6"/>
      <c r="O4" s="6"/>
      <c r="P4" s="6"/>
      <c r="Q4" s="6"/>
      <c r="R4" s="6"/>
      <c r="S4" s="6"/>
      <c r="T4" s="6"/>
      <c r="U4" s="6"/>
    </row>
    <row r="5" spans="1:38" ht="15.75" x14ac:dyDescent="0.25">
      <c r="E5" s="3"/>
      <c r="F5" s="3"/>
      <c r="G5" s="3"/>
      <c r="H5" s="3"/>
      <c r="I5" s="3"/>
      <c r="J5" s="3"/>
      <c r="K5" s="3"/>
      <c r="L5" s="7"/>
      <c r="M5" s="7"/>
      <c r="N5" s="7"/>
      <c r="O5" s="7"/>
      <c r="P5" s="7"/>
      <c r="Q5" s="7"/>
      <c r="R5" s="7"/>
      <c r="S5" s="7"/>
      <c r="T5" s="7"/>
      <c r="U5" s="7"/>
    </row>
    <row r="6" spans="1:38" x14ac:dyDescent="0.2">
      <c r="A6" s="8" t="s">
        <v>0</v>
      </c>
      <c r="C6" s="8" t="s">
        <v>1</v>
      </c>
      <c r="D6" s="8" t="s">
        <v>2</v>
      </c>
      <c r="E6" s="8">
        <v>1991</v>
      </c>
      <c r="F6" s="8">
        <v>1992</v>
      </c>
      <c r="G6" s="8">
        <v>1993</v>
      </c>
      <c r="H6" s="8">
        <v>1994</v>
      </c>
      <c r="I6" s="8">
        <v>1995</v>
      </c>
      <c r="J6" s="8">
        <v>1996</v>
      </c>
      <c r="K6" s="8">
        <v>1997</v>
      </c>
      <c r="L6" s="8">
        <v>1998</v>
      </c>
      <c r="M6" s="8">
        <v>1999</v>
      </c>
      <c r="N6" s="8">
        <v>2000</v>
      </c>
      <c r="O6" s="8">
        <v>2001</v>
      </c>
      <c r="P6" s="8">
        <v>2002</v>
      </c>
      <c r="Q6" s="8">
        <v>2003</v>
      </c>
      <c r="R6" s="8">
        <v>2004</v>
      </c>
      <c r="S6" s="8">
        <v>2005</v>
      </c>
      <c r="T6" s="8">
        <v>2006</v>
      </c>
      <c r="U6" s="8">
        <v>2007</v>
      </c>
      <c r="V6" s="8">
        <v>2008</v>
      </c>
      <c r="W6" s="8">
        <v>2009</v>
      </c>
      <c r="X6" s="8">
        <v>2010</v>
      </c>
      <c r="Y6" s="8">
        <v>2011</v>
      </c>
      <c r="Z6" s="8" t="s">
        <v>3</v>
      </c>
      <c r="AA6" s="8" t="s">
        <v>4</v>
      </c>
      <c r="AB6" s="8" t="s">
        <v>5</v>
      </c>
    </row>
    <row r="7" spans="1:38" ht="15" x14ac:dyDescent="0.2">
      <c r="B7" s="5"/>
      <c r="C7" s="5"/>
      <c r="D7" s="5"/>
      <c r="E7" s="9"/>
      <c r="F7" s="10"/>
      <c r="G7" s="10"/>
      <c r="H7" s="11"/>
      <c r="I7" s="11"/>
      <c r="J7" s="11"/>
      <c r="K7" s="11"/>
      <c r="L7" s="6"/>
      <c r="M7" s="6"/>
      <c r="N7" s="6"/>
      <c r="O7" s="6"/>
      <c r="P7" s="6"/>
      <c r="Q7" s="6"/>
      <c r="R7" s="6"/>
      <c r="S7" s="6"/>
      <c r="T7" s="6"/>
      <c r="U7" s="6"/>
    </row>
    <row r="8" spans="1:38" x14ac:dyDescent="0.2">
      <c r="A8" s="6">
        <v>1</v>
      </c>
      <c r="B8" s="4" t="s">
        <v>6</v>
      </c>
      <c r="C8" s="12" t="s">
        <v>7</v>
      </c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38" s="14" customFormat="1" x14ac:dyDescent="0.2">
      <c r="A9" s="6">
        <v>2</v>
      </c>
      <c r="B9" s="14" t="s">
        <v>8</v>
      </c>
      <c r="D9" s="13"/>
      <c r="Y9" s="15"/>
      <c r="Z9" s="14">
        <f>SUM(E9:Y9)</f>
        <v>0</v>
      </c>
      <c r="AA9" s="16" t="str">
        <f>IF($Z9&gt;0,$Z9," ")</f>
        <v xml:space="preserve"> </v>
      </c>
      <c r="AB9" s="16" t="str">
        <f>IF($Z9&lt;0,$Z9," ")</f>
        <v xml:space="preserve"> </v>
      </c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s="14" customFormat="1" x14ac:dyDescent="0.2">
      <c r="A10" s="6">
        <v>3</v>
      </c>
      <c r="B10" s="14" t="s">
        <v>9</v>
      </c>
      <c r="D10" s="13"/>
      <c r="Y10" s="15"/>
      <c r="Z10" s="14">
        <f t="shared" ref="Z10:Z72" si="0">SUM(E10:Y10)</f>
        <v>0</v>
      </c>
      <c r="AA10" s="16" t="str">
        <f t="shared" ref="AA10:AA11" si="1">IF($Z10&gt;0,$Z10," ")</f>
        <v xml:space="preserve"> </v>
      </c>
      <c r="AB10" s="16" t="str">
        <f t="shared" ref="AB10:AB11" si="2">IF($Z10&lt;0,$Z10," ")</f>
        <v xml:space="preserve"> </v>
      </c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s="14" customFormat="1" x14ac:dyDescent="0.2">
      <c r="A11" s="6">
        <v>4</v>
      </c>
      <c r="B11" s="14" t="s">
        <v>10</v>
      </c>
      <c r="D11" s="13"/>
      <c r="Q11" s="15"/>
      <c r="Y11" s="15"/>
      <c r="Z11" s="14">
        <f t="shared" si="0"/>
        <v>0</v>
      </c>
      <c r="AA11" s="16" t="str">
        <f t="shared" si="1"/>
        <v xml:space="preserve"> </v>
      </c>
      <c r="AB11" s="16" t="str">
        <f t="shared" si="2"/>
        <v xml:space="preserve"> 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s="14" customFormat="1" x14ac:dyDescent="0.2">
      <c r="A12" s="6">
        <v>5</v>
      </c>
      <c r="AA12" s="16"/>
      <c r="AB12" s="16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s="14" customFormat="1" x14ac:dyDescent="0.2">
      <c r="A13" s="6">
        <v>6</v>
      </c>
      <c r="B13" s="14" t="s">
        <v>11</v>
      </c>
      <c r="C13" s="17" t="s">
        <v>12</v>
      </c>
      <c r="D13" s="17"/>
      <c r="AA13" s="16"/>
      <c r="AB13" s="16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s="14" customFormat="1" x14ac:dyDescent="0.2">
      <c r="A14" s="6">
        <v>7</v>
      </c>
      <c r="B14" s="14" t="s">
        <v>13</v>
      </c>
      <c r="D14" s="18"/>
      <c r="Y14" s="19"/>
      <c r="Z14" s="14">
        <f t="shared" si="0"/>
        <v>0</v>
      </c>
      <c r="AA14" s="16" t="str">
        <f t="shared" ref="AA14:AA77" si="3">IF($Z14&gt;0,$Z14," ")</f>
        <v xml:space="preserve"> </v>
      </c>
      <c r="AB14" s="16" t="str">
        <f t="shared" ref="AB14:AB77" si="4">IF($Z14&lt;0,$Z14," ")</f>
        <v xml:space="preserve"> </v>
      </c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s="14" customFormat="1" x14ac:dyDescent="0.2">
      <c r="A15" s="6">
        <v>8</v>
      </c>
      <c r="B15" s="14" t="s">
        <v>14</v>
      </c>
      <c r="D15" s="18"/>
      <c r="Y15" s="19"/>
      <c r="Z15" s="14">
        <f t="shared" si="0"/>
        <v>0</v>
      </c>
      <c r="AA15" s="16" t="str">
        <f t="shared" si="3"/>
        <v xml:space="preserve"> </v>
      </c>
      <c r="AB15" s="16" t="str">
        <f t="shared" si="4"/>
        <v xml:space="preserve"> </v>
      </c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s="14" customFormat="1" x14ac:dyDescent="0.2">
      <c r="A16" s="6">
        <v>9</v>
      </c>
      <c r="B16" s="14" t="s">
        <v>15</v>
      </c>
      <c r="D16" s="18"/>
      <c r="Y16" s="15"/>
      <c r="Z16" s="14">
        <f t="shared" si="0"/>
        <v>0</v>
      </c>
      <c r="AA16" s="16" t="str">
        <f t="shared" si="3"/>
        <v xml:space="preserve"> </v>
      </c>
      <c r="AB16" s="16" t="str">
        <f t="shared" si="4"/>
        <v xml:space="preserve"> 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s="14" customFormat="1" x14ac:dyDescent="0.2">
      <c r="A17" s="6">
        <v>10</v>
      </c>
      <c r="B17" s="14" t="s">
        <v>16</v>
      </c>
      <c r="D17" s="18"/>
      <c r="Y17" s="19"/>
      <c r="Z17" s="14">
        <f t="shared" si="0"/>
        <v>0</v>
      </c>
      <c r="AA17" s="16" t="str">
        <f t="shared" si="3"/>
        <v xml:space="preserve"> </v>
      </c>
      <c r="AB17" s="16" t="str">
        <f t="shared" si="4"/>
        <v xml:space="preserve"> 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s="14" customFormat="1" x14ac:dyDescent="0.2">
      <c r="A18" s="6">
        <v>11</v>
      </c>
      <c r="B18" s="14" t="s">
        <v>17</v>
      </c>
      <c r="D18" s="18"/>
      <c r="Z18" s="14">
        <f t="shared" si="0"/>
        <v>0</v>
      </c>
      <c r="AA18" s="16" t="str">
        <f t="shared" si="3"/>
        <v xml:space="preserve"> </v>
      </c>
      <c r="AB18" s="16" t="str">
        <f t="shared" si="4"/>
        <v xml:space="preserve"> 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s="14" customFormat="1" x14ac:dyDescent="0.2">
      <c r="A19" s="6">
        <v>12</v>
      </c>
      <c r="B19" s="14" t="s">
        <v>18</v>
      </c>
      <c r="D19" s="18"/>
      <c r="Z19" s="14">
        <f t="shared" si="0"/>
        <v>0</v>
      </c>
      <c r="AA19" s="16" t="str">
        <f t="shared" si="3"/>
        <v xml:space="preserve"> </v>
      </c>
      <c r="AB19" s="16" t="str">
        <f t="shared" si="4"/>
        <v xml:space="preserve"> 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s="14" customFormat="1" x14ac:dyDescent="0.2">
      <c r="A20" s="6">
        <v>13</v>
      </c>
      <c r="B20" s="14" t="s">
        <v>19</v>
      </c>
      <c r="D20" s="18"/>
      <c r="Z20" s="14">
        <f t="shared" si="0"/>
        <v>0</v>
      </c>
      <c r="AA20" s="16" t="str">
        <f t="shared" si="3"/>
        <v xml:space="preserve"> </v>
      </c>
      <c r="AB20" s="16" t="str">
        <f t="shared" si="4"/>
        <v xml:space="preserve"> 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s="14" customFormat="1" x14ac:dyDescent="0.2">
      <c r="A21" s="6">
        <v>14</v>
      </c>
      <c r="B21" s="14" t="s">
        <v>20</v>
      </c>
      <c r="D21" s="18"/>
      <c r="Z21" s="14">
        <f t="shared" si="0"/>
        <v>0</v>
      </c>
      <c r="AA21" s="16" t="str">
        <f t="shared" si="3"/>
        <v xml:space="preserve"> </v>
      </c>
      <c r="AB21" s="16" t="str">
        <f t="shared" si="4"/>
        <v xml:space="preserve"> 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s="14" customFormat="1" x14ac:dyDescent="0.2">
      <c r="A22" s="6">
        <v>15</v>
      </c>
      <c r="B22" s="14" t="s">
        <v>21</v>
      </c>
      <c r="D22" s="18"/>
      <c r="Y22" s="15"/>
      <c r="Z22" s="14">
        <f t="shared" si="0"/>
        <v>0</v>
      </c>
      <c r="AA22" s="16" t="str">
        <f t="shared" si="3"/>
        <v xml:space="preserve"> </v>
      </c>
      <c r="AB22" s="16" t="str">
        <f t="shared" si="4"/>
        <v xml:space="preserve"> 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s="14" customFormat="1" x14ac:dyDescent="0.2">
      <c r="A23" s="6">
        <v>16</v>
      </c>
      <c r="B23" s="14" t="s">
        <v>22</v>
      </c>
      <c r="D23" s="18"/>
      <c r="Y23" s="19"/>
      <c r="Z23" s="14">
        <f t="shared" si="0"/>
        <v>0</v>
      </c>
      <c r="AA23" s="16" t="str">
        <f t="shared" si="3"/>
        <v xml:space="preserve"> </v>
      </c>
      <c r="AB23" s="16" t="str">
        <f t="shared" si="4"/>
        <v xml:space="preserve"> 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s="14" customFormat="1" x14ac:dyDescent="0.2">
      <c r="A24" s="6">
        <v>17</v>
      </c>
      <c r="B24" s="14" t="s">
        <v>23</v>
      </c>
      <c r="D24" s="18"/>
      <c r="Y24" s="19"/>
      <c r="Z24" s="14">
        <f t="shared" si="0"/>
        <v>0</v>
      </c>
      <c r="AA24" s="16" t="str">
        <f t="shared" si="3"/>
        <v xml:space="preserve"> </v>
      </c>
      <c r="AB24" s="16" t="str">
        <f t="shared" si="4"/>
        <v xml:space="preserve"> 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s="14" customFormat="1" x14ac:dyDescent="0.2">
      <c r="A25" s="6">
        <v>18</v>
      </c>
      <c r="B25" s="14" t="s">
        <v>24</v>
      </c>
      <c r="D25" s="18"/>
      <c r="Y25" s="15"/>
      <c r="Z25" s="14">
        <f t="shared" si="0"/>
        <v>0</v>
      </c>
      <c r="AA25" s="16" t="str">
        <f t="shared" si="3"/>
        <v xml:space="preserve"> </v>
      </c>
      <c r="AB25" s="16" t="str">
        <f t="shared" si="4"/>
        <v xml:space="preserve"> 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s="14" customFormat="1" x14ac:dyDescent="0.2">
      <c r="A26" s="6">
        <v>19</v>
      </c>
      <c r="B26" s="14" t="s">
        <v>25</v>
      </c>
      <c r="D26" s="18"/>
      <c r="Y26" s="15"/>
      <c r="Z26" s="14">
        <f t="shared" si="0"/>
        <v>0</v>
      </c>
      <c r="AA26" s="16" t="str">
        <f t="shared" si="3"/>
        <v xml:space="preserve"> </v>
      </c>
      <c r="AB26" s="16" t="str">
        <f t="shared" si="4"/>
        <v xml:space="preserve"> 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s="14" customFormat="1" x14ac:dyDescent="0.2">
      <c r="A27" s="6">
        <v>20</v>
      </c>
      <c r="B27" s="14" t="s">
        <v>26</v>
      </c>
      <c r="D27" s="18"/>
      <c r="Y27" s="19"/>
      <c r="Z27" s="14">
        <f t="shared" si="0"/>
        <v>0</v>
      </c>
      <c r="AA27" s="16" t="str">
        <f t="shared" si="3"/>
        <v xml:space="preserve"> </v>
      </c>
      <c r="AB27" s="16" t="str">
        <f t="shared" si="4"/>
        <v xml:space="preserve"> 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s="14" customFormat="1" x14ac:dyDescent="0.2">
      <c r="A28" s="6">
        <v>21</v>
      </c>
      <c r="B28" s="14" t="s">
        <v>27</v>
      </c>
      <c r="D28" s="18"/>
      <c r="Y28" s="15"/>
      <c r="Z28" s="14">
        <f t="shared" si="0"/>
        <v>0</v>
      </c>
      <c r="AA28" s="16" t="str">
        <f t="shared" si="3"/>
        <v xml:space="preserve"> </v>
      </c>
      <c r="AB28" s="16" t="str">
        <f t="shared" si="4"/>
        <v xml:space="preserve"> 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s="14" customFormat="1" x14ac:dyDescent="0.2">
      <c r="A29" s="6">
        <v>22</v>
      </c>
      <c r="B29" s="14" t="s">
        <v>28</v>
      </c>
      <c r="D29" s="18"/>
      <c r="Y29" s="19"/>
      <c r="Z29" s="14">
        <f t="shared" si="0"/>
        <v>0</v>
      </c>
      <c r="AA29" s="16" t="str">
        <f t="shared" si="3"/>
        <v xml:space="preserve"> </v>
      </c>
      <c r="AB29" s="16" t="str">
        <f t="shared" si="4"/>
        <v xml:space="preserve"> 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s="14" customFormat="1" x14ac:dyDescent="0.2">
      <c r="A30" s="6">
        <v>23</v>
      </c>
      <c r="B30" s="14" t="s">
        <v>29</v>
      </c>
      <c r="D30" s="18"/>
      <c r="Y30" s="15"/>
      <c r="Z30" s="14">
        <f t="shared" si="0"/>
        <v>0</v>
      </c>
      <c r="AA30" s="16" t="str">
        <f t="shared" si="3"/>
        <v xml:space="preserve"> </v>
      </c>
      <c r="AB30" s="16" t="str">
        <f t="shared" si="4"/>
        <v xml:space="preserve"> 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s="14" customFormat="1" x14ac:dyDescent="0.2">
      <c r="A31" s="6">
        <v>24</v>
      </c>
      <c r="B31" s="14" t="s">
        <v>30</v>
      </c>
      <c r="D31" s="18"/>
      <c r="Y31" s="19"/>
      <c r="Z31" s="14">
        <f t="shared" si="0"/>
        <v>0</v>
      </c>
      <c r="AA31" s="16" t="str">
        <f t="shared" si="3"/>
        <v xml:space="preserve"> </v>
      </c>
      <c r="AB31" s="16" t="str">
        <f t="shared" si="4"/>
        <v xml:space="preserve"> 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s="14" customFormat="1" x14ac:dyDescent="0.2">
      <c r="A32" s="6">
        <v>25</v>
      </c>
      <c r="B32" s="14" t="s">
        <v>31</v>
      </c>
      <c r="D32" s="18"/>
      <c r="Z32" s="14">
        <f t="shared" si="0"/>
        <v>0</v>
      </c>
      <c r="AA32" s="16" t="str">
        <f t="shared" si="3"/>
        <v xml:space="preserve"> </v>
      </c>
      <c r="AB32" s="16" t="str">
        <f t="shared" si="4"/>
        <v xml:space="preserve"> </v>
      </c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s="14" customFormat="1" x14ac:dyDescent="0.2">
      <c r="A33" s="6">
        <v>26</v>
      </c>
      <c r="B33" s="14" t="s">
        <v>32</v>
      </c>
      <c r="D33" s="18"/>
      <c r="Z33" s="14">
        <f t="shared" si="0"/>
        <v>0</v>
      </c>
      <c r="AA33" s="16" t="str">
        <f t="shared" si="3"/>
        <v xml:space="preserve"> </v>
      </c>
      <c r="AB33" s="16" t="str">
        <f t="shared" si="4"/>
        <v xml:space="preserve"> </v>
      </c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s="14" customFormat="1" x14ac:dyDescent="0.2">
      <c r="A34" s="6">
        <v>27</v>
      </c>
      <c r="B34" s="14" t="s">
        <v>33</v>
      </c>
      <c r="D34" s="18"/>
      <c r="Y34" s="18"/>
      <c r="Z34" s="14">
        <f t="shared" si="0"/>
        <v>0</v>
      </c>
      <c r="AA34" s="16" t="str">
        <f t="shared" si="3"/>
        <v xml:space="preserve"> </v>
      </c>
      <c r="AB34" s="16" t="str">
        <f t="shared" si="4"/>
        <v xml:space="preserve"> </v>
      </c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s="14" customFormat="1" x14ac:dyDescent="0.2">
      <c r="A35" s="6">
        <v>28</v>
      </c>
      <c r="B35" s="14" t="s">
        <v>34</v>
      </c>
      <c r="D35" s="18"/>
      <c r="Z35" s="14">
        <f t="shared" si="0"/>
        <v>0</v>
      </c>
      <c r="AA35" s="16" t="str">
        <f t="shared" si="3"/>
        <v xml:space="preserve"> </v>
      </c>
      <c r="AB35" s="16" t="str">
        <f t="shared" si="4"/>
        <v xml:space="preserve"> </v>
      </c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s="14" customFormat="1" x14ac:dyDescent="0.2">
      <c r="A36" s="6">
        <v>29</v>
      </c>
      <c r="B36" s="14" t="s">
        <v>35</v>
      </c>
      <c r="D36" s="18"/>
      <c r="Y36" s="18"/>
      <c r="Z36" s="14">
        <f t="shared" si="0"/>
        <v>0</v>
      </c>
      <c r="AA36" s="16" t="str">
        <f t="shared" si="3"/>
        <v xml:space="preserve"> </v>
      </c>
      <c r="AB36" s="16" t="str">
        <f t="shared" si="4"/>
        <v xml:space="preserve"> </v>
      </c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s="14" customFormat="1" x14ac:dyDescent="0.2">
      <c r="A37" s="6">
        <v>30</v>
      </c>
      <c r="B37" s="14" t="s">
        <v>36</v>
      </c>
      <c r="D37" s="18"/>
      <c r="Z37" s="14">
        <f t="shared" si="0"/>
        <v>0</v>
      </c>
      <c r="AA37" s="16" t="str">
        <f t="shared" si="3"/>
        <v xml:space="preserve"> </v>
      </c>
      <c r="AB37" s="16" t="str">
        <f t="shared" si="4"/>
        <v xml:space="preserve"> </v>
      </c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s="14" customFormat="1" x14ac:dyDescent="0.2">
      <c r="A38" s="6">
        <v>31</v>
      </c>
      <c r="B38" s="14" t="s">
        <v>37</v>
      </c>
      <c r="D38" s="18"/>
      <c r="Z38" s="14">
        <f t="shared" si="0"/>
        <v>0</v>
      </c>
      <c r="AA38" s="16" t="str">
        <f t="shared" si="3"/>
        <v xml:space="preserve"> </v>
      </c>
      <c r="AB38" s="16" t="str">
        <f t="shared" si="4"/>
        <v xml:space="preserve"> </v>
      </c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s="14" customFormat="1" x14ac:dyDescent="0.2">
      <c r="A39" s="6">
        <v>32</v>
      </c>
      <c r="B39" s="14" t="s">
        <v>38</v>
      </c>
      <c r="D39" s="18"/>
      <c r="Z39" s="14">
        <f t="shared" si="0"/>
        <v>0</v>
      </c>
      <c r="AA39" s="16" t="str">
        <f t="shared" si="3"/>
        <v xml:space="preserve"> </v>
      </c>
      <c r="AB39" s="16" t="str">
        <f t="shared" si="4"/>
        <v xml:space="preserve"> </v>
      </c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s="14" customFormat="1" x14ac:dyDescent="0.2">
      <c r="A40" s="6">
        <v>33</v>
      </c>
      <c r="B40" s="14" t="s">
        <v>39</v>
      </c>
      <c r="D40" s="18"/>
      <c r="Z40" s="14">
        <f t="shared" si="0"/>
        <v>0</v>
      </c>
      <c r="AA40" s="16" t="str">
        <f t="shared" si="3"/>
        <v xml:space="preserve"> </v>
      </c>
      <c r="AB40" s="16" t="str">
        <f t="shared" si="4"/>
        <v xml:space="preserve"> </v>
      </c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s="14" customFormat="1" x14ac:dyDescent="0.2">
      <c r="A41" s="6">
        <v>34</v>
      </c>
      <c r="B41" s="14" t="s">
        <v>40</v>
      </c>
      <c r="D41" s="18"/>
      <c r="Y41" s="19"/>
      <c r="Z41" s="14">
        <f t="shared" si="0"/>
        <v>0</v>
      </c>
      <c r="AA41" s="16" t="str">
        <f t="shared" si="3"/>
        <v xml:space="preserve"> </v>
      </c>
      <c r="AB41" s="16" t="str">
        <f t="shared" si="4"/>
        <v xml:space="preserve"> </v>
      </c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s="14" customFormat="1" x14ac:dyDescent="0.2">
      <c r="A42" s="6">
        <v>35</v>
      </c>
      <c r="B42" s="14" t="s">
        <v>41</v>
      </c>
      <c r="D42" s="18"/>
      <c r="Y42" s="15"/>
      <c r="Z42" s="14">
        <f t="shared" si="0"/>
        <v>0</v>
      </c>
      <c r="AA42" s="16" t="str">
        <f t="shared" si="3"/>
        <v xml:space="preserve"> </v>
      </c>
      <c r="AB42" s="16" t="str">
        <f t="shared" si="4"/>
        <v xml:space="preserve"> </v>
      </c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s="14" customFormat="1" x14ac:dyDescent="0.2">
      <c r="A43" s="6">
        <v>36</v>
      </c>
      <c r="B43" s="14" t="s">
        <v>42</v>
      </c>
      <c r="D43" s="18"/>
      <c r="Y43" s="15"/>
      <c r="Z43" s="14">
        <f t="shared" si="0"/>
        <v>0</v>
      </c>
      <c r="AA43" s="16" t="str">
        <f t="shared" si="3"/>
        <v xml:space="preserve"> </v>
      </c>
      <c r="AB43" s="16" t="str">
        <f t="shared" si="4"/>
        <v xml:space="preserve"> </v>
      </c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s="14" customFormat="1" x14ac:dyDescent="0.2">
      <c r="A44" s="6">
        <v>37</v>
      </c>
      <c r="B44" s="14" t="s">
        <v>43</v>
      </c>
      <c r="D44" s="18"/>
      <c r="Y44" s="19"/>
      <c r="Z44" s="14">
        <f t="shared" si="0"/>
        <v>0</v>
      </c>
      <c r="AA44" s="16" t="str">
        <f t="shared" si="3"/>
        <v xml:space="preserve"> </v>
      </c>
      <c r="AB44" s="16" t="str">
        <f t="shared" si="4"/>
        <v xml:space="preserve"> </v>
      </c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s="14" customFormat="1" x14ac:dyDescent="0.2">
      <c r="A45" s="6">
        <v>38</v>
      </c>
      <c r="B45" s="14" t="s">
        <v>44</v>
      </c>
      <c r="D45" s="18"/>
      <c r="Y45" s="15"/>
      <c r="Z45" s="14">
        <f t="shared" si="0"/>
        <v>0</v>
      </c>
      <c r="AA45" s="16" t="str">
        <f t="shared" si="3"/>
        <v xml:space="preserve"> </v>
      </c>
      <c r="AB45" s="16" t="str">
        <f t="shared" si="4"/>
        <v xml:space="preserve"> </v>
      </c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s="14" customFormat="1" x14ac:dyDescent="0.2">
      <c r="A46" s="6">
        <v>39</v>
      </c>
      <c r="B46" s="14" t="s">
        <v>45</v>
      </c>
      <c r="D46" s="18"/>
      <c r="Z46" s="14">
        <f t="shared" si="0"/>
        <v>0</v>
      </c>
      <c r="AA46" s="16" t="str">
        <f t="shared" si="3"/>
        <v xml:space="preserve"> </v>
      </c>
      <c r="AB46" s="16" t="str">
        <f t="shared" si="4"/>
        <v xml:space="preserve"> </v>
      </c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s="14" customFormat="1" x14ac:dyDescent="0.2">
      <c r="A47" s="6">
        <v>40</v>
      </c>
      <c r="B47" s="14" t="s">
        <v>46</v>
      </c>
      <c r="D47" s="18"/>
      <c r="Z47" s="14">
        <f t="shared" si="0"/>
        <v>0</v>
      </c>
      <c r="AA47" s="16" t="str">
        <f t="shared" si="3"/>
        <v xml:space="preserve"> </v>
      </c>
      <c r="AB47" s="16" t="str">
        <f t="shared" si="4"/>
        <v xml:space="preserve"> </v>
      </c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s="14" customFormat="1" x14ac:dyDescent="0.2">
      <c r="A48" s="6">
        <v>41</v>
      </c>
      <c r="B48" s="14" t="s">
        <v>47</v>
      </c>
      <c r="D48" s="18"/>
      <c r="Z48" s="14">
        <f t="shared" si="0"/>
        <v>0</v>
      </c>
      <c r="AA48" s="16" t="str">
        <f t="shared" si="3"/>
        <v xml:space="preserve"> </v>
      </c>
      <c r="AB48" s="16" t="str">
        <f t="shared" si="4"/>
        <v xml:space="preserve"> </v>
      </c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s="14" customFormat="1" x14ac:dyDescent="0.2">
      <c r="A49" s="6">
        <v>42</v>
      </c>
      <c r="B49" s="14" t="s">
        <v>48</v>
      </c>
      <c r="D49" s="18"/>
      <c r="Z49" s="14">
        <f t="shared" si="0"/>
        <v>0</v>
      </c>
      <c r="AA49" s="16" t="str">
        <f t="shared" si="3"/>
        <v xml:space="preserve"> </v>
      </c>
      <c r="AB49" s="16" t="str">
        <f t="shared" si="4"/>
        <v xml:space="preserve"> </v>
      </c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s="14" customFormat="1" x14ac:dyDescent="0.2">
      <c r="A50" s="6">
        <v>43</v>
      </c>
      <c r="B50" s="14" t="s">
        <v>49</v>
      </c>
      <c r="D50" s="18"/>
      <c r="Z50" s="14">
        <f t="shared" si="0"/>
        <v>0</v>
      </c>
      <c r="AA50" s="16" t="str">
        <f t="shared" si="3"/>
        <v xml:space="preserve"> </v>
      </c>
      <c r="AB50" s="16" t="str">
        <f t="shared" si="4"/>
        <v xml:space="preserve"> </v>
      </c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s="14" customFormat="1" x14ac:dyDescent="0.2">
      <c r="A51" s="6">
        <v>44</v>
      </c>
      <c r="B51" s="14" t="s">
        <v>50</v>
      </c>
      <c r="D51" s="18"/>
      <c r="Z51" s="14">
        <f t="shared" si="0"/>
        <v>0</v>
      </c>
      <c r="AA51" s="16" t="str">
        <f t="shared" si="3"/>
        <v xml:space="preserve"> </v>
      </c>
      <c r="AB51" s="16" t="str">
        <f t="shared" si="4"/>
        <v xml:space="preserve"> </v>
      </c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s="14" customFormat="1" x14ac:dyDescent="0.2">
      <c r="A52" s="6">
        <v>45</v>
      </c>
      <c r="B52" s="14" t="s">
        <v>51</v>
      </c>
      <c r="D52" s="18"/>
      <c r="Z52" s="14">
        <f t="shared" si="0"/>
        <v>0</v>
      </c>
      <c r="AA52" s="16" t="str">
        <f t="shared" si="3"/>
        <v xml:space="preserve"> </v>
      </c>
      <c r="AB52" s="16" t="str">
        <f t="shared" si="4"/>
        <v xml:space="preserve"> </v>
      </c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s="14" customFormat="1" x14ac:dyDescent="0.2">
      <c r="A53" s="6">
        <v>46</v>
      </c>
      <c r="B53" s="14" t="s">
        <v>52</v>
      </c>
      <c r="D53" s="18"/>
      <c r="Z53" s="14">
        <f t="shared" si="0"/>
        <v>0</v>
      </c>
      <c r="AA53" s="16" t="str">
        <f t="shared" si="3"/>
        <v xml:space="preserve"> </v>
      </c>
      <c r="AB53" s="16" t="str">
        <f t="shared" si="4"/>
        <v xml:space="preserve"> </v>
      </c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s="14" customFormat="1" x14ac:dyDescent="0.2">
      <c r="A54" s="6">
        <v>47</v>
      </c>
      <c r="B54" s="14" t="s">
        <v>53</v>
      </c>
      <c r="D54" s="18"/>
      <c r="Z54" s="14">
        <f t="shared" si="0"/>
        <v>0</v>
      </c>
      <c r="AA54" s="16" t="str">
        <f t="shared" si="3"/>
        <v xml:space="preserve"> </v>
      </c>
      <c r="AB54" s="16" t="str">
        <f t="shared" si="4"/>
        <v xml:space="preserve"> </v>
      </c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s="14" customFormat="1" x14ac:dyDescent="0.2">
      <c r="A55" s="6">
        <v>48</v>
      </c>
      <c r="B55" s="14" t="s">
        <v>54</v>
      </c>
      <c r="D55" s="18"/>
      <c r="Z55" s="14">
        <f t="shared" si="0"/>
        <v>0</v>
      </c>
      <c r="AA55" s="16" t="str">
        <f t="shared" si="3"/>
        <v xml:space="preserve"> </v>
      </c>
      <c r="AB55" s="16" t="str">
        <f t="shared" si="4"/>
        <v xml:space="preserve"> </v>
      </c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s="14" customFormat="1" x14ac:dyDescent="0.2">
      <c r="A56" s="6">
        <v>49</v>
      </c>
      <c r="B56" s="14" t="s">
        <v>55</v>
      </c>
      <c r="D56" s="18"/>
      <c r="Z56" s="14">
        <f t="shared" si="0"/>
        <v>0</v>
      </c>
      <c r="AA56" s="16" t="str">
        <f t="shared" si="3"/>
        <v xml:space="preserve"> </v>
      </c>
      <c r="AB56" s="16" t="str">
        <f t="shared" si="4"/>
        <v xml:space="preserve"> </v>
      </c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s="14" customFormat="1" x14ac:dyDescent="0.2">
      <c r="A57" s="6">
        <v>50</v>
      </c>
      <c r="B57" s="14" t="s">
        <v>56</v>
      </c>
      <c r="D57" s="18"/>
      <c r="Y57" s="18"/>
      <c r="Z57" s="14">
        <f t="shared" si="0"/>
        <v>0</v>
      </c>
      <c r="AA57" s="16" t="str">
        <f t="shared" si="3"/>
        <v xml:space="preserve"> </v>
      </c>
      <c r="AB57" s="16" t="str">
        <f t="shared" si="4"/>
        <v xml:space="preserve"> </v>
      </c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s="14" customFormat="1" x14ac:dyDescent="0.2">
      <c r="A58" s="6">
        <v>51</v>
      </c>
      <c r="B58" s="14" t="s">
        <v>57</v>
      </c>
      <c r="D58" s="18"/>
      <c r="Z58" s="14">
        <f t="shared" si="0"/>
        <v>0</v>
      </c>
      <c r="AA58" s="16" t="str">
        <f t="shared" si="3"/>
        <v xml:space="preserve"> </v>
      </c>
      <c r="AB58" s="16" t="str">
        <f t="shared" si="4"/>
        <v xml:space="preserve"> </v>
      </c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s="14" customFormat="1" x14ac:dyDescent="0.2">
      <c r="A59" s="6">
        <v>52</v>
      </c>
      <c r="B59" s="14" t="s">
        <v>58</v>
      </c>
      <c r="D59" s="18"/>
      <c r="Z59" s="14">
        <f t="shared" si="0"/>
        <v>0</v>
      </c>
      <c r="AA59" s="16" t="str">
        <f t="shared" si="3"/>
        <v xml:space="preserve"> </v>
      </c>
      <c r="AB59" s="16" t="str">
        <f t="shared" si="4"/>
        <v xml:space="preserve"> </v>
      </c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s="14" customFormat="1" x14ac:dyDescent="0.2">
      <c r="A60" s="6">
        <v>53</v>
      </c>
      <c r="B60" s="14" t="s">
        <v>59</v>
      </c>
      <c r="D60" s="18"/>
      <c r="Y60" s="19"/>
      <c r="Z60" s="14">
        <f t="shared" si="0"/>
        <v>0</v>
      </c>
      <c r="AA60" s="16" t="str">
        <f t="shared" si="3"/>
        <v xml:space="preserve"> </v>
      </c>
      <c r="AB60" s="16" t="str">
        <f t="shared" si="4"/>
        <v xml:space="preserve"> </v>
      </c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s="14" customFormat="1" x14ac:dyDescent="0.2">
      <c r="A61" s="6">
        <v>54</v>
      </c>
      <c r="B61" s="14" t="s">
        <v>60</v>
      </c>
      <c r="D61" s="18"/>
      <c r="Y61" s="19"/>
      <c r="Z61" s="14">
        <f t="shared" si="0"/>
        <v>0</v>
      </c>
      <c r="AA61" s="16" t="str">
        <f t="shared" si="3"/>
        <v xml:space="preserve"> </v>
      </c>
      <c r="AB61" s="16" t="str">
        <f t="shared" si="4"/>
        <v xml:space="preserve"> </v>
      </c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s="14" customFormat="1" x14ac:dyDescent="0.2">
      <c r="A62" s="6">
        <v>55</v>
      </c>
      <c r="B62" s="14" t="s">
        <v>61</v>
      </c>
      <c r="D62" s="18"/>
      <c r="Z62" s="14">
        <f t="shared" si="0"/>
        <v>0</v>
      </c>
      <c r="AA62" s="16" t="str">
        <f t="shared" si="3"/>
        <v xml:space="preserve"> </v>
      </c>
      <c r="AB62" s="16" t="str">
        <f t="shared" si="4"/>
        <v xml:space="preserve"> </v>
      </c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s="14" customFormat="1" x14ac:dyDescent="0.2">
      <c r="A63" s="6">
        <v>56</v>
      </c>
      <c r="B63" s="14" t="s">
        <v>62</v>
      </c>
      <c r="D63" s="18"/>
      <c r="Y63" s="18"/>
      <c r="Z63" s="14">
        <f t="shared" si="0"/>
        <v>0</v>
      </c>
      <c r="AA63" s="16" t="str">
        <f t="shared" si="3"/>
        <v xml:space="preserve"> </v>
      </c>
      <c r="AB63" s="16" t="str">
        <f t="shared" si="4"/>
        <v xml:space="preserve"> </v>
      </c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s="14" customFormat="1" x14ac:dyDescent="0.2">
      <c r="A64" s="6">
        <v>57</v>
      </c>
      <c r="B64" s="14" t="s">
        <v>63</v>
      </c>
      <c r="D64" s="18"/>
      <c r="Y64" s="18"/>
      <c r="Z64" s="14">
        <f t="shared" si="0"/>
        <v>0</v>
      </c>
      <c r="AA64" s="16" t="str">
        <f t="shared" si="3"/>
        <v xml:space="preserve"> </v>
      </c>
      <c r="AB64" s="16" t="str">
        <f t="shared" si="4"/>
        <v xml:space="preserve"> </v>
      </c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s="14" customFormat="1" x14ac:dyDescent="0.2">
      <c r="A65" s="6">
        <v>58</v>
      </c>
      <c r="B65" s="14" t="s">
        <v>64</v>
      </c>
      <c r="D65" s="18"/>
      <c r="Y65" s="18"/>
      <c r="Z65" s="14">
        <f t="shared" si="0"/>
        <v>0</v>
      </c>
      <c r="AA65" s="16" t="str">
        <f t="shared" si="3"/>
        <v xml:space="preserve"> </v>
      </c>
      <c r="AB65" s="16" t="str">
        <f t="shared" si="4"/>
        <v xml:space="preserve"> </v>
      </c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s="14" customFormat="1" x14ac:dyDescent="0.2">
      <c r="A66" s="6">
        <v>59</v>
      </c>
      <c r="B66" s="14" t="s">
        <v>65</v>
      </c>
      <c r="D66" s="18"/>
      <c r="Y66" s="19"/>
      <c r="Z66" s="14">
        <f t="shared" si="0"/>
        <v>0</v>
      </c>
      <c r="AA66" s="16" t="str">
        <f t="shared" si="3"/>
        <v xml:space="preserve"> </v>
      </c>
      <c r="AB66" s="16" t="str">
        <f t="shared" si="4"/>
        <v xml:space="preserve"> </v>
      </c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s="14" customFormat="1" x14ac:dyDescent="0.2">
      <c r="A67" s="6">
        <v>60</v>
      </c>
      <c r="B67" s="14" t="s">
        <v>66</v>
      </c>
      <c r="D67" s="18"/>
      <c r="Y67" s="19"/>
      <c r="Z67" s="14">
        <f t="shared" si="0"/>
        <v>0</v>
      </c>
      <c r="AA67" s="16" t="str">
        <f t="shared" si="3"/>
        <v xml:space="preserve"> </v>
      </c>
      <c r="AB67" s="16" t="str">
        <f t="shared" si="4"/>
        <v xml:space="preserve"> </v>
      </c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s="14" customFormat="1" x14ac:dyDescent="0.2">
      <c r="A68" s="6">
        <v>61</v>
      </c>
      <c r="B68" s="14" t="s">
        <v>67</v>
      </c>
      <c r="D68" s="18"/>
      <c r="Y68" s="15"/>
      <c r="Z68" s="14">
        <f t="shared" si="0"/>
        <v>0</v>
      </c>
      <c r="AA68" s="16" t="str">
        <f t="shared" si="3"/>
        <v xml:space="preserve"> </v>
      </c>
      <c r="AB68" s="16" t="str">
        <f t="shared" si="4"/>
        <v xml:space="preserve"> </v>
      </c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s="14" customFormat="1" x14ac:dyDescent="0.2">
      <c r="A69" s="6">
        <v>62</v>
      </c>
      <c r="B69" s="14" t="s">
        <v>68</v>
      </c>
      <c r="D69" s="18"/>
      <c r="Y69" s="19"/>
      <c r="Z69" s="14">
        <f t="shared" si="0"/>
        <v>0</v>
      </c>
      <c r="AA69" s="16" t="str">
        <f t="shared" si="3"/>
        <v xml:space="preserve"> </v>
      </c>
      <c r="AB69" s="16" t="str">
        <f t="shared" si="4"/>
        <v xml:space="preserve"> </v>
      </c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s="14" customFormat="1" x14ac:dyDescent="0.2">
      <c r="A70" s="6">
        <v>63</v>
      </c>
      <c r="B70" s="14" t="s">
        <v>69</v>
      </c>
      <c r="D70" s="18"/>
      <c r="Q70" s="15"/>
      <c r="Y70" s="19"/>
      <c r="Z70" s="14">
        <f t="shared" si="0"/>
        <v>0</v>
      </c>
      <c r="AA70" s="16" t="str">
        <f t="shared" si="3"/>
        <v xml:space="preserve"> </v>
      </c>
      <c r="AB70" s="16" t="str">
        <f t="shared" si="4"/>
        <v xml:space="preserve"> </v>
      </c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s="14" customFormat="1" x14ac:dyDescent="0.2">
      <c r="A71" s="6">
        <v>64</v>
      </c>
      <c r="B71" s="14" t="s">
        <v>70</v>
      </c>
      <c r="D71" s="18"/>
      <c r="Q71" s="15"/>
      <c r="Y71" s="15"/>
      <c r="Z71" s="14">
        <f t="shared" si="0"/>
        <v>0</v>
      </c>
      <c r="AA71" s="16" t="str">
        <f t="shared" si="3"/>
        <v xml:space="preserve"> </v>
      </c>
      <c r="AB71" s="16" t="str">
        <f t="shared" si="4"/>
        <v xml:space="preserve"> </v>
      </c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s="14" customFormat="1" x14ac:dyDescent="0.2">
      <c r="A72" s="6">
        <v>65</v>
      </c>
      <c r="B72" s="14" t="s">
        <v>71</v>
      </c>
      <c r="D72" s="18"/>
      <c r="Q72" s="15"/>
      <c r="Y72" s="19"/>
      <c r="Z72" s="14">
        <f t="shared" si="0"/>
        <v>0</v>
      </c>
      <c r="AA72" s="16" t="str">
        <f t="shared" si="3"/>
        <v xml:space="preserve"> </v>
      </c>
      <c r="AB72" s="16" t="str">
        <f t="shared" si="4"/>
        <v xml:space="preserve"> </v>
      </c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s="14" customFormat="1" x14ac:dyDescent="0.2">
      <c r="A73" s="6">
        <v>66</v>
      </c>
      <c r="B73" s="14" t="s">
        <v>72</v>
      </c>
      <c r="D73" s="18"/>
      <c r="Q73" s="15"/>
      <c r="Y73" s="19"/>
      <c r="Z73" s="14">
        <f t="shared" ref="Z73:Z113" si="5">SUM(E73:Y73)</f>
        <v>0</v>
      </c>
      <c r="AA73" s="16" t="str">
        <f t="shared" si="3"/>
        <v xml:space="preserve"> </v>
      </c>
      <c r="AB73" s="16" t="str">
        <f t="shared" si="4"/>
        <v xml:space="preserve"> </v>
      </c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s="14" customFormat="1" x14ac:dyDescent="0.2">
      <c r="A74" s="6">
        <v>67</v>
      </c>
      <c r="B74" s="14" t="s">
        <v>73</v>
      </c>
      <c r="D74" s="18"/>
      <c r="Q74" s="15"/>
      <c r="Y74" s="19"/>
      <c r="Z74" s="14">
        <f t="shared" si="5"/>
        <v>0</v>
      </c>
      <c r="AA74" s="16" t="str">
        <f t="shared" si="3"/>
        <v xml:space="preserve"> </v>
      </c>
      <c r="AB74" s="16" t="str">
        <f t="shared" si="4"/>
        <v xml:space="preserve"> </v>
      </c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s="14" customFormat="1" x14ac:dyDescent="0.2">
      <c r="A75" s="6">
        <v>68</v>
      </c>
      <c r="B75" s="14" t="s">
        <v>74</v>
      </c>
      <c r="D75" s="18"/>
      <c r="Q75" s="15"/>
      <c r="Y75" s="15"/>
      <c r="Z75" s="14">
        <f t="shared" si="5"/>
        <v>0</v>
      </c>
      <c r="AA75" s="16" t="str">
        <f t="shared" si="3"/>
        <v xml:space="preserve"> </v>
      </c>
      <c r="AB75" s="16" t="str">
        <f t="shared" si="4"/>
        <v xml:space="preserve"> </v>
      </c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s="14" customFormat="1" x14ac:dyDescent="0.2">
      <c r="A76" s="6">
        <v>69</v>
      </c>
      <c r="B76" s="14" t="s">
        <v>75</v>
      </c>
      <c r="D76" s="18"/>
      <c r="Q76" s="15"/>
      <c r="Y76" s="19"/>
      <c r="Z76" s="14">
        <f t="shared" si="5"/>
        <v>0</v>
      </c>
      <c r="AA76" s="16" t="str">
        <f t="shared" si="3"/>
        <v xml:space="preserve"> </v>
      </c>
      <c r="AB76" s="16" t="str">
        <f t="shared" si="4"/>
        <v xml:space="preserve"> </v>
      </c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s="14" customFormat="1" x14ac:dyDescent="0.2">
      <c r="A77" s="6">
        <v>70</v>
      </c>
      <c r="B77" s="14" t="s">
        <v>76</v>
      </c>
      <c r="D77" s="18"/>
      <c r="Q77" s="15"/>
      <c r="Y77" s="19"/>
      <c r="Z77" s="14">
        <f t="shared" si="5"/>
        <v>0</v>
      </c>
      <c r="AA77" s="16" t="str">
        <f t="shared" si="3"/>
        <v xml:space="preserve"> </v>
      </c>
      <c r="AB77" s="16" t="str">
        <f t="shared" si="4"/>
        <v xml:space="preserve"> </v>
      </c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s="14" customFormat="1" x14ac:dyDescent="0.2">
      <c r="A78" s="6">
        <v>71</v>
      </c>
      <c r="B78" s="14" t="s">
        <v>77</v>
      </c>
      <c r="D78" s="18"/>
      <c r="Q78" s="15"/>
      <c r="Y78" s="19"/>
      <c r="Z78" s="14">
        <f t="shared" si="5"/>
        <v>0</v>
      </c>
      <c r="AA78" s="16" t="str">
        <f t="shared" ref="AA78:AA111" si="6">IF($Z78&gt;0,$Z78," ")</f>
        <v xml:space="preserve"> </v>
      </c>
      <c r="AB78" s="16" t="str">
        <f t="shared" ref="AB78:AB111" si="7">IF($Z78&lt;0,$Z78," ")</f>
        <v xml:space="preserve"> </v>
      </c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s="14" customFormat="1" x14ac:dyDescent="0.2">
      <c r="A79" s="6">
        <v>72</v>
      </c>
      <c r="B79" s="14" t="s">
        <v>78</v>
      </c>
      <c r="D79" s="18"/>
      <c r="Q79" s="15"/>
      <c r="Y79" s="15"/>
      <c r="Z79" s="14">
        <f t="shared" si="5"/>
        <v>0</v>
      </c>
      <c r="AA79" s="16" t="str">
        <f t="shared" si="6"/>
        <v xml:space="preserve"> </v>
      </c>
      <c r="AB79" s="16" t="str">
        <f t="shared" si="7"/>
        <v xml:space="preserve"> </v>
      </c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x14ac:dyDescent="0.2">
      <c r="A80" s="6">
        <v>73</v>
      </c>
      <c r="B80" s="14"/>
      <c r="C80" s="14"/>
      <c r="D80" s="18"/>
      <c r="G80" s="14"/>
      <c r="Q80" s="15"/>
      <c r="R80" s="14"/>
      <c r="S80" s="14"/>
      <c r="T80" s="14"/>
      <c r="U80" s="14"/>
      <c r="V80" s="14"/>
      <c r="W80" s="14"/>
      <c r="X80" s="14"/>
      <c r="Y80" s="15"/>
      <c r="Z80" s="14">
        <f t="shared" si="5"/>
        <v>0</v>
      </c>
      <c r="AA80" s="16" t="str">
        <f t="shared" si="6"/>
        <v xml:space="preserve"> </v>
      </c>
      <c r="AB80" s="16" t="str">
        <f t="shared" si="7"/>
        <v xml:space="preserve"> </v>
      </c>
    </row>
    <row r="81" spans="1:38" x14ac:dyDescent="0.2">
      <c r="A81" s="6">
        <v>74</v>
      </c>
      <c r="B81" s="14"/>
      <c r="C81" s="14"/>
      <c r="D81" s="18"/>
      <c r="G81" s="14"/>
      <c r="Q81" s="15"/>
      <c r="R81" s="14"/>
      <c r="S81" s="14"/>
      <c r="T81" s="14"/>
      <c r="U81" s="14"/>
      <c r="V81" s="14"/>
      <c r="W81" s="14"/>
      <c r="X81" s="14"/>
      <c r="Y81" s="15"/>
      <c r="Z81" s="14">
        <f t="shared" si="5"/>
        <v>0</v>
      </c>
      <c r="AA81" s="16" t="str">
        <f t="shared" si="6"/>
        <v xml:space="preserve"> </v>
      </c>
      <c r="AB81" s="16" t="str">
        <f t="shared" si="7"/>
        <v xml:space="preserve"> </v>
      </c>
    </row>
    <row r="82" spans="1:38" x14ac:dyDescent="0.2">
      <c r="A82" s="6">
        <v>75</v>
      </c>
      <c r="C82" s="14"/>
      <c r="D82" s="18"/>
      <c r="Q82" s="15"/>
      <c r="R82" s="14"/>
      <c r="S82" s="14"/>
      <c r="T82" s="14"/>
      <c r="U82" s="14"/>
      <c r="V82" s="14"/>
      <c r="W82" s="14"/>
      <c r="X82" s="14"/>
      <c r="Y82" s="19"/>
      <c r="Z82" s="14">
        <f t="shared" si="5"/>
        <v>0</v>
      </c>
      <c r="AA82" s="16" t="str">
        <f t="shared" si="6"/>
        <v xml:space="preserve"> </v>
      </c>
      <c r="AB82" s="16" t="str">
        <f t="shared" si="7"/>
        <v xml:space="preserve"> </v>
      </c>
    </row>
    <row r="83" spans="1:38" x14ac:dyDescent="0.2">
      <c r="A83" s="6">
        <v>76</v>
      </c>
      <c r="C83" s="14"/>
      <c r="D83" s="18"/>
      <c r="Q83" s="15"/>
      <c r="R83" s="14"/>
      <c r="S83" s="14"/>
      <c r="T83" s="14"/>
      <c r="U83" s="14"/>
      <c r="V83" s="14"/>
      <c r="W83" s="14"/>
      <c r="X83" s="14"/>
      <c r="Y83" s="19"/>
      <c r="Z83" s="14">
        <f t="shared" si="5"/>
        <v>0</v>
      </c>
      <c r="AA83" s="16" t="str">
        <f t="shared" si="6"/>
        <v xml:space="preserve"> </v>
      </c>
      <c r="AB83" s="16" t="str">
        <f t="shared" si="7"/>
        <v xml:space="preserve"> </v>
      </c>
    </row>
    <row r="84" spans="1:38" x14ac:dyDescent="0.2">
      <c r="A84" s="6">
        <v>77</v>
      </c>
      <c r="C84" s="14"/>
      <c r="D84" s="18"/>
      <c r="Q84" s="15"/>
      <c r="R84" s="14"/>
      <c r="S84" s="14"/>
      <c r="T84" s="14"/>
      <c r="U84" s="14"/>
      <c r="V84" s="14"/>
      <c r="W84" s="14"/>
      <c r="X84" s="14"/>
      <c r="Y84" s="19"/>
      <c r="Z84" s="14">
        <f t="shared" si="5"/>
        <v>0</v>
      </c>
      <c r="AA84" s="16" t="str">
        <f t="shared" si="6"/>
        <v xml:space="preserve"> </v>
      </c>
      <c r="AB84" s="16" t="str">
        <f t="shared" si="7"/>
        <v xml:space="preserve"> </v>
      </c>
    </row>
    <row r="85" spans="1:38" x14ac:dyDescent="0.2">
      <c r="A85" s="6">
        <v>78</v>
      </c>
      <c r="C85" s="14"/>
      <c r="D85" s="18"/>
      <c r="Q85" s="20"/>
      <c r="T85" s="14"/>
      <c r="U85" s="14"/>
      <c r="V85" s="14"/>
      <c r="W85" s="14"/>
      <c r="X85" s="14"/>
      <c r="Y85" s="14"/>
      <c r="Z85" s="14">
        <f t="shared" si="5"/>
        <v>0</v>
      </c>
      <c r="AA85" s="16" t="str">
        <f t="shared" si="6"/>
        <v xml:space="preserve"> </v>
      </c>
      <c r="AB85" s="16" t="str">
        <f t="shared" si="7"/>
        <v xml:space="preserve"> </v>
      </c>
    </row>
    <row r="86" spans="1:38" x14ac:dyDescent="0.2">
      <c r="A86" s="6">
        <v>79</v>
      </c>
      <c r="C86" s="14"/>
      <c r="D86" s="18"/>
      <c r="Q86" s="20"/>
      <c r="T86" s="14"/>
      <c r="U86" s="14"/>
      <c r="V86" s="14"/>
      <c r="W86" s="14"/>
      <c r="X86" s="14"/>
      <c r="Y86" s="18"/>
      <c r="Z86" s="14">
        <f t="shared" si="5"/>
        <v>0</v>
      </c>
      <c r="AA86" s="16" t="str">
        <f t="shared" si="6"/>
        <v xml:space="preserve"> </v>
      </c>
      <c r="AB86" s="16" t="str">
        <f t="shared" si="7"/>
        <v xml:space="preserve"> </v>
      </c>
    </row>
    <row r="87" spans="1:38" x14ac:dyDescent="0.2">
      <c r="A87" s="6">
        <v>80</v>
      </c>
      <c r="C87" s="14"/>
      <c r="D87" s="18"/>
      <c r="Q87" s="20"/>
      <c r="T87" s="14"/>
      <c r="U87" s="14"/>
      <c r="V87" s="14"/>
      <c r="W87" s="14"/>
      <c r="X87" s="14"/>
      <c r="Y87" s="19"/>
      <c r="Z87" s="14">
        <f t="shared" si="5"/>
        <v>0</v>
      </c>
      <c r="AA87" s="16" t="str">
        <f t="shared" si="6"/>
        <v xml:space="preserve"> </v>
      </c>
      <c r="AB87" s="16" t="str">
        <f t="shared" si="7"/>
        <v xml:space="preserve"> </v>
      </c>
    </row>
    <row r="88" spans="1:38" s="14" customFormat="1" x14ac:dyDescent="0.2">
      <c r="A88" s="6">
        <v>81</v>
      </c>
      <c r="B88" s="14" t="s">
        <v>79</v>
      </c>
      <c r="D88" s="18"/>
      <c r="Q88" s="15"/>
      <c r="Y88" s="19"/>
      <c r="Z88" s="14">
        <f t="shared" si="5"/>
        <v>0</v>
      </c>
      <c r="AA88" s="16" t="str">
        <f t="shared" si="6"/>
        <v xml:space="preserve"> </v>
      </c>
      <c r="AB88" s="16" t="str">
        <f t="shared" si="7"/>
        <v xml:space="preserve"> </v>
      </c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s="14" customFormat="1" x14ac:dyDescent="0.2">
      <c r="A89" s="6">
        <v>82</v>
      </c>
      <c r="B89" s="14" t="s">
        <v>80</v>
      </c>
      <c r="C89" s="21"/>
      <c r="D89" s="18"/>
      <c r="Q89" s="15"/>
      <c r="Y89" s="19"/>
      <c r="Z89" s="14">
        <f t="shared" si="5"/>
        <v>0</v>
      </c>
      <c r="AA89" s="16" t="str">
        <f t="shared" si="6"/>
        <v xml:space="preserve"> </v>
      </c>
      <c r="AB89" s="16" t="str">
        <f t="shared" si="7"/>
        <v xml:space="preserve"> </v>
      </c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s="14" customFormat="1" x14ac:dyDescent="0.2">
      <c r="A90" s="6">
        <v>83</v>
      </c>
      <c r="B90" s="14" t="s">
        <v>81</v>
      </c>
      <c r="D90" s="18"/>
      <c r="Q90" s="15"/>
      <c r="Y90" s="15"/>
      <c r="Z90" s="14">
        <f t="shared" si="5"/>
        <v>0</v>
      </c>
      <c r="AA90" s="16" t="str">
        <f t="shared" si="6"/>
        <v xml:space="preserve"> </v>
      </c>
      <c r="AB90" s="16" t="str">
        <f t="shared" si="7"/>
        <v xml:space="preserve"> </v>
      </c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s="14" customFormat="1" x14ac:dyDescent="0.2">
      <c r="A91" s="6">
        <v>84</v>
      </c>
      <c r="B91" s="14" t="s">
        <v>82</v>
      </c>
      <c r="C91" s="21"/>
      <c r="D91" s="18"/>
      <c r="Q91" s="15"/>
      <c r="Y91" s="19"/>
      <c r="Z91" s="14">
        <f t="shared" si="5"/>
        <v>0</v>
      </c>
      <c r="AA91" s="16" t="str">
        <f t="shared" si="6"/>
        <v xml:space="preserve"> </v>
      </c>
      <c r="AB91" s="16" t="str">
        <f t="shared" si="7"/>
        <v xml:space="preserve"> </v>
      </c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s="14" customFormat="1" x14ac:dyDescent="0.2">
      <c r="A92" s="6">
        <v>85</v>
      </c>
      <c r="B92" s="14" t="s">
        <v>83</v>
      </c>
      <c r="C92" s="21"/>
      <c r="D92" s="18"/>
      <c r="Q92" s="15"/>
      <c r="Y92" s="15"/>
      <c r="Z92" s="14">
        <f t="shared" si="5"/>
        <v>0</v>
      </c>
      <c r="AA92" s="16" t="str">
        <f t="shared" si="6"/>
        <v xml:space="preserve"> </v>
      </c>
      <c r="AB92" s="16" t="str">
        <f t="shared" si="7"/>
        <v xml:space="preserve"> </v>
      </c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s="14" customFormat="1" x14ac:dyDescent="0.2">
      <c r="A93" s="6">
        <v>86</v>
      </c>
      <c r="B93" s="14" t="s">
        <v>84</v>
      </c>
      <c r="D93" s="18"/>
      <c r="Q93" s="15"/>
      <c r="Y93" s="19"/>
      <c r="Z93" s="14">
        <f t="shared" si="5"/>
        <v>0</v>
      </c>
      <c r="AA93" s="16" t="str">
        <f t="shared" si="6"/>
        <v xml:space="preserve"> </v>
      </c>
      <c r="AB93" s="16" t="str">
        <f t="shared" si="7"/>
        <v xml:space="preserve"> </v>
      </c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s="14" customFormat="1" x14ac:dyDescent="0.2">
      <c r="A94" s="6">
        <v>87</v>
      </c>
      <c r="B94" s="14" t="s">
        <v>85</v>
      </c>
      <c r="D94" s="18"/>
      <c r="Q94" s="15"/>
      <c r="Y94" s="15"/>
      <c r="Z94" s="14">
        <f t="shared" si="5"/>
        <v>0</v>
      </c>
      <c r="AA94" s="16" t="str">
        <f t="shared" si="6"/>
        <v xml:space="preserve"> </v>
      </c>
      <c r="AB94" s="16" t="str">
        <f t="shared" si="7"/>
        <v xml:space="preserve"> </v>
      </c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s="14" customFormat="1" x14ac:dyDescent="0.2">
      <c r="A95" s="6">
        <v>88</v>
      </c>
      <c r="B95" s="14" t="s">
        <v>86</v>
      </c>
      <c r="D95" s="18"/>
      <c r="Q95" s="15"/>
      <c r="Y95" s="15"/>
      <c r="Z95" s="14">
        <f t="shared" si="5"/>
        <v>0</v>
      </c>
      <c r="AA95" s="16" t="str">
        <f t="shared" si="6"/>
        <v xml:space="preserve"> </v>
      </c>
      <c r="AB95" s="16" t="str">
        <f t="shared" si="7"/>
        <v xml:space="preserve"> </v>
      </c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s="14" customFormat="1" x14ac:dyDescent="0.2">
      <c r="A96" s="6">
        <v>89</v>
      </c>
      <c r="B96" s="14" t="s">
        <v>87</v>
      </c>
      <c r="D96" s="18"/>
      <c r="Q96" s="15"/>
      <c r="Y96" s="19"/>
      <c r="Z96" s="14">
        <f t="shared" si="5"/>
        <v>0</v>
      </c>
      <c r="AA96" s="16" t="str">
        <f t="shared" si="6"/>
        <v xml:space="preserve"> </v>
      </c>
      <c r="AB96" s="16" t="str">
        <f t="shared" si="7"/>
        <v xml:space="preserve"> </v>
      </c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s="14" customFormat="1" x14ac:dyDescent="0.2">
      <c r="A97" s="6">
        <v>90</v>
      </c>
      <c r="B97" s="14" t="s">
        <v>88</v>
      </c>
      <c r="D97" s="18"/>
      <c r="Q97" s="15"/>
      <c r="Y97" s="19"/>
      <c r="Z97" s="14">
        <f t="shared" si="5"/>
        <v>0</v>
      </c>
      <c r="AA97" s="16" t="str">
        <f t="shared" si="6"/>
        <v xml:space="preserve"> </v>
      </c>
      <c r="AB97" s="16" t="str">
        <f t="shared" si="7"/>
        <v xml:space="preserve"> </v>
      </c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s="14" customFormat="1" x14ac:dyDescent="0.2">
      <c r="A98" s="6">
        <v>91</v>
      </c>
      <c r="B98" s="14" t="s">
        <v>89</v>
      </c>
      <c r="D98" s="18"/>
      <c r="Q98" s="15"/>
      <c r="Y98" s="19"/>
      <c r="Z98" s="14">
        <f t="shared" si="5"/>
        <v>0</v>
      </c>
      <c r="AA98" s="16" t="str">
        <f t="shared" si="6"/>
        <v xml:space="preserve"> </v>
      </c>
      <c r="AB98" s="16" t="str">
        <f t="shared" si="7"/>
        <v xml:space="preserve"> </v>
      </c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s="14" customFormat="1" x14ac:dyDescent="0.2">
      <c r="A99" s="6">
        <v>92</v>
      </c>
      <c r="B99" s="14" t="s">
        <v>90</v>
      </c>
      <c r="D99" s="18"/>
      <c r="Q99" s="15"/>
      <c r="Y99" s="15"/>
      <c r="Z99" s="14">
        <f t="shared" si="5"/>
        <v>0</v>
      </c>
      <c r="AA99" s="16" t="str">
        <f t="shared" si="6"/>
        <v xml:space="preserve"> </v>
      </c>
      <c r="AB99" s="16" t="str">
        <f t="shared" si="7"/>
        <v xml:space="preserve"> </v>
      </c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s="14" customFormat="1" x14ac:dyDescent="0.2">
      <c r="A100" s="6">
        <v>93</v>
      </c>
      <c r="B100" s="14" t="s">
        <v>91</v>
      </c>
      <c r="D100" s="18"/>
      <c r="Q100" s="15"/>
      <c r="Y100" s="15"/>
      <c r="Z100" s="14">
        <f t="shared" si="5"/>
        <v>0</v>
      </c>
      <c r="AA100" s="16" t="str">
        <f t="shared" si="6"/>
        <v xml:space="preserve"> </v>
      </c>
      <c r="AB100" s="16" t="str">
        <f t="shared" si="7"/>
        <v xml:space="preserve"> </v>
      </c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s="14" customFormat="1" x14ac:dyDescent="0.2">
      <c r="A101" s="6">
        <v>94</v>
      </c>
      <c r="B101" s="14" t="s">
        <v>92</v>
      </c>
      <c r="D101" s="18"/>
      <c r="Q101" s="15"/>
      <c r="Y101" s="15"/>
      <c r="Z101" s="14">
        <f t="shared" si="5"/>
        <v>0</v>
      </c>
      <c r="AA101" s="16" t="str">
        <f t="shared" si="6"/>
        <v xml:space="preserve"> </v>
      </c>
      <c r="AB101" s="16" t="str">
        <f t="shared" si="7"/>
        <v xml:space="preserve"> </v>
      </c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s="14" customFormat="1" x14ac:dyDescent="0.2">
      <c r="A102" s="6">
        <v>95</v>
      </c>
      <c r="B102" s="14" t="s">
        <v>93</v>
      </c>
      <c r="D102" s="18"/>
      <c r="Q102" s="15"/>
      <c r="Y102" s="15"/>
      <c r="Z102" s="14">
        <f t="shared" si="5"/>
        <v>0</v>
      </c>
      <c r="AA102" s="16" t="str">
        <f t="shared" si="6"/>
        <v xml:space="preserve"> </v>
      </c>
      <c r="AB102" s="16" t="str">
        <f t="shared" si="7"/>
        <v xml:space="preserve"> </v>
      </c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s="14" customFormat="1" x14ac:dyDescent="0.2">
      <c r="A103" s="6">
        <v>96</v>
      </c>
      <c r="B103" s="14" t="s">
        <v>94</v>
      </c>
      <c r="D103" s="18"/>
      <c r="Q103" s="15"/>
      <c r="Y103" s="15"/>
      <c r="Z103" s="14">
        <f t="shared" si="5"/>
        <v>0</v>
      </c>
      <c r="AA103" s="16" t="str">
        <f t="shared" si="6"/>
        <v xml:space="preserve"> </v>
      </c>
      <c r="AB103" s="16" t="str">
        <f t="shared" si="7"/>
        <v xml:space="preserve"> </v>
      </c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x14ac:dyDescent="0.2">
      <c r="A104" s="6">
        <v>97</v>
      </c>
      <c r="B104" s="14"/>
      <c r="C104" s="14"/>
      <c r="D104" s="18"/>
      <c r="G104" s="14"/>
      <c r="Q104" s="15"/>
      <c r="R104" s="14"/>
      <c r="S104" s="14"/>
      <c r="T104" s="14"/>
      <c r="U104" s="14"/>
      <c r="V104" s="14"/>
      <c r="W104" s="14"/>
      <c r="X104" s="14"/>
      <c r="Y104" s="19"/>
      <c r="Z104" s="14">
        <f t="shared" si="5"/>
        <v>0</v>
      </c>
      <c r="AA104" s="16" t="str">
        <f t="shared" si="6"/>
        <v xml:space="preserve"> </v>
      </c>
      <c r="AB104" s="16" t="str">
        <f t="shared" si="7"/>
        <v xml:space="preserve"> </v>
      </c>
    </row>
    <row r="105" spans="1:38" x14ac:dyDescent="0.2">
      <c r="A105" s="6">
        <v>98</v>
      </c>
      <c r="B105" s="14"/>
      <c r="C105" s="14"/>
      <c r="D105" s="18"/>
      <c r="G105" s="14"/>
      <c r="Q105" s="15"/>
      <c r="R105" s="14"/>
      <c r="S105" s="14"/>
      <c r="T105" s="14"/>
      <c r="U105" s="14"/>
      <c r="V105" s="14"/>
      <c r="W105" s="14"/>
      <c r="X105" s="14"/>
      <c r="Y105" s="19"/>
      <c r="Z105" s="14">
        <f t="shared" si="5"/>
        <v>0</v>
      </c>
      <c r="AA105" s="16" t="str">
        <f t="shared" si="6"/>
        <v xml:space="preserve"> </v>
      </c>
      <c r="AB105" s="16" t="str">
        <f t="shared" si="7"/>
        <v xml:space="preserve"> </v>
      </c>
    </row>
    <row r="106" spans="1:38" x14ac:dyDescent="0.2">
      <c r="A106" s="6">
        <v>99</v>
      </c>
      <c r="B106" s="14"/>
      <c r="C106" s="14"/>
      <c r="D106" s="18"/>
      <c r="G106" s="14"/>
      <c r="Q106" s="15"/>
      <c r="R106" s="14"/>
      <c r="S106" s="14"/>
      <c r="T106" s="14"/>
      <c r="U106" s="14"/>
      <c r="V106" s="14"/>
      <c r="W106" s="14"/>
      <c r="X106" s="14"/>
      <c r="Y106" s="15"/>
      <c r="Z106" s="14">
        <f t="shared" si="5"/>
        <v>0</v>
      </c>
      <c r="AA106" s="16" t="str">
        <f t="shared" si="6"/>
        <v xml:space="preserve"> </v>
      </c>
      <c r="AB106" s="16" t="str">
        <f t="shared" si="7"/>
        <v xml:space="preserve"> </v>
      </c>
    </row>
    <row r="107" spans="1:38" x14ac:dyDescent="0.2">
      <c r="A107" s="6">
        <v>100</v>
      </c>
      <c r="B107" s="14"/>
      <c r="C107" s="14"/>
      <c r="D107" s="18"/>
      <c r="G107" s="14"/>
      <c r="Q107" s="15"/>
      <c r="R107" s="14"/>
      <c r="S107" s="14"/>
      <c r="T107" s="14"/>
      <c r="U107" s="14"/>
      <c r="V107" s="14"/>
      <c r="W107" s="14"/>
      <c r="X107" s="14"/>
      <c r="Y107" s="19"/>
      <c r="Z107" s="14">
        <f t="shared" si="5"/>
        <v>0</v>
      </c>
      <c r="AA107" s="16" t="str">
        <f t="shared" si="6"/>
        <v xml:space="preserve"> </v>
      </c>
      <c r="AB107" s="16" t="str">
        <f t="shared" si="7"/>
        <v xml:space="preserve"> </v>
      </c>
    </row>
    <row r="108" spans="1:38" x14ac:dyDescent="0.2">
      <c r="A108" s="6">
        <v>101</v>
      </c>
      <c r="B108" s="14"/>
      <c r="C108" s="14"/>
      <c r="D108" s="18"/>
      <c r="G108" s="14"/>
      <c r="Q108" s="15"/>
      <c r="R108" s="14"/>
      <c r="S108" s="14"/>
      <c r="T108" s="14"/>
      <c r="U108" s="14"/>
      <c r="V108" s="14"/>
      <c r="W108" s="14"/>
      <c r="X108" s="14"/>
      <c r="Y108" s="15"/>
      <c r="Z108" s="14">
        <f t="shared" si="5"/>
        <v>0</v>
      </c>
      <c r="AA108" s="16" t="str">
        <f t="shared" si="6"/>
        <v xml:space="preserve"> </v>
      </c>
      <c r="AB108" s="16" t="str">
        <f t="shared" si="7"/>
        <v xml:space="preserve"> </v>
      </c>
    </row>
    <row r="109" spans="1:38" x14ac:dyDescent="0.2">
      <c r="A109" s="6">
        <v>102</v>
      </c>
      <c r="C109" s="14"/>
      <c r="D109" s="18"/>
      <c r="Q109" s="15"/>
      <c r="R109" s="14"/>
      <c r="S109" s="14"/>
      <c r="T109" s="14"/>
      <c r="U109" s="14"/>
      <c r="V109" s="14"/>
      <c r="W109" s="14"/>
      <c r="X109" s="14"/>
      <c r="Y109" s="15"/>
      <c r="Z109" s="14">
        <f t="shared" si="5"/>
        <v>0</v>
      </c>
      <c r="AA109" s="16" t="str">
        <f t="shared" si="6"/>
        <v xml:space="preserve"> </v>
      </c>
      <c r="AB109" s="16" t="str">
        <f t="shared" si="7"/>
        <v xml:space="preserve"> </v>
      </c>
    </row>
    <row r="110" spans="1:38" x14ac:dyDescent="0.2">
      <c r="A110" s="6">
        <v>103</v>
      </c>
      <c r="C110" s="14"/>
      <c r="D110" s="18"/>
      <c r="Q110" s="15"/>
      <c r="R110" s="14"/>
      <c r="S110" s="14"/>
      <c r="T110" s="14"/>
      <c r="U110" s="14"/>
      <c r="V110" s="14"/>
      <c r="W110" s="14"/>
      <c r="X110" s="14"/>
      <c r="Y110" s="19"/>
      <c r="Z110" s="14">
        <f t="shared" si="5"/>
        <v>0</v>
      </c>
      <c r="AA110" s="16" t="str">
        <f t="shared" si="6"/>
        <v xml:space="preserve"> </v>
      </c>
      <c r="AB110" s="16" t="str">
        <f t="shared" si="7"/>
        <v xml:space="preserve"> </v>
      </c>
    </row>
    <row r="111" spans="1:38" x14ac:dyDescent="0.2">
      <c r="A111" s="6">
        <v>104</v>
      </c>
      <c r="C111" s="14"/>
      <c r="D111" s="18"/>
      <c r="Q111" s="15"/>
      <c r="R111" s="14"/>
      <c r="S111" s="14"/>
      <c r="T111" s="14"/>
      <c r="U111" s="14"/>
      <c r="V111" s="14"/>
      <c r="W111" s="14"/>
      <c r="X111" s="14"/>
      <c r="Y111" s="18"/>
      <c r="Z111" s="14">
        <f t="shared" si="5"/>
        <v>0</v>
      </c>
      <c r="AA111" s="16" t="str">
        <f t="shared" si="6"/>
        <v xml:space="preserve"> </v>
      </c>
      <c r="AB111" s="16" t="str">
        <f t="shared" si="7"/>
        <v xml:space="preserve"> </v>
      </c>
    </row>
    <row r="112" spans="1:38" s="14" customFormat="1" x14ac:dyDescent="0.2">
      <c r="A112" s="6">
        <v>105</v>
      </c>
      <c r="Q112" s="15"/>
      <c r="AA112" s="16"/>
      <c r="AB112" s="16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spans="1:38" s="14" customFormat="1" ht="13.5" thickBot="1" x14ac:dyDescent="0.25">
      <c r="A113" s="6">
        <v>106</v>
      </c>
      <c r="C113" s="14" t="s">
        <v>95</v>
      </c>
      <c r="E113" s="22">
        <f t="shared" ref="E113:Y113" si="8">SUM(E8:E112)</f>
        <v>0</v>
      </c>
      <c r="F113" s="22">
        <f t="shared" si="8"/>
        <v>0</v>
      </c>
      <c r="G113" s="22">
        <f t="shared" si="8"/>
        <v>0</v>
      </c>
      <c r="H113" s="22">
        <f t="shared" si="8"/>
        <v>0</v>
      </c>
      <c r="I113" s="22">
        <f t="shared" si="8"/>
        <v>0</v>
      </c>
      <c r="J113" s="22">
        <f t="shared" si="8"/>
        <v>0</v>
      </c>
      <c r="K113" s="22">
        <f t="shared" si="8"/>
        <v>0</v>
      </c>
      <c r="L113" s="22">
        <f t="shared" si="8"/>
        <v>0</v>
      </c>
      <c r="M113" s="22">
        <f t="shared" si="8"/>
        <v>0</v>
      </c>
      <c r="N113" s="22">
        <f t="shared" si="8"/>
        <v>0</v>
      </c>
      <c r="O113" s="22">
        <f t="shared" si="8"/>
        <v>0</v>
      </c>
      <c r="P113" s="22">
        <f t="shared" si="8"/>
        <v>0</v>
      </c>
      <c r="Q113" s="22">
        <f t="shared" si="8"/>
        <v>0</v>
      </c>
      <c r="R113" s="22">
        <f t="shared" si="8"/>
        <v>0</v>
      </c>
      <c r="S113" s="22">
        <f t="shared" si="8"/>
        <v>0</v>
      </c>
      <c r="T113" s="22">
        <f t="shared" si="8"/>
        <v>0</v>
      </c>
      <c r="U113" s="22">
        <f t="shared" si="8"/>
        <v>0</v>
      </c>
      <c r="V113" s="22">
        <f t="shared" si="8"/>
        <v>0</v>
      </c>
      <c r="W113" s="22">
        <f t="shared" si="8"/>
        <v>0</v>
      </c>
      <c r="X113" s="22">
        <f t="shared" si="8"/>
        <v>0</v>
      </c>
      <c r="Y113" s="22">
        <f t="shared" si="8"/>
        <v>0</v>
      </c>
      <c r="Z113" s="22">
        <f t="shared" si="5"/>
        <v>0</v>
      </c>
      <c r="AA113" s="23">
        <f>SUM(AA1:AA112)</f>
        <v>0</v>
      </c>
      <c r="AB113" s="23">
        <f>SUM(AB1:AB112)</f>
        <v>0</v>
      </c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spans="1:38" ht="13.5" thickTop="1" x14ac:dyDescent="0.2">
      <c r="A114" s="6">
        <v>107</v>
      </c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AA114" s="17"/>
      <c r="AB114" s="17"/>
    </row>
    <row r="115" spans="1:38" x14ac:dyDescent="0.2">
      <c r="A115" s="6">
        <v>108</v>
      </c>
      <c r="C115" s="4" t="s">
        <v>96</v>
      </c>
      <c r="AA115" s="25"/>
      <c r="AB115" s="17"/>
    </row>
    <row r="116" spans="1:38" ht="15.75" x14ac:dyDescent="0.25">
      <c r="A116" s="6">
        <v>109</v>
      </c>
      <c r="C116" s="20"/>
      <c r="D116" s="20"/>
      <c r="E116" s="26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5"/>
    </row>
    <row r="117" spans="1:38" x14ac:dyDescent="0.2">
      <c r="A117" s="6">
        <v>110</v>
      </c>
      <c r="C117" s="28" t="s">
        <v>97</v>
      </c>
      <c r="E117" s="29"/>
      <c r="AA117" s="25"/>
    </row>
    <row r="118" spans="1:38" x14ac:dyDescent="0.2">
      <c r="A118" s="6">
        <v>111</v>
      </c>
      <c r="C118" s="20" t="s">
        <v>98</v>
      </c>
      <c r="D118" s="20"/>
      <c r="E118" s="29">
        <f t="shared" ref="E118:Y118" si="9">+E15+E16+E18+E19+E20+E25+E26+E27+E28+E30+E32+E34+E37+E38+E39+E40+E45+E47+E48+E49+E50+E51+E52+E54+E61+E62+E65+E66+E67+E68+E69+E70+E73+E76+E77+E80+E81+E82+E84+E85+E86+E87+E89+E90+E91+E92+E95+E100+E101+E102+E103+E108+E109+E110+E111</f>
        <v>0</v>
      </c>
      <c r="F118" s="29">
        <f t="shared" si="9"/>
        <v>0</v>
      </c>
      <c r="G118" s="29">
        <f t="shared" si="9"/>
        <v>0</v>
      </c>
      <c r="H118" s="29">
        <f t="shared" si="9"/>
        <v>0</v>
      </c>
      <c r="I118" s="29">
        <f t="shared" si="9"/>
        <v>0</v>
      </c>
      <c r="J118" s="29">
        <f t="shared" si="9"/>
        <v>0</v>
      </c>
      <c r="K118" s="29">
        <f t="shared" si="9"/>
        <v>0</v>
      </c>
      <c r="L118" s="29">
        <f t="shared" si="9"/>
        <v>0</v>
      </c>
      <c r="M118" s="29">
        <f t="shared" si="9"/>
        <v>0</v>
      </c>
      <c r="N118" s="29">
        <f t="shared" si="9"/>
        <v>0</v>
      </c>
      <c r="O118" s="29">
        <f t="shared" si="9"/>
        <v>0</v>
      </c>
      <c r="P118" s="29">
        <f t="shared" si="9"/>
        <v>0</v>
      </c>
      <c r="Q118" s="29">
        <f t="shared" si="9"/>
        <v>0</v>
      </c>
      <c r="R118" s="29">
        <f t="shared" si="9"/>
        <v>0</v>
      </c>
      <c r="S118" s="29">
        <f t="shared" si="9"/>
        <v>0</v>
      </c>
      <c r="T118" s="29">
        <f t="shared" si="9"/>
        <v>0</v>
      </c>
      <c r="U118" s="29">
        <f t="shared" si="9"/>
        <v>0</v>
      </c>
      <c r="V118" s="29">
        <f t="shared" si="9"/>
        <v>0</v>
      </c>
      <c r="W118" s="29">
        <f t="shared" si="9"/>
        <v>0</v>
      </c>
      <c r="X118" s="29">
        <f t="shared" si="9"/>
        <v>0</v>
      </c>
      <c r="Y118" s="29">
        <f t="shared" si="9"/>
        <v>0</v>
      </c>
      <c r="Z118" s="30">
        <f>SUM(E118:Y118)</f>
        <v>0</v>
      </c>
      <c r="AA118" s="25"/>
    </row>
    <row r="119" spans="1:38" x14ac:dyDescent="0.2">
      <c r="A119" s="6">
        <v>112</v>
      </c>
      <c r="C119" s="20" t="s">
        <v>99</v>
      </c>
      <c r="D119" s="20"/>
      <c r="E119" s="31">
        <f t="shared" ref="E119:Y119" si="10">+SUM(E8:E14)+E17+SUM(E21:E24)+E29+E31+E33+E35+E36+SUM(E41:E44)+E46+E53+SUM(E55:E60)+E63+E64+E71+E72+E74+E75+E78+E79+E83+E88+E93+E94+SUM(E96:E99)+SUM(E104:E107)</f>
        <v>0</v>
      </c>
      <c r="F119" s="31">
        <f t="shared" si="10"/>
        <v>0</v>
      </c>
      <c r="G119" s="31">
        <f t="shared" si="10"/>
        <v>0</v>
      </c>
      <c r="H119" s="31">
        <f t="shared" si="10"/>
        <v>0</v>
      </c>
      <c r="I119" s="31">
        <f t="shared" si="10"/>
        <v>0</v>
      </c>
      <c r="J119" s="31">
        <f t="shared" si="10"/>
        <v>0</v>
      </c>
      <c r="K119" s="31">
        <f t="shared" si="10"/>
        <v>0</v>
      </c>
      <c r="L119" s="31">
        <f t="shared" si="10"/>
        <v>0</v>
      </c>
      <c r="M119" s="31">
        <f t="shared" si="10"/>
        <v>0</v>
      </c>
      <c r="N119" s="31">
        <f t="shared" si="10"/>
        <v>0</v>
      </c>
      <c r="O119" s="31">
        <f t="shared" si="10"/>
        <v>0</v>
      </c>
      <c r="P119" s="31">
        <f t="shared" si="10"/>
        <v>0</v>
      </c>
      <c r="Q119" s="31">
        <f t="shared" si="10"/>
        <v>0</v>
      </c>
      <c r="R119" s="31">
        <f t="shared" si="10"/>
        <v>0</v>
      </c>
      <c r="S119" s="31">
        <f t="shared" si="10"/>
        <v>0</v>
      </c>
      <c r="T119" s="31">
        <f t="shared" si="10"/>
        <v>0</v>
      </c>
      <c r="U119" s="31">
        <f t="shared" si="10"/>
        <v>0</v>
      </c>
      <c r="V119" s="31">
        <f t="shared" si="10"/>
        <v>0</v>
      </c>
      <c r="W119" s="31">
        <f t="shared" si="10"/>
        <v>0</v>
      </c>
      <c r="X119" s="31">
        <f t="shared" si="10"/>
        <v>0</v>
      </c>
      <c r="Y119" s="31">
        <f t="shared" si="10"/>
        <v>0</v>
      </c>
      <c r="Z119" s="32">
        <f>SUM(E119:Y119)</f>
        <v>0</v>
      </c>
      <c r="AA119" s="25"/>
      <c r="AB119" s="33"/>
    </row>
    <row r="120" spans="1:38" x14ac:dyDescent="0.2">
      <c r="A120" s="6">
        <v>113</v>
      </c>
      <c r="C120" s="20" t="s">
        <v>100</v>
      </c>
      <c r="D120" s="20"/>
      <c r="E120" s="34">
        <v>0.34</v>
      </c>
      <c r="F120" s="34">
        <v>0.34</v>
      </c>
      <c r="G120" s="34">
        <v>0.35</v>
      </c>
      <c r="H120" s="34">
        <v>0.35</v>
      </c>
      <c r="I120" s="34">
        <v>0.35</v>
      </c>
      <c r="J120" s="34">
        <v>0.35</v>
      </c>
      <c r="K120" s="34">
        <v>0.35</v>
      </c>
      <c r="L120" s="34">
        <v>0.35</v>
      </c>
      <c r="M120" s="34">
        <v>0.35</v>
      </c>
      <c r="N120" s="34">
        <v>0.35</v>
      </c>
      <c r="O120" s="34">
        <v>0.35</v>
      </c>
      <c r="P120" s="34">
        <v>0.35</v>
      </c>
      <c r="Q120" s="34">
        <v>0.35</v>
      </c>
      <c r="R120" s="34">
        <v>0.35</v>
      </c>
      <c r="S120" s="34">
        <v>0.35</v>
      </c>
      <c r="T120" s="34">
        <v>0.35</v>
      </c>
      <c r="U120" s="34">
        <v>0.35</v>
      </c>
      <c r="V120" s="34">
        <v>0.35</v>
      </c>
      <c r="W120" s="34">
        <v>0.35</v>
      </c>
      <c r="X120" s="34">
        <v>0.35</v>
      </c>
      <c r="Y120" s="34">
        <v>0.35</v>
      </c>
      <c r="Z120" s="35"/>
      <c r="AA120" s="25"/>
      <c r="AB120" s="33"/>
    </row>
    <row r="121" spans="1:38" x14ac:dyDescent="0.2">
      <c r="A121" s="6">
        <v>114</v>
      </c>
      <c r="C121" s="20" t="s">
        <v>101</v>
      </c>
      <c r="D121" s="20"/>
      <c r="E121" s="36">
        <f t="shared" ref="E121:W121" si="11">+E118*E120</f>
        <v>0</v>
      </c>
      <c r="F121" s="36">
        <f t="shared" si="11"/>
        <v>0</v>
      </c>
      <c r="G121" s="36">
        <f t="shared" si="11"/>
        <v>0</v>
      </c>
      <c r="H121" s="36">
        <f t="shared" si="11"/>
        <v>0</v>
      </c>
      <c r="I121" s="36">
        <f t="shared" si="11"/>
        <v>0</v>
      </c>
      <c r="J121" s="36">
        <f t="shared" si="11"/>
        <v>0</v>
      </c>
      <c r="K121" s="36">
        <f t="shared" si="11"/>
        <v>0</v>
      </c>
      <c r="L121" s="36">
        <f t="shared" si="11"/>
        <v>0</v>
      </c>
      <c r="M121" s="36">
        <f t="shared" si="11"/>
        <v>0</v>
      </c>
      <c r="N121" s="36">
        <f t="shared" si="11"/>
        <v>0</v>
      </c>
      <c r="O121" s="36">
        <f t="shared" si="11"/>
        <v>0</v>
      </c>
      <c r="P121" s="36">
        <f t="shared" si="11"/>
        <v>0</v>
      </c>
      <c r="Q121" s="36">
        <f t="shared" si="11"/>
        <v>0</v>
      </c>
      <c r="R121" s="36">
        <f t="shared" si="11"/>
        <v>0</v>
      </c>
      <c r="S121" s="36">
        <f t="shared" si="11"/>
        <v>0</v>
      </c>
      <c r="T121" s="36">
        <f t="shared" si="11"/>
        <v>0</v>
      </c>
      <c r="U121" s="36">
        <f t="shared" si="11"/>
        <v>0</v>
      </c>
      <c r="V121" s="36">
        <f t="shared" si="11"/>
        <v>0</v>
      </c>
      <c r="W121" s="36">
        <f t="shared" si="11"/>
        <v>0</v>
      </c>
      <c r="X121" s="36">
        <f>+X118*X120</f>
        <v>0</v>
      </c>
      <c r="Y121" s="36">
        <f>+Y118*Y120</f>
        <v>0</v>
      </c>
      <c r="Z121" s="37">
        <f>SUM(E121:Y121)</f>
        <v>0</v>
      </c>
      <c r="AA121" s="25"/>
      <c r="AB121" s="38"/>
    </row>
    <row r="122" spans="1:38" x14ac:dyDescent="0.2">
      <c r="A122" s="6">
        <v>115</v>
      </c>
      <c r="C122" s="20" t="s">
        <v>102</v>
      </c>
      <c r="D122" s="20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40"/>
      <c r="AA122" s="25"/>
      <c r="AB122" s="33"/>
    </row>
    <row r="123" spans="1:38" x14ac:dyDescent="0.2">
      <c r="A123" s="6">
        <v>116</v>
      </c>
      <c r="C123" s="20" t="s">
        <v>103</v>
      </c>
      <c r="D123" s="20"/>
      <c r="E123" s="29">
        <f t="shared" ref="E123:Y123" si="12">+E121+E122</f>
        <v>0</v>
      </c>
      <c r="F123" s="29">
        <f t="shared" si="12"/>
        <v>0</v>
      </c>
      <c r="G123" s="29">
        <f t="shared" si="12"/>
        <v>0</v>
      </c>
      <c r="H123" s="29">
        <f t="shared" si="12"/>
        <v>0</v>
      </c>
      <c r="I123" s="29">
        <f t="shared" si="12"/>
        <v>0</v>
      </c>
      <c r="J123" s="29">
        <f t="shared" si="12"/>
        <v>0</v>
      </c>
      <c r="K123" s="29">
        <f t="shared" si="12"/>
        <v>0</v>
      </c>
      <c r="L123" s="29">
        <f t="shared" si="12"/>
        <v>0</v>
      </c>
      <c r="M123" s="29">
        <f t="shared" si="12"/>
        <v>0</v>
      </c>
      <c r="N123" s="29">
        <f t="shared" si="12"/>
        <v>0</v>
      </c>
      <c r="O123" s="29">
        <f t="shared" si="12"/>
        <v>0</v>
      </c>
      <c r="P123" s="29">
        <f t="shared" si="12"/>
        <v>0</v>
      </c>
      <c r="Q123" s="29">
        <f t="shared" si="12"/>
        <v>0</v>
      </c>
      <c r="R123" s="29">
        <f t="shared" si="12"/>
        <v>0</v>
      </c>
      <c r="S123" s="29">
        <f t="shared" si="12"/>
        <v>0</v>
      </c>
      <c r="T123" s="29">
        <f t="shared" si="12"/>
        <v>0</v>
      </c>
      <c r="U123" s="29">
        <f t="shared" si="12"/>
        <v>0</v>
      </c>
      <c r="V123" s="29">
        <f t="shared" si="12"/>
        <v>0</v>
      </c>
      <c r="W123" s="29">
        <f t="shared" si="12"/>
        <v>0</v>
      </c>
      <c r="X123" s="29">
        <f t="shared" si="12"/>
        <v>0</v>
      </c>
      <c r="Y123" s="29">
        <f t="shared" si="12"/>
        <v>0</v>
      </c>
      <c r="Z123" s="37">
        <f>SUM(E123:Y123)</f>
        <v>0</v>
      </c>
      <c r="AA123" s="25"/>
      <c r="AB123" s="14"/>
    </row>
    <row r="124" spans="1:38" x14ac:dyDescent="0.2">
      <c r="A124" s="6">
        <v>117</v>
      </c>
      <c r="C124" s="20" t="s">
        <v>104</v>
      </c>
      <c r="D124" s="20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41" t="e">
        <f>+AA9/AA113</f>
        <v>#VALUE!</v>
      </c>
      <c r="AA124" s="25"/>
    </row>
    <row r="125" spans="1:38" x14ac:dyDescent="0.2">
      <c r="A125" s="6">
        <v>118</v>
      </c>
      <c r="C125" s="20" t="s">
        <v>105</v>
      </c>
      <c r="D125" s="20"/>
      <c r="Z125" s="42" t="e">
        <f>+Z123*Z124</f>
        <v>#VALUE!</v>
      </c>
      <c r="AA125" s="25"/>
      <c r="AB125" s="14"/>
    </row>
    <row r="126" spans="1:38" ht="13.5" customHeight="1" x14ac:dyDescent="0.2"/>
    <row r="127" spans="1:38" ht="13.5" customHeight="1" x14ac:dyDescent="0.2"/>
    <row r="128" spans="1:38" ht="13.5" customHeight="1" x14ac:dyDescent="0.2"/>
    <row r="129" spans="22:22" ht="13.5" customHeight="1" x14ac:dyDescent="0.2"/>
    <row r="130" spans="22:22" ht="13.5" customHeight="1" x14ac:dyDescent="0.2"/>
    <row r="131" spans="22:22" ht="13.5" customHeight="1" x14ac:dyDescent="0.2"/>
    <row r="132" spans="22:22" ht="13.5" customHeight="1" x14ac:dyDescent="0.2"/>
    <row r="135" spans="22:22" x14ac:dyDescent="0.2">
      <c r="V135" s="43"/>
    </row>
    <row r="136" spans="22:22" x14ac:dyDescent="0.2">
      <c r="V136" s="43"/>
    </row>
    <row r="137" spans="22:22" x14ac:dyDescent="0.2">
      <c r="V137" s="43"/>
    </row>
  </sheetData>
  <autoFilter ref="A7:G109"/>
  <hyperlinks>
    <hyperlink ref="F119:Y119" r:id="rId1" display="+@SUM(e8.e15+e18+@SUM(e22.e25)+e30+e32+e34+e36+e37+@SUM(e42.e45)+e47+e54+@SUM(e56.e61)+e64+e65+e72+e73+e75+e76+e79+e80+e84+e89+e94+e95+@SUM(e97.e100)+@SUM(e105.e108))"/>
    <hyperlink ref="E119" r:id="rId2" display="+@SUM(e8.e15+e18+@SUM(e22.e25)+e30+e32+e34+e36+e37+@SUM(e42.e45)+e47+e54+@SUM(e56.e61)+e64+e65+e72+e73+e75+e76+e79+e80+e84+e89+e94+e95+@SUM(e97.e100)+@SUM(e105.e108))"/>
  </hyperlinks>
  <printOptions gridLines="1"/>
  <pageMargins left="0.7" right="0.7" top="0.75" bottom="0.75" header="0.3" footer="0.3"/>
  <pageSetup paperSize="5" scale="28" orientation="landscape" r:id="rId3"/>
  <headerFooter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CTA Sheet</vt:lpstr>
      <vt:lpstr>'CTA Sheet'!Print_Area</vt:lpstr>
      <vt:lpstr>'CTA Sheet'!Print_Titles</vt:lpstr>
    </vt:vector>
  </TitlesOfParts>
  <Company>Pepco Holdings,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Gertsman, Jake</dc:creator>
  <cp:lastModifiedBy>Gertsman, Jake</cp:lastModifiedBy>
  <cp:lastPrinted>2013-11-04T14:55:43Z</cp:lastPrinted>
  <dcterms:created xsi:type="dcterms:W3CDTF">2013-03-04T13:48:53Z</dcterms:created>
  <dcterms:modified xsi:type="dcterms:W3CDTF">2013-11-04T22:04:46Z</dcterms:modified>
</cp:coreProperties>
</file>