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0" windowWidth="15480" windowHeight="7455"/>
  </bookViews>
  <sheets>
    <sheet name="use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P5" i="1" l="1"/>
  <c r="Q29" i="1" l="1"/>
  <c r="P29" i="1"/>
  <c r="O29" i="1"/>
  <c r="U29" i="1"/>
  <c r="T29" i="1"/>
  <c r="S29" i="1"/>
  <c r="N29" i="1"/>
  <c r="O24" i="1" l="1"/>
  <c r="O23" i="1"/>
  <c r="O22" i="1"/>
  <c r="O21" i="1"/>
  <c r="O20" i="1"/>
  <c r="O19" i="1"/>
  <c r="O18" i="1"/>
  <c r="O17" i="1"/>
  <c r="O16" i="1"/>
  <c r="O15" i="1"/>
  <c r="O11" i="1"/>
  <c r="O10" i="1"/>
  <c r="O7" i="1"/>
  <c r="U11" i="1" l="1"/>
  <c r="T11" i="1"/>
  <c r="S11" i="1"/>
  <c r="U10" i="1"/>
  <c r="T10" i="1"/>
  <c r="S10" i="1"/>
  <c r="U24" i="1"/>
  <c r="T24" i="1"/>
  <c r="S24" i="1"/>
  <c r="Q24" i="1"/>
  <c r="P24" i="1"/>
  <c r="U23" i="1"/>
  <c r="T23" i="1"/>
  <c r="S23" i="1"/>
  <c r="Q23" i="1"/>
  <c r="P23" i="1"/>
  <c r="U22" i="1"/>
  <c r="T22" i="1"/>
  <c r="S22" i="1"/>
  <c r="Q22" i="1"/>
  <c r="P22" i="1"/>
  <c r="U21" i="1"/>
  <c r="T21" i="1"/>
  <c r="S21" i="1"/>
  <c r="Q21" i="1"/>
  <c r="P21" i="1"/>
  <c r="U20" i="1"/>
  <c r="T20" i="1"/>
  <c r="S20" i="1"/>
  <c r="Q20" i="1"/>
  <c r="P20" i="1"/>
  <c r="U19" i="1"/>
  <c r="T19" i="1"/>
  <c r="S19" i="1"/>
  <c r="Q19" i="1"/>
  <c r="P19" i="1"/>
  <c r="U18" i="1"/>
  <c r="T18" i="1"/>
  <c r="S18" i="1"/>
  <c r="Q18" i="1"/>
  <c r="P18" i="1"/>
  <c r="U17" i="1"/>
  <c r="T17" i="1"/>
  <c r="S17" i="1"/>
  <c r="Q17" i="1"/>
  <c r="P17" i="1"/>
  <c r="U16" i="1"/>
  <c r="T16" i="1"/>
  <c r="S16" i="1"/>
  <c r="Q16" i="1"/>
  <c r="P16" i="1"/>
  <c r="U15" i="1"/>
  <c r="T15" i="1"/>
  <c r="S15" i="1"/>
  <c r="Q15" i="1"/>
  <c r="P15" i="1"/>
  <c r="Q11" i="1"/>
  <c r="P11" i="1"/>
  <c r="Q10" i="1"/>
  <c r="P10" i="1"/>
  <c r="U8" i="1" l="1"/>
  <c r="T13" i="1"/>
  <c r="S8" i="1"/>
  <c r="S13" i="1"/>
  <c r="U13" i="1"/>
  <c r="T8" i="1"/>
  <c r="N3" i="1"/>
  <c r="N2" i="1"/>
  <c r="G15" i="2" l="1"/>
  <c r="F15" i="2"/>
  <c r="E15" i="2"/>
  <c r="S26" i="1"/>
  <c r="Q13" i="1"/>
  <c r="P13" i="1"/>
  <c r="T26" i="1"/>
  <c r="Q8" i="1"/>
  <c r="P8" i="1"/>
  <c r="G13" i="1"/>
  <c r="D15" i="2"/>
  <c r="D13" i="1"/>
  <c r="B13" i="1"/>
  <c r="O13" i="1" s="1"/>
  <c r="C13" i="1"/>
  <c r="E13" i="1"/>
  <c r="F13" i="1"/>
  <c r="C15" i="2"/>
  <c r="B15" i="2"/>
  <c r="F8" i="1"/>
  <c r="G8" i="1"/>
  <c r="E8" i="1"/>
  <c r="D8" i="1"/>
  <c r="C8" i="1"/>
  <c r="B8" i="1"/>
  <c r="O8" i="1" s="1"/>
  <c r="O26" i="1" l="1"/>
  <c r="Q26" i="1"/>
  <c r="D26" i="1"/>
  <c r="E26" i="1"/>
  <c r="B26" i="1"/>
  <c r="P26" i="1"/>
  <c r="U26" i="1"/>
  <c r="G26" i="1"/>
  <c r="C26" i="1"/>
  <c r="F26" i="1"/>
</calcChain>
</file>

<file path=xl/sharedStrings.xml><?xml version="1.0" encoding="utf-8"?>
<sst xmlns="http://schemas.openxmlformats.org/spreadsheetml/2006/main" count="80" uniqueCount="46">
  <si>
    <t>1 &amp; 2 Family</t>
  </si>
  <si>
    <t>Multifamily</t>
  </si>
  <si>
    <t>Hotels, motels, guest houses</t>
  </si>
  <si>
    <t>Assembly</t>
  </si>
  <si>
    <t>Business / Office</t>
  </si>
  <si>
    <t>Hazardous uses</t>
  </si>
  <si>
    <t>Industrial</t>
  </si>
  <si>
    <t>Institutional</t>
  </si>
  <si>
    <t>Storage</t>
  </si>
  <si>
    <t>Signs, fences, miscellaneous</t>
  </si>
  <si>
    <t>Use Group</t>
  </si>
  <si>
    <t>Permits</t>
  </si>
  <si>
    <t xml:space="preserve">Estimated </t>
  </si>
  <si>
    <t>Construction Costs</t>
  </si>
  <si>
    <t>Square</t>
  </si>
  <si>
    <t>Feet</t>
  </si>
  <si>
    <t>RESIDENTIAL</t>
  </si>
  <si>
    <t>NONRESIDENTIAL</t>
  </si>
  <si>
    <t>Retail</t>
  </si>
  <si>
    <t>Education</t>
  </si>
  <si>
    <t>New Jersey</t>
  </si>
  <si>
    <t>NEWUSE</t>
  </si>
  <si>
    <t>AAAONETWO</t>
  </si>
  <si>
    <t>AAMULTIFAMILY</t>
  </si>
  <si>
    <t>AHOT MOT GUEST</t>
  </si>
  <si>
    <t>ASSEMBLY</t>
  </si>
  <si>
    <t>BUSINESS</t>
  </si>
  <si>
    <t>EDUCATIONAL</t>
  </si>
  <si>
    <t>HAZARDOUS USE</t>
  </si>
  <si>
    <t>INDUSTRIAL</t>
  </si>
  <si>
    <t>INSTITUTIONAL</t>
  </si>
  <si>
    <t>MERCHANTILE USES</t>
  </si>
  <si>
    <t>STORAGE</t>
  </si>
  <si>
    <t>ZZSIGNS, FENCES</t>
  </si>
  <si>
    <t>Year-to-Date</t>
  </si>
  <si>
    <t>use</t>
  </si>
  <si>
    <t>month</t>
  </si>
  <si>
    <t>ytd</t>
  </si>
  <si>
    <t>sf</t>
  </si>
  <si>
    <t>work</t>
  </si>
  <si>
    <t>permit</t>
  </si>
  <si>
    <t>Table 12.</t>
  </si>
  <si>
    <t>February</t>
  </si>
  <si>
    <t>Dollar Amount of Construction Authorized by Building Permits by Use Group, March 2016</t>
  </si>
  <si>
    <t>Source: New Jersey Department of Community Affairs, 5/9/16</t>
  </si>
  <si>
    <t xml:space="preserve"> 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</si>
</sst>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[Blue]General"/>
    <numFmt numFmtId="166" formatCode="0.0%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3" fontId="0" fillId="0" borderId="0" xfId="0" applyNumberFormat="1"/>
    <xf numFmtId="0" fontId="1" fillId="0" borderId="0" xfId="0" applyFont="1"/>
    <xf numFmtId="165" fontId="10" fillId="0" borderId="1" xfId="0" applyNumberFormat="1" applyFont="1" applyBorder="1" applyAlignment="1" applyProtection="1">
      <alignment horizontal="left"/>
      <protection locked="0"/>
    </xf>
    <xf numFmtId="165" fontId="10" fillId="0" borderId="1" xfId="0" applyNumberFormat="1" applyFont="1" applyBorder="1" applyAlignment="1" applyProtection="1">
      <alignment horizontal="right"/>
      <protection locked="0"/>
    </xf>
    <xf numFmtId="165" fontId="10" fillId="0" borderId="0" xfId="0" applyNumberFormat="1" applyFont="1" applyBorder="1" applyAlignment="1" applyProtection="1">
      <alignment horizontal="right"/>
      <protection locked="0"/>
    </xf>
    <xf numFmtId="3" fontId="10" fillId="0" borderId="0" xfId="1" applyNumberForma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NumberFormat="1" applyAlignment="1" applyProtection="1">
      <alignment horizontal="left"/>
      <protection locked="0"/>
    </xf>
    <xf numFmtId="0" fontId="1" fillId="2" borderId="2" xfId="0" applyFont="1" applyFill="1" applyBorder="1"/>
    <xf numFmtId="0" fontId="0" fillId="2" borderId="2" xfId="0" applyFill="1" applyBorder="1"/>
    <xf numFmtId="0" fontId="0" fillId="2" borderId="0" xfId="0" applyFill="1" applyBorder="1"/>
    <xf numFmtId="3" fontId="9" fillId="2" borderId="0" xfId="0" applyNumberFormat="1" applyFont="1" applyFill="1" applyBorder="1"/>
    <xf numFmtId="3" fontId="9" fillId="2" borderId="0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6" fillId="0" borderId="4" xfId="0" applyFont="1" applyBorder="1" applyAlignment="1">
      <alignment horizontal="right"/>
    </xf>
    <xf numFmtId="3" fontId="8" fillId="0" borderId="4" xfId="0" applyNumberFormat="1" applyFont="1" applyBorder="1"/>
    <xf numFmtId="3" fontId="1" fillId="0" borderId="4" xfId="0" applyNumberFormat="1" applyFont="1" applyBorder="1"/>
    <xf numFmtId="3" fontId="1" fillId="0" borderId="4" xfId="0" applyNumberFormat="1" applyFont="1" applyBorder="1" applyProtection="1">
      <protection locked="0"/>
    </xf>
    <xf numFmtId="0" fontId="1" fillId="0" borderId="4" xfId="0" applyFont="1" applyBorder="1"/>
    <xf numFmtId="164" fontId="8" fillId="0" borderId="4" xfId="0" applyNumberFormat="1" applyFont="1" applyBorder="1"/>
    <xf numFmtId="3" fontId="8" fillId="0" borderId="6" xfId="0" applyNumberFormat="1" applyFont="1" applyBorder="1"/>
    <xf numFmtId="3" fontId="1" fillId="0" borderId="6" xfId="0" applyNumberFormat="1" applyFont="1" applyBorder="1"/>
    <xf numFmtId="164" fontId="1" fillId="0" borderId="6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0" fontId="3" fillId="2" borderId="7" xfId="0" applyFont="1" applyFill="1" applyBorder="1"/>
    <xf numFmtId="0" fontId="4" fillId="2" borderId="8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14" xfId="0" applyFont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14" fontId="9" fillId="2" borderId="17" xfId="0" applyNumberFormat="1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166" fontId="0" fillId="0" borderId="0" xfId="0" applyNumberFormat="1"/>
    <xf numFmtId="164" fontId="9" fillId="2" borderId="0" xfId="0" applyNumberFormat="1" applyFont="1" applyFill="1" applyBorder="1" applyAlignment="1">
      <alignment horizontal="right"/>
    </xf>
    <xf numFmtId="0" fontId="0" fillId="0" borderId="10" xfId="0" applyBorder="1"/>
    <xf numFmtId="0" fontId="0" fillId="0" borderId="19" xfId="0" applyBorder="1"/>
    <xf numFmtId="0" fontId="0" fillId="0" borderId="11" xfId="0" applyBorder="1"/>
    <xf numFmtId="3" fontId="5" fillId="0" borderId="20" xfId="0" applyNumberFormat="1" applyFont="1" applyBorder="1"/>
    <xf numFmtId="3" fontId="7" fillId="0" borderId="20" xfId="0" applyNumberFormat="1" applyFont="1" applyBorder="1"/>
    <xf numFmtId="164" fontId="7" fillId="0" borderId="20" xfId="0" applyNumberFormat="1" applyFont="1" applyBorder="1"/>
    <xf numFmtId="3" fontId="2" fillId="0" borderId="4" xfId="0" applyNumberFormat="1" applyFont="1" applyBorder="1"/>
    <xf numFmtId="3" fontId="7" fillId="0" borderId="4" xfId="0" applyNumberFormat="1" applyFont="1" applyBorder="1"/>
    <xf numFmtId="3" fontId="0" fillId="0" borderId="4" xfId="0" applyNumberFormat="1" applyBorder="1" applyProtection="1">
      <protection locked="0"/>
    </xf>
    <xf numFmtId="3" fontId="5" fillId="0" borderId="4" xfId="0" applyNumberFormat="1" applyFont="1" applyBorder="1"/>
    <xf numFmtId="3" fontId="0" fillId="0" borderId="4" xfId="0" applyNumberFormat="1" applyBorder="1"/>
    <xf numFmtId="17" fontId="1" fillId="0" borderId="4" xfId="0" applyNumberFormat="1" applyFont="1" applyBorder="1"/>
    <xf numFmtId="17" fontId="9" fillId="2" borderId="0" xfId="0" applyNumberFormat="1" applyFont="1" applyFill="1" applyBorder="1" applyAlignment="1">
      <alignment horizontal="left"/>
    </xf>
    <xf numFmtId="3" fontId="8" fillId="0" borderId="0" xfId="0" applyNumberFormat="1" applyFont="1"/>
    <xf numFmtId="164" fontId="8" fillId="0" borderId="0" xfId="0" applyNumberFormat="1" applyFont="1"/>
    <xf numFmtId="17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7" fontId="8" fillId="0" borderId="4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workbookViewId="0">
      <selection activeCell="A2" sqref="A2"/>
    </sheetView>
  </sheetViews>
  <sheetFormatPr defaultRowHeight="12.75" x14ac:dyDescent="0.2"/>
  <cols>
    <col min="1" max="1" width="26" customWidth="1"/>
    <col min="2" max="2" width="12.42578125" customWidth="1"/>
    <col min="3" max="3" width="18.5703125" customWidth="1"/>
    <col min="4" max="4" width="11.7109375" bestFit="1" customWidth="1"/>
    <col min="5" max="5" width="11.140625" customWidth="1"/>
    <col min="6" max="6" width="18.28515625" customWidth="1"/>
    <col min="7" max="7" width="12.85546875" customWidth="1"/>
    <col min="9" max="9" width="10.140625" bestFit="1" customWidth="1"/>
    <col min="13" max="13" width="1.5703125" customWidth="1"/>
    <col min="14" max="14" width="28.85546875" customWidth="1"/>
    <col min="15" max="15" width="16.85546875" customWidth="1"/>
    <col min="16" max="16" width="19.7109375" customWidth="1"/>
    <col min="17" max="17" width="12.140625" customWidth="1"/>
    <col min="18" max="18" width="2" customWidth="1"/>
    <col min="19" max="19" width="11" customWidth="1"/>
    <col min="20" max="20" width="19.7109375" customWidth="1"/>
    <col min="21" max="21" width="14.42578125" customWidth="1"/>
    <col min="22" max="22" width="1.42578125" customWidth="1"/>
  </cols>
  <sheetData>
    <row r="1" spans="1:22" ht="15.75" thickBot="1" x14ac:dyDescent="0.25">
      <c r="M1" s="1" t="s">
        <v>41</v>
      </c>
      <c r="N1" s="1"/>
      <c r="O1" s="1"/>
    </row>
    <row r="2" spans="1:22" s="1" customFormat="1" ht="15.75" x14ac:dyDescent="0.25">
      <c r="A2" s="2" t="s">
        <v>43</v>
      </c>
      <c r="M2" s="35"/>
      <c r="N2" s="36" t="str">
        <f>A2</f>
        <v>Dollar Amount of Construction Authorized by Building Permits by Use Group, March 2016</v>
      </c>
      <c r="O2" s="36"/>
      <c r="P2" s="37"/>
      <c r="Q2" s="37"/>
      <c r="R2" s="37"/>
      <c r="S2" s="37"/>
      <c r="T2" s="37"/>
      <c r="U2" s="37"/>
      <c r="V2" s="38"/>
    </row>
    <row r="3" spans="1:22" x14ac:dyDescent="0.2">
      <c r="A3" s="7" t="s">
        <v>44</v>
      </c>
      <c r="M3" s="39"/>
      <c r="N3" s="15" t="str">
        <f>A3</f>
        <v>Source: New Jersey Department of Community Affairs, 5/9/16</v>
      </c>
      <c r="O3" s="15"/>
      <c r="P3" s="16"/>
      <c r="Q3" s="16"/>
      <c r="R3" s="16"/>
      <c r="S3" s="16"/>
      <c r="T3" s="16"/>
      <c r="U3" s="16"/>
      <c r="V3" s="40"/>
    </row>
    <row r="4" spans="1:22" x14ac:dyDescent="0.2">
      <c r="A4" s="7"/>
      <c r="M4" s="41"/>
      <c r="N4" s="20"/>
      <c r="O4" s="20"/>
      <c r="P4" s="20"/>
      <c r="Q4" s="20"/>
      <c r="R4" s="20"/>
      <c r="S4" s="20"/>
      <c r="T4" s="20"/>
      <c r="U4" s="20"/>
      <c r="V4" s="42"/>
    </row>
    <row r="5" spans="1:22" x14ac:dyDescent="0.2">
      <c r="B5" s="69" t="s">
        <v>42</v>
      </c>
      <c r="C5" s="70"/>
      <c r="D5" s="70"/>
      <c r="E5" s="71" t="s">
        <v>34</v>
      </c>
      <c r="F5" s="71"/>
      <c r="G5" s="71"/>
      <c r="M5" s="43"/>
      <c r="N5" s="21"/>
      <c r="O5" s="21"/>
      <c r="P5" s="72" t="str">
        <f>B5</f>
        <v>February</v>
      </c>
      <c r="Q5" s="73"/>
      <c r="R5" s="22"/>
      <c r="S5" s="74" t="s">
        <v>34</v>
      </c>
      <c r="T5" s="74"/>
      <c r="U5" s="74"/>
      <c r="V5" s="44"/>
    </row>
    <row r="6" spans="1:22" x14ac:dyDescent="0.2">
      <c r="B6" s="3"/>
      <c r="C6" s="3" t="s">
        <v>12</v>
      </c>
      <c r="D6" s="3" t="s">
        <v>14</v>
      </c>
      <c r="E6" s="3"/>
      <c r="F6" s="3" t="s">
        <v>12</v>
      </c>
      <c r="G6" s="3" t="s">
        <v>14</v>
      </c>
      <c r="M6" s="45"/>
      <c r="N6" s="23"/>
      <c r="O6" s="23"/>
      <c r="P6" s="24" t="s">
        <v>12</v>
      </c>
      <c r="Q6" s="24" t="s">
        <v>14</v>
      </c>
      <c r="R6" s="24"/>
      <c r="S6" s="24"/>
      <c r="T6" s="24" t="s">
        <v>12</v>
      </c>
      <c r="U6" s="24" t="s">
        <v>14</v>
      </c>
      <c r="V6" s="44"/>
    </row>
    <row r="7" spans="1:22" ht="13.5" thickBot="1" x14ac:dyDescent="0.25">
      <c r="A7" s="4" t="s">
        <v>10</v>
      </c>
      <c r="B7" s="5" t="s">
        <v>11</v>
      </c>
      <c r="C7" s="5" t="s">
        <v>13</v>
      </c>
      <c r="D7" s="5" t="s">
        <v>15</v>
      </c>
      <c r="E7" s="5" t="s">
        <v>11</v>
      </c>
      <c r="F7" s="5" t="s">
        <v>13</v>
      </c>
      <c r="G7" s="5" t="s">
        <v>15</v>
      </c>
      <c r="M7" s="43"/>
      <c r="N7" s="33" t="s">
        <v>10</v>
      </c>
      <c r="O7" s="34" t="str">
        <f>B7</f>
        <v>Permits</v>
      </c>
      <c r="P7" s="34" t="s">
        <v>13</v>
      </c>
      <c r="Q7" s="34" t="s">
        <v>15</v>
      </c>
      <c r="R7" s="34"/>
      <c r="S7" s="34" t="s">
        <v>11</v>
      </c>
      <c r="T7" s="34" t="s">
        <v>13</v>
      </c>
      <c r="U7" s="34" t="s">
        <v>15</v>
      </c>
      <c r="V7" s="44"/>
    </row>
    <row r="8" spans="1:22" ht="13.5" thickTop="1" x14ac:dyDescent="0.2">
      <c r="A8" s="57" t="s">
        <v>16</v>
      </c>
      <c r="B8" s="58">
        <f t="shared" ref="B8:G8" si="0">+B10+B11</f>
        <v>31555</v>
      </c>
      <c r="C8" s="59">
        <f t="shared" si="0"/>
        <v>691368990</v>
      </c>
      <c r="D8" s="58">
        <f t="shared" si="0"/>
        <v>4916143</v>
      </c>
      <c r="E8" s="58">
        <f t="shared" si="0"/>
        <v>81812</v>
      </c>
      <c r="F8" s="59">
        <f t="shared" si="0"/>
        <v>2350887945</v>
      </c>
      <c r="G8" s="58">
        <f t="shared" si="0"/>
        <v>11873922</v>
      </c>
      <c r="M8" s="43"/>
      <c r="N8" s="30" t="s">
        <v>16</v>
      </c>
      <c r="O8" s="31">
        <f>B8</f>
        <v>31555</v>
      </c>
      <c r="P8" s="32">
        <f t="shared" ref="P8:Q8" si="1">+P10+P11</f>
        <v>691368990</v>
      </c>
      <c r="Q8" s="31">
        <f t="shared" si="1"/>
        <v>4916143</v>
      </c>
      <c r="R8" s="31"/>
      <c r="S8" s="31">
        <f t="shared" ref="S8:U8" si="2">+S10+S11</f>
        <v>81812</v>
      </c>
      <c r="T8" s="32">
        <f t="shared" si="2"/>
        <v>2350887945</v>
      </c>
      <c r="U8" s="31">
        <f t="shared" si="2"/>
        <v>11873922</v>
      </c>
      <c r="V8" s="44"/>
    </row>
    <row r="9" spans="1:22" x14ac:dyDescent="0.2">
      <c r="A9" s="60"/>
      <c r="B9" s="61"/>
      <c r="C9" s="61"/>
      <c r="D9" s="61"/>
      <c r="E9" s="61"/>
      <c r="F9" s="61"/>
      <c r="G9" s="61"/>
      <c r="M9" s="43"/>
      <c r="N9" s="26"/>
      <c r="O9" s="26"/>
      <c r="P9" s="26"/>
      <c r="Q9" s="26"/>
      <c r="R9" s="26"/>
      <c r="S9" s="26"/>
      <c r="T9" s="26"/>
      <c r="U9" s="26"/>
      <c r="V9" s="44"/>
    </row>
    <row r="10" spans="1:22" ht="15" x14ac:dyDescent="0.25">
      <c r="A10" s="60" t="s">
        <v>0</v>
      </c>
      <c r="B10" s="12">
        <v>29400</v>
      </c>
      <c r="C10" s="12">
        <v>496956674</v>
      </c>
      <c r="D10" s="12">
        <v>3539449</v>
      </c>
      <c r="E10" s="12">
        <v>76651</v>
      </c>
      <c r="F10" s="12">
        <v>1299900972</v>
      </c>
      <c r="G10" s="12">
        <v>5450479</v>
      </c>
      <c r="I10" s="11"/>
      <c r="M10" s="43"/>
      <c r="N10" s="26" t="s">
        <v>0</v>
      </c>
      <c r="O10" s="26">
        <f t="shared" ref="O10:O11" si="3">B10</f>
        <v>29400</v>
      </c>
      <c r="P10" s="27">
        <f>C10</f>
        <v>496956674</v>
      </c>
      <c r="Q10" s="27">
        <f>D10</f>
        <v>3539449</v>
      </c>
      <c r="R10" s="27"/>
      <c r="S10" s="27">
        <f t="shared" ref="S10:U11" si="4">E10</f>
        <v>76651</v>
      </c>
      <c r="T10" s="27">
        <f t="shared" si="4"/>
        <v>1299900972</v>
      </c>
      <c r="U10" s="27">
        <f t="shared" si="4"/>
        <v>5450479</v>
      </c>
      <c r="V10" s="44"/>
    </row>
    <row r="11" spans="1:22" ht="15" x14ac:dyDescent="0.25">
      <c r="A11" s="60" t="s">
        <v>1</v>
      </c>
      <c r="B11" s="12">
        <v>2155</v>
      </c>
      <c r="C11" s="12">
        <v>194412316</v>
      </c>
      <c r="D11" s="12">
        <v>1376694</v>
      </c>
      <c r="E11" s="12">
        <v>5161</v>
      </c>
      <c r="F11" s="12">
        <v>1050986973</v>
      </c>
      <c r="G11" s="12">
        <v>6423443</v>
      </c>
      <c r="I11" s="11"/>
      <c r="M11" s="43"/>
      <c r="N11" s="26" t="s">
        <v>1</v>
      </c>
      <c r="O11" s="26">
        <f t="shared" si="3"/>
        <v>2155</v>
      </c>
      <c r="P11" s="27">
        <f>C11</f>
        <v>194412316</v>
      </c>
      <c r="Q11" s="27">
        <f>D11</f>
        <v>1376694</v>
      </c>
      <c r="R11" s="27"/>
      <c r="S11" s="27">
        <f t="shared" si="4"/>
        <v>5161</v>
      </c>
      <c r="T11" s="27">
        <f t="shared" si="4"/>
        <v>1050986973</v>
      </c>
      <c r="U11" s="27">
        <f t="shared" si="4"/>
        <v>6423443</v>
      </c>
      <c r="V11" s="44"/>
    </row>
    <row r="12" spans="1:22" x14ac:dyDescent="0.2">
      <c r="A12" s="60"/>
      <c r="B12" s="62"/>
      <c r="C12" s="62"/>
      <c r="D12" s="62"/>
      <c r="E12" s="61"/>
      <c r="F12" s="61"/>
      <c r="G12" s="61"/>
      <c r="M12" s="43"/>
      <c r="N12" s="26"/>
      <c r="O12" s="26"/>
      <c r="P12" s="27"/>
      <c r="Q12" s="27"/>
      <c r="R12" s="27"/>
      <c r="S12" s="27"/>
      <c r="T12" s="27"/>
      <c r="U12" s="27"/>
      <c r="V12" s="44"/>
    </row>
    <row r="13" spans="1:22" x14ac:dyDescent="0.2">
      <c r="A13" s="63" t="s">
        <v>17</v>
      </c>
      <c r="B13" s="61">
        <f t="shared" ref="B13:G13" si="5">SUM(B15:B24)</f>
        <v>6334</v>
      </c>
      <c r="C13" s="61">
        <f t="shared" si="5"/>
        <v>865746687</v>
      </c>
      <c r="D13" s="61">
        <f t="shared" si="5"/>
        <v>4570357</v>
      </c>
      <c r="E13" s="61">
        <f t="shared" si="5"/>
        <v>16311</v>
      </c>
      <c r="F13" s="61">
        <f t="shared" si="5"/>
        <v>1932815173</v>
      </c>
      <c r="G13" s="61">
        <f t="shared" si="5"/>
        <v>9028380</v>
      </c>
      <c r="M13" s="43"/>
      <c r="N13" s="25" t="s">
        <v>17</v>
      </c>
      <c r="O13" s="26">
        <f>B13</f>
        <v>6334</v>
      </c>
      <c r="P13" s="26">
        <f t="shared" ref="P13:Q13" si="6">SUM(P15:P24)</f>
        <v>865746687</v>
      </c>
      <c r="Q13" s="26">
        <f t="shared" si="6"/>
        <v>4570357</v>
      </c>
      <c r="R13" s="26"/>
      <c r="S13" s="26">
        <f t="shared" ref="S13:U13" si="7">SUM(S15:S24)</f>
        <v>16311</v>
      </c>
      <c r="T13" s="26">
        <f t="shared" si="7"/>
        <v>1932815173</v>
      </c>
      <c r="U13" s="26">
        <f t="shared" si="7"/>
        <v>9028380</v>
      </c>
      <c r="V13" s="44"/>
    </row>
    <row r="14" spans="1:22" x14ac:dyDescent="0.2">
      <c r="A14" s="60"/>
      <c r="B14" s="62"/>
      <c r="C14" s="62"/>
      <c r="D14" s="62"/>
      <c r="E14" s="61"/>
      <c r="F14" s="61"/>
      <c r="G14" s="61"/>
      <c r="M14" s="43"/>
      <c r="N14" s="26"/>
      <c r="O14" s="26"/>
      <c r="P14" s="27"/>
      <c r="Q14" s="27"/>
      <c r="R14" s="27"/>
      <c r="S14" s="27"/>
      <c r="T14" s="27"/>
      <c r="U14" s="27"/>
      <c r="V14" s="44"/>
    </row>
    <row r="15" spans="1:22" x14ac:dyDescent="0.2">
      <c r="A15" s="60" t="s">
        <v>2</v>
      </c>
      <c r="B15" s="12">
        <v>151</v>
      </c>
      <c r="C15" s="12">
        <v>2651821</v>
      </c>
      <c r="D15" s="12">
        <v>5412</v>
      </c>
      <c r="E15" s="12">
        <v>379</v>
      </c>
      <c r="F15" s="12">
        <v>82861347</v>
      </c>
      <c r="G15" s="12">
        <v>618924</v>
      </c>
      <c r="M15" s="43"/>
      <c r="N15" s="26" t="s">
        <v>2</v>
      </c>
      <c r="O15" s="26">
        <f t="shared" ref="O15:O24" si="8">B15</f>
        <v>151</v>
      </c>
      <c r="P15" s="27">
        <f t="shared" ref="P15:P24" si="9">C15</f>
        <v>2651821</v>
      </c>
      <c r="Q15" s="27">
        <f t="shared" ref="Q15:Q24" si="10">D15</f>
        <v>5412</v>
      </c>
      <c r="R15" s="27"/>
      <c r="S15" s="27">
        <f t="shared" ref="S15:S24" si="11">E15</f>
        <v>379</v>
      </c>
      <c r="T15" s="27">
        <f t="shared" ref="T15:T24" si="12">F15</f>
        <v>82861347</v>
      </c>
      <c r="U15" s="27">
        <f t="shared" ref="U15:U24" si="13">G15</f>
        <v>618924</v>
      </c>
      <c r="V15" s="44"/>
    </row>
    <row r="16" spans="1:22" x14ac:dyDescent="0.2">
      <c r="A16" s="60" t="s">
        <v>3</v>
      </c>
      <c r="B16" s="12">
        <v>445</v>
      </c>
      <c r="C16" s="12">
        <v>51019427</v>
      </c>
      <c r="D16" s="12">
        <v>351771</v>
      </c>
      <c r="E16" s="12">
        <v>1188</v>
      </c>
      <c r="F16" s="12">
        <v>156060088</v>
      </c>
      <c r="G16" s="12">
        <v>937924</v>
      </c>
      <c r="M16" s="43"/>
      <c r="N16" s="26" t="s">
        <v>3</v>
      </c>
      <c r="O16" s="26">
        <f t="shared" si="8"/>
        <v>445</v>
      </c>
      <c r="P16" s="27">
        <f t="shared" si="9"/>
        <v>51019427</v>
      </c>
      <c r="Q16" s="27">
        <f t="shared" si="10"/>
        <v>351771</v>
      </c>
      <c r="R16" s="27"/>
      <c r="S16" s="27">
        <f t="shared" si="11"/>
        <v>1188</v>
      </c>
      <c r="T16" s="27">
        <f t="shared" si="12"/>
        <v>156060088</v>
      </c>
      <c r="U16" s="27">
        <f t="shared" si="13"/>
        <v>937924</v>
      </c>
      <c r="V16" s="44"/>
    </row>
    <row r="17" spans="1:22" x14ac:dyDescent="0.2">
      <c r="A17" s="60" t="s">
        <v>4</v>
      </c>
      <c r="B17" s="12">
        <v>2436</v>
      </c>
      <c r="C17" s="12">
        <v>346677832</v>
      </c>
      <c r="D17" s="12">
        <v>577462</v>
      </c>
      <c r="E17" s="12">
        <v>6649</v>
      </c>
      <c r="F17" s="12">
        <v>801040519</v>
      </c>
      <c r="G17" s="12">
        <v>1286533</v>
      </c>
      <c r="M17" s="43"/>
      <c r="N17" s="26" t="s">
        <v>4</v>
      </c>
      <c r="O17" s="26">
        <f t="shared" si="8"/>
        <v>2436</v>
      </c>
      <c r="P17" s="27">
        <f t="shared" si="9"/>
        <v>346677832</v>
      </c>
      <c r="Q17" s="27">
        <f t="shared" si="10"/>
        <v>577462</v>
      </c>
      <c r="R17" s="27"/>
      <c r="S17" s="27">
        <f t="shared" si="11"/>
        <v>6649</v>
      </c>
      <c r="T17" s="27">
        <f t="shared" si="12"/>
        <v>801040519</v>
      </c>
      <c r="U17" s="27">
        <f t="shared" si="13"/>
        <v>1286533</v>
      </c>
      <c r="V17" s="44"/>
    </row>
    <row r="18" spans="1:22" x14ac:dyDescent="0.2">
      <c r="A18" s="60" t="s">
        <v>19</v>
      </c>
      <c r="B18" s="12">
        <v>211</v>
      </c>
      <c r="C18" s="12">
        <v>174567481</v>
      </c>
      <c r="D18" s="12">
        <v>501332</v>
      </c>
      <c r="E18" s="12">
        <v>439</v>
      </c>
      <c r="F18" s="12">
        <v>263210504</v>
      </c>
      <c r="G18" s="12">
        <v>901149</v>
      </c>
      <c r="M18" s="43"/>
      <c r="N18" s="26" t="s">
        <v>19</v>
      </c>
      <c r="O18" s="26">
        <f t="shared" si="8"/>
        <v>211</v>
      </c>
      <c r="P18" s="27">
        <f t="shared" si="9"/>
        <v>174567481</v>
      </c>
      <c r="Q18" s="27">
        <f t="shared" si="10"/>
        <v>501332</v>
      </c>
      <c r="R18" s="27"/>
      <c r="S18" s="27">
        <f t="shared" si="11"/>
        <v>439</v>
      </c>
      <c r="T18" s="27">
        <f t="shared" si="12"/>
        <v>263210504</v>
      </c>
      <c r="U18" s="27">
        <f t="shared" si="13"/>
        <v>901149</v>
      </c>
      <c r="V18" s="44"/>
    </row>
    <row r="19" spans="1:22" x14ac:dyDescent="0.2">
      <c r="A19" s="60" t="s">
        <v>5</v>
      </c>
      <c r="B19" s="12">
        <v>5</v>
      </c>
      <c r="C19" s="12">
        <v>17352</v>
      </c>
      <c r="D19" s="12">
        <v>0</v>
      </c>
      <c r="E19" s="12">
        <v>17</v>
      </c>
      <c r="F19" s="12">
        <v>13541998</v>
      </c>
      <c r="G19" s="12">
        <v>0</v>
      </c>
      <c r="M19" s="43"/>
      <c r="N19" s="26" t="s">
        <v>5</v>
      </c>
      <c r="O19" s="26">
        <f t="shared" si="8"/>
        <v>5</v>
      </c>
      <c r="P19" s="27">
        <f t="shared" si="9"/>
        <v>17352</v>
      </c>
      <c r="Q19" s="27">
        <f t="shared" si="10"/>
        <v>0</v>
      </c>
      <c r="R19" s="27"/>
      <c r="S19" s="27">
        <f t="shared" si="11"/>
        <v>17</v>
      </c>
      <c r="T19" s="27">
        <f t="shared" si="12"/>
        <v>13541998</v>
      </c>
      <c r="U19" s="27">
        <f t="shared" si="13"/>
        <v>0</v>
      </c>
      <c r="V19" s="44"/>
    </row>
    <row r="20" spans="1:22" x14ac:dyDescent="0.2">
      <c r="A20" s="60" t="s">
        <v>6</v>
      </c>
      <c r="B20" s="12">
        <v>75</v>
      </c>
      <c r="C20" s="12">
        <v>36964854</v>
      </c>
      <c r="D20" s="12">
        <v>196321</v>
      </c>
      <c r="E20" s="12">
        <v>200</v>
      </c>
      <c r="F20" s="12">
        <v>76906072</v>
      </c>
      <c r="G20" s="12">
        <v>346222</v>
      </c>
      <c r="M20" s="43"/>
      <c r="N20" s="26" t="s">
        <v>6</v>
      </c>
      <c r="O20" s="26">
        <f t="shared" si="8"/>
        <v>75</v>
      </c>
      <c r="P20" s="27">
        <f t="shared" si="9"/>
        <v>36964854</v>
      </c>
      <c r="Q20" s="27">
        <f t="shared" si="10"/>
        <v>196321</v>
      </c>
      <c r="R20" s="27"/>
      <c r="S20" s="27">
        <f t="shared" si="11"/>
        <v>200</v>
      </c>
      <c r="T20" s="27">
        <f t="shared" si="12"/>
        <v>76906072</v>
      </c>
      <c r="U20" s="27">
        <f t="shared" si="13"/>
        <v>346222</v>
      </c>
      <c r="V20" s="44"/>
    </row>
    <row r="21" spans="1:22" x14ac:dyDescent="0.2">
      <c r="A21" s="60" t="s">
        <v>7</v>
      </c>
      <c r="B21" s="12">
        <v>78</v>
      </c>
      <c r="C21" s="12">
        <v>57851826</v>
      </c>
      <c r="D21" s="12">
        <v>164460</v>
      </c>
      <c r="E21" s="12">
        <v>240</v>
      </c>
      <c r="F21" s="12">
        <v>94447738</v>
      </c>
      <c r="G21" s="12">
        <v>615295</v>
      </c>
      <c r="M21" s="43"/>
      <c r="N21" s="26" t="s">
        <v>7</v>
      </c>
      <c r="O21" s="26">
        <f t="shared" si="8"/>
        <v>78</v>
      </c>
      <c r="P21" s="27">
        <f t="shared" si="9"/>
        <v>57851826</v>
      </c>
      <c r="Q21" s="27">
        <f t="shared" si="10"/>
        <v>164460</v>
      </c>
      <c r="R21" s="27"/>
      <c r="S21" s="27">
        <f t="shared" si="11"/>
        <v>240</v>
      </c>
      <c r="T21" s="27">
        <f t="shared" si="12"/>
        <v>94447738</v>
      </c>
      <c r="U21" s="27">
        <f t="shared" si="13"/>
        <v>615295</v>
      </c>
      <c r="V21" s="44"/>
    </row>
    <row r="22" spans="1:22" x14ac:dyDescent="0.2">
      <c r="A22" s="60" t="s">
        <v>18</v>
      </c>
      <c r="B22" s="12">
        <v>357</v>
      </c>
      <c r="C22" s="12">
        <v>39166461</v>
      </c>
      <c r="D22" s="12">
        <v>265583</v>
      </c>
      <c r="E22" s="12">
        <v>894</v>
      </c>
      <c r="F22" s="12">
        <v>126326781</v>
      </c>
      <c r="G22" s="12">
        <v>608081</v>
      </c>
      <c r="M22" s="43"/>
      <c r="N22" s="26" t="s">
        <v>18</v>
      </c>
      <c r="O22" s="26">
        <f t="shared" si="8"/>
        <v>357</v>
      </c>
      <c r="P22" s="27">
        <f t="shared" si="9"/>
        <v>39166461</v>
      </c>
      <c r="Q22" s="27">
        <f t="shared" si="10"/>
        <v>265583</v>
      </c>
      <c r="R22" s="27"/>
      <c r="S22" s="27">
        <f t="shared" si="11"/>
        <v>894</v>
      </c>
      <c r="T22" s="27">
        <f t="shared" si="12"/>
        <v>126326781</v>
      </c>
      <c r="U22" s="27">
        <f t="shared" si="13"/>
        <v>608081</v>
      </c>
      <c r="V22" s="44"/>
    </row>
    <row r="23" spans="1:22" x14ac:dyDescent="0.2">
      <c r="A23" s="60" t="s">
        <v>8</v>
      </c>
      <c r="B23" s="12">
        <v>223</v>
      </c>
      <c r="C23" s="12">
        <v>103225679</v>
      </c>
      <c r="D23" s="12">
        <v>2195540</v>
      </c>
      <c r="E23" s="12">
        <v>555</v>
      </c>
      <c r="F23" s="12">
        <v>184911439</v>
      </c>
      <c r="G23" s="12">
        <v>3147335</v>
      </c>
      <c r="M23" s="43"/>
      <c r="N23" s="26" t="s">
        <v>8</v>
      </c>
      <c r="O23" s="26">
        <f t="shared" si="8"/>
        <v>223</v>
      </c>
      <c r="P23" s="27">
        <f t="shared" si="9"/>
        <v>103225679</v>
      </c>
      <c r="Q23" s="27">
        <f t="shared" si="10"/>
        <v>2195540</v>
      </c>
      <c r="R23" s="27"/>
      <c r="S23" s="27">
        <f t="shared" si="11"/>
        <v>555</v>
      </c>
      <c r="T23" s="27">
        <f t="shared" si="12"/>
        <v>184911439</v>
      </c>
      <c r="U23" s="27">
        <f t="shared" si="13"/>
        <v>3147335</v>
      </c>
      <c r="V23" s="44"/>
    </row>
    <row r="24" spans="1:22" x14ac:dyDescent="0.2">
      <c r="A24" s="60" t="s">
        <v>9</v>
      </c>
      <c r="B24" s="12">
        <v>2353</v>
      </c>
      <c r="C24" s="12">
        <v>53603954</v>
      </c>
      <c r="D24" s="12">
        <v>312476</v>
      </c>
      <c r="E24" s="12">
        <v>5750</v>
      </c>
      <c r="F24" s="12">
        <v>133508687</v>
      </c>
      <c r="G24" s="12">
        <v>566917</v>
      </c>
      <c r="M24" s="43"/>
      <c r="N24" s="26" t="s">
        <v>9</v>
      </c>
      <c r="O24" s="26">
        <f t="shared" si="8"/>
        <v>2353</v>
      </c>
      <c r="P24" s="27">
        <f t="shared" si="9"/>
        <v>53603954</v>
      </c>
      <c r="Q24" s="27">
        <f t="shared" si="10"/>
        <v>312476</v>
      </c>
      <c r="R24" s="27"/>
      <c r="S24" s="27">
        <f t="shared" si="11"/>
        <v>5750</v>
      </c>
      <c r="T24" s="27">
        <f t="shared" si="12"/>
        <v>133508687</v>
      </c>
      <c r="U24" s="27">
        <f t="shared" si="13"/>
        <v>566917</v>
      </c>
      <c r="V24" s="44"/>
    </row>
    <row r="25" spans="1:22" x14ac:dyDescent="0.2">
      <c r="A25" s="21"/>
      <c r="B25" s="64"/>
      <c r="C25" s="64"/>
      <c r="D25" s="64"/>
      <c r="E25" s="64"/>
      <c r="F25" s="64"/>
      <c r="G25" s="64"/>
      <c r="M25" s="43"/>
      <c r="N25" s="28"/>
      <c r="O25" s="28"/>
      <c r="P25" s="26"/>
      <c r="Q25" s="26"/>
      <c r="R25" s="26"/>
      <c r="S25" s="26"/>
      <c r="T25" s="26"/>
      <c r="U25" s="26"/>
      <c r="V25" s="44"/>
    </row>
    <row r="26" spans="1:22" x14ac:dyDescent="0.2">
      <c r="A26" s="63" t="s">
        <v>20</v>
      </c>
      <c r="B26" s="25">
        <f t="shared" ref="B26:G26" si="14">B8+B13</f>
        <v>37889</v>
      </c>
      <c r="C26" s="29">
        <f t="shared" si="14"/>
        <v>1557115677</v>
      </c>
      <c r="D26" s="25">
        <f t="shared" si="14"/>
        <v>9486500</v>
      </c>
      <c r="E26" s="25">
        <f t="shared" si="14"/>
        <v>98123</v>
      </c>
      <c r="F26" s="29">
        <f t="shared" si="14"/>
        <v>4283703118</v>
      </c>
      <c r="G26" s="25">
        <f t="shared" si="14"/>
        <v>20902302</v>
      </c>
      <c r="M26" s="43"/>
      <c r="N26" s="25" t="s">
        <v>20</v>
      </c>
      <c r="O26" s="25">
        <f>O8+O13</f>
        <v>37889</v>
      </c>
      <c r="P26" s="29">
        <f>P8+P13</f>
        <v>1557115677</v>
      </c>
      <c r="Q26" s="25">
        <f>Q8+Q13</f>
        <v>9486500</v>
      </c>
      <c r="R26" s="25"/>
      <c r="S26" s="25">
        <f>S8+S13</f>
        <v>98123</v>
      </c>
      <c r="T26" s="29">
        <f>T8+T13</f>
        <v>4283703118</v>
      </c>
      <c r="U26" s="25">
        <f>U8+U13</f>
        <v>20902302</v>
      </c>
      <c r="V26" s="44"/>
    </row>
    <row r="27" spans="1:22" x14ac:dyDescent="0.2">
      <c r="A27" s="21"/>
      <c r="B27" s="21"/>
      <c r="C27" s="21"/>
      <c r="D27" s="21"/>
      <c r="E27" s="21"/>
      <c r="F27" s="21"/>
      <c r="G27" s="21"/>
      <c r="M27" s="54"/>
      <c r="N27" s="55"/>
      <c r="O27" s="55"/>
      <c r="P27" s="55"/>
      <c r="Q27" s="55"/>
      <c r="R27" s="55"/>
      <c r="S27" s="55"/>
      <c r="T27" s="55"/>
      <c r="U27" s="55"/>
      <c r="V27" s="56"/>
    </row>
    <row r="28" spans="1:22" x14ac:dyDescent="0.2">
      <c r="A28" s="21"/>
      <c r="B28" s="21"/>
      <c r="C28" s="21"/>
      <c r="D28" s="21"/>
      <c r="E28" s="21"/>
      <c r="F28" s="21"/>
      <c r="G28" s="21"/>
      <c r="M28" s="46"/>
      <c r="N28" s="17"/>
      <c r="O28" s="17"/>
      <c r="P28" s="17"/>
      <c r="Q28" s="17"/>
      <c r="R28" s="17"/>
      <c r="S28" s="17"/>
      <c r="T28" s="17"/>
      <c r="U28" s="17"/>
      <c r="V28" s="47"/>
    </row>
    <row r="29" spans="1:22" x14ac:dyDescent="0.2">
      <c r="A29" s="65" t="s">
        <v>45</v>
      </c>
      <c r="B29" s="67">
        <v>29799</v>
      </c>
      <c r="C29" s="68">
        <v>969964862</v>
      </c>
      <c r="D29" s="67">
        <v>4419361</v>
      </c>
      <c r="E29" s="67">
        <v>83344</v>
      </c>
      <c r="F29" s="68">
        <v>2571154375</v>
      </c>
      <c r="G29" s="67">
        <v>13266050</v>
      </c>
      <c r="M29" s="46"/>
      <c r="N29" s="66" t="str">
        <f>A29</f>
        <v xml:space="preserve">  March 2015</v>
      </c>
      <c r="O29" s="19">
        <f>B29</f>
        <v>29799</v>
      </c>
      <c r="P29" s="53">
        <f t="shared" ref="P29:Q29" si="15">C29</f>
        <v>969964862</v>
      </c>
      <c r="Q29" s="19">
        <f t="shared" si="15"/>
        <v>4419361</v>
      </c>
      <c r="R29" s="18"/>
      <c r="S29" s="19">
        <f>E29</f>
        <v>83344</v>
      </c>
      <c r="T29" s="53">
        <f t="shared" ref="T29:U29" si="16">F29</f>
        <v>2571154375</v>
      </c>
      <c r="U29" s="19">
        <f t="shared" si="16"/>
        <v>13266050</v>
      </c>
      <c r="V29" s="47"/>
    </row>
    <row r="30" spans="1:22" ht="13.5" thickBot="1" x14ac:dyDescent="0.25">
      <c r="A30" s="21"/>
      <c r="B30" s="21"/>
      <c r="C30" s="21"/>
      <c r="D30" s="21"/>
      <c r="E30" s="21"/>
      <c r="F30" s="21"/>
      <c r="G30" s="21"/>
      <c r="M30" s="48"/>
      <c r="N30" s="49"/>
      <c r="O30" s="49"/>
      <c r="P30" s="50"/>
      <c r="Q30" s="50"/>
      <c r="R30" s="50"/>
      <c r="S30" s="50"/>
      <c r="T30" s="50"/>
      <c r="U30" s="50"/>
      <c r="V30" s="51"/>
    </row>
    <row r="31" spans="1:22" x14ac:dyDescent="0.2">
      <c r="M31" s="13"/>
    </row>
    <row r="35" spans="19:19" x14ac:dyDescent="0.2">
      <c r="S35" s="52"/>
    </row>
  </sheetData>
  <mergeCells count="4">
    <mergeCell ref="B5:D5"/>
    <mergeCell ref="E5:G5"/>
    <mergeCell ref="P5:Q5"/>
    <mergeCell ref="S5:U5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3" sqref="B3:G4"/>
    </sheetView>
  </sheetViews>
  <sheetFormatPr defaultRowHeight="12.75" x14ac:dyDescent="0.2"/>
  <cols>
    <col min="1" max="1" width="20" bestFit="1" customWidth="1"/>
    <col min="3" max="3" width="13.7109375" bestFit="1" customWidth="1"/>
    <col min="4" max="4" width="12.5703125" bestFit="1" customWidth="1"/>
    <col min="6" max="6" width="13.85546875" bestFit="1" customWidth="1"/>
    <col min="7" max="7" width="10.140625" bestFit="1" customWidth="1"/>
  </cols>
  <sheetData>
    <row r="1" spans="1:11" ht="15" x14ac:dyDescent="0.25">
      <c r="A1" t="s">
        <v>35</v>
      </c>
      <c r="C1" s="10" t="s">
        <v>36</v>
      </c>
      <c r="F1" t="s">
        <v>37</v>
      </c>
    </row>
    <row r="2" spans="1:11" ht="15.75" thickBot="1" x14ac:dyDescent="0.3">
      <c r="A2" s="8" t="s">
        <v>21</v>
      </c>
      <c r="B2" s="9" t="s">
        <v>40</v>
      </c>
      <c r="C2" s="9" t="s">
        <v>39</v>
      </c>
      <c r="D2" s="9" t="s">
        <v>38</v>
      </c>
      <c r="E2" s="9" t="s">
        <v>40</v>
      </c>
      <c r="F2" s="9" t="s">
        <v>39</v>
      </c>
      <c r="G2" s="9" t="s">
        <v>38</v>
      </c>
    </row>
    <row r="3" spans="1:11" ht="13.5" thickTop="1" x14ac:dyDescent="0.2">
      <c r="A3" s="14" t="s">
        <v>22</v>
      </c>
      <c r="B3" s="12">
        <v>29400</v>
      </c>
      <c r="C3" s="12">
        <v>496956674</v>
      </c>
      <c r="D3" s="12">
        <v>3539449</v>
      </c>
      <c r="E3" s="12">
        <v>76651</v>
      </c>
      <c r="F3" s="12">
        <v>1299900972</v>
      </c>
      <c r="G3" s="12">
        <v>5450479</v>
      </c>
    </row>
    <row r="4" spans="1:11" x14ac:dyDescent="0.2">
      <c r="A4" s="14" t="s">
        <v>23</v>
      </c>
      <c r="B4" s="12">
        <v>2155</v>
      </c>
      <c r="C4" s="12">
        <v>194412316</v>
      </c>
      <c r="D4" s="12">
        <v>1376694</v>
      </c>
      <c r="E4" s="12">
        <v>5161</v>
      </c>
      <c r="F4" s="12">
        <v>1050986973</v>
      </c>
      <c r="G4" s="12">
        <v>6423443</v>
      </c>
      <c r="K4" s="7"/>
    </row>
    <row r="5" spans="1:11" x14ac:dyDescent="0.2">
      <c r="A5" s="14" t="s">
        <v>24</v>
      </c>
      <c r="B5" s="12">
        <v>151</v>
      </c>
      <c r="C5" s="12">
        <v>2651821</v>
      </c>
      <c r="D5" s="12">
        <v>5412</v>
      </c>
      <c r="E5" s="12">
        <v>379</v>
      </c>
      <c r="F5" s="12">
        <v>82861347</v>
      </c>
      <c r="G5" s="12">
        <v>618924</v>
      </c>
    </row>
    <row r="6" spans="1:11" x14ac:dyDescent="0.2">
      <c r="A6" s="14" t="s">
        <v>25</v>
      </c>
      <c r="B6" s="12">
        <v>445</v>
      </c>
      <c r="C6" s="12">
        <v>51019427</v>
      </c>
      <c r="D6" s="12">
        <v>351771</v>
      </c>
      <c r="E6" s="12">
        <v>1188</v>
      </c>
      <c r="F6" s="12">
        <v>156060088</v>
      </c>
      <c r="G6" s="12">
        <v>937924</v>
      </c>
    </row>
    <row r="7" spans="1:11" x14ac:dyDescent="0.2">
      <c r="A7" s="14" t="s">
        <v>26</v>
      </c>
      <c r="B7" s="12">
        <v>2436</v>
      </c>
      <c r="C7" s="12">
        <v>346677832</v>
      </c>
      <c r="D7" s="12">
        <v>577462</v>
      </c>
      <c r="E7" s="12">
        <v>6649</v>
      </c>
      <c r="F7" s="12">
        <v>801040519</v>
      </c>
      <c r="G7" s="12">
        <v>1286533</v>
      </c>
    </row>
    <row r="8" spans="1:11" x14ac:dyDescent="0.2">
      <c r="A8" s="14" t="s">
        <v>27</v>
      </c>
      <c r="B8" s="12">
        <v>211</v>
      </c>
      <c r="C8" s="12">
        <v>174567481</v>
      </c>
      <c r="D8" s="12">
        <v>501332</v>
      </c>
      <c r="E8" s="12">
        <v>439</v>
      </c>
      <c r="F8" s="12">
        <v>263210504</v>
      </c>
      <c r="G8" s="12">
        <v>901149</v>
      </c>
    </row>
    <row r="9" spans="1:11" x14ac:dyDescent="0.2">
      <c r="A9" s="14" t="s">
        <v>28</v>
      </c>
      <c r="B9" s="12">
        <v>5</v>
      </c>
      <c r="C9" s="12">
        <v>17352</v>
      </c>
      <c r="D9" s="12">
        <v>0</v>
      </c>
      <c r="E9" s="12">
        <v>17</v>
      </c>
      <c r="F9" s="12">
        <v>13541998</v>
      </c>
      <c r="G9" s="12">
        <v>0</v>
      </c>
    </row>
    <row r="10" spans="1:11" x14ac:dyDescent="0.2">
      <c r="A10" s="14" t="s">
        <v>29</v>
      </c>
      <c r="B10" s="12">
        <v>75</v>
      </c>
      <c r="C10" s="12">
        <v>36964854</v>
      </c>
      <c r="D10" s="12">
        <v>196321</v>
      </c>
      <c r="E10" s="12">
        <v>200</v>
      </c>
      <c r="F10" s="12">
        <v>76906072</v>
      </c>
      <c r="G10" s="12">
        <v>346222</v>
      </c>
    </row>
    <row r="11" spans="1:11" x14ac:dyDescent="0.2">
      <c r="A11" s="14" t="s">
        <v>30</v>
      </c>
      <c r="B11" s="12">
        <v>78</v>
      </c>
      <c r="C11" s="12">
        <v>57851826</v>
      </c>
      <c r="D11" s="12">
        <v>164460</v>
      </c>
      <c r="E11" s="12">
        <v>240</v>
      </c>
      <c r="F11" s="12">
        <v>94447738</v>
      </c>
      <c r="G11" s="12">
        <v>615295</v>
      </c>
    </row>
    <row r="12" spans="1:11" x14ac:dyDescent="0.2">
      <c r="A12" s="14" t="s">
        <v>31</v>
      </c>
      <c r="B12" s="12">
        <v>357</v>
      </c>
      <c r="C12" s="12">
        <v>39166461</v>
      </c>
      <c r="D12" s="12">
        <v>265583</v>
      </c>
      <c r="E12" s="12">
        <v>894</v>
      </c>
      <c r="F12" s="12">
        <v>126326781</v>
      </c>
      <c r="G12" s="12">
        <v>608081</v>
      </c>
    </row>
    <row r="13" spans="1:11" x14ac:dyDescent="0.2">
      <c r="A13" s="14" t="s">
        <v>32</v>
      </c>
      <c r="B13" s="12">
        <v>223</v>
      </c>
      <c r="C13" s="12">
        <v>103225679</v>
      </c>
      <c r="D13" s="12">
        <v>2195540</v>
      </c>
      <c r="E13" s="12">
        <v>555</v>
      </c>
      <c r="F13" s="12">
        <v>184911439</v>
      </c>
      <c r="G13" s="12">
        <v>3147335</v>
      </c>
    </row>
    <row r="14" spans="1:11" x14ac:dyDescent="0.2">
      <c r="A14" s="14" t="s">
        <v>33</v>
      </c>
      <c r="B14" s="12">
        <v>2353</v>
      </c>
      <c r="C14" s="12">
        <v>53603954</v>
      </c>
      <c r="D14" s="12">
        <v>312476</v>
      </c>
      <c r="E14" s="12">
        <v>5750</v>
      </c>
      <c r="F14" s="12">
        <v>133508687</v>
      </c>
      <c r="G14" s="12">
        <v>566917</v>
      </c>
    </row>
    <row r="15" spans="1:11" x14ac:dyDescent="0.2">
      <c r="B15" s="6">
        <f t="shared" ref="B15:D15" si="0">SUM(B3:B14)</f>
        <v>37889</v>
      </c>
      <c r="C15" s="6">
        <f t="shared" si="0"/>
        <v>1557115677</v>
      </c>
      <c r="D15" s="6">
        <f t="shared" si="0"/>
        <v>9486500</v>
      </c>
      <c r="E15" s="6">
        <f t="shared" ref="E15:G15" si="1">SUM(E3:E14)</f>
        <v>98123</v>
      </c>
      <c r="F15" s="6">
        <f t="shared" si="1"/>
        <v>4283703118</v>
      </c>
      <c r="G15" s="6">
        <f t="shared" si="1"/>
        <v>20902302</v>
      </c>
    </row>
    <row r="16" spans="1:11" x14ac:dyDescent="0.2">
      <c r="C16" s="6"/>
      <c r="D16" s="6"/>
    </row>
    <row r="17" spans="3:4" x14ac:dyDescent="0.2">
      <c r="C17" s="6"/>
      <c r="D17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B0C04F-CD92-40C8-A42B-A2E91F116AB0}"/>
</file>

<file path=customXml/itemProps2.xml><?xml version="1.0" encoding="utf-8"?>
<ds:datastoreItem xmlns:ds="http://schemas.openxmlformats.org/officeDocument/2006/customXml" ds:itemID="{D4AC749B-8C6B-497C-A70B-D6A1E12DA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</vt:lpstr>
      <vt:lpstr>Sheet1</vt:lpstr>
    </vt:vector>
  </TitlesOfParts>
  <Company>State of NJ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jlago</dc:creator>
  <cp:lastModifiedBy>Lago, John</cp:lastModifiedBy>
  <cp:lastPrinted>2005-09-19T18:51:49Z</cp:lastPrinted>
  <dcterms:created xsi:type="dcterms:W3CDTF">2004-04-27T15:43:08Z</dcterms:created>
  <dcterms:modified xsi:type="dcterms:W3CDTF">2016-05-31T12:49:52Z</dcterms:modified>
</cp:coreProperties>
</file>