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6"/>
  </bookViews>
  <sheets>
    <sheet name="top_20_ytd_old" sheetId="1" r:id="rId1"/>
    <sheet name="top_20_old" sheetId="2" r:id="rId2"/>
    <sheet name="top_20_ytd" sheetId="3" r:id="rId3"/>
    <sheet name="top_20" sheetId="4" r:id="rId4"/>
    <sheet name="work_old" sheetId="5" r:id="rId5"/>
    <sheet name="work_ytd" sheetId="6" r:id="rId6"/>
    <sheet name="work" sheetId="7" r:id="rId7"/>
  </sheets>
  <definedNames>
    <definedName name="_xlnm.Print_Area" localSheetId="6">'work'!$A$31:$J$598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<sst xmlns="http://schemas.openxmlformats.org/spreadsheetml/2006/main" count="4844" uniqueCount="1732">
  <si>
    <t>March</t>
  </si>
  <si>
    <t>January through March</t>
  </si>
  <si>
    <t>Missing data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</si>
  <si>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</si>
  <si>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</si>
  <si>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</si>
  <si>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</si>
  <si>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</si>
  <si>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</si>
  <si>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</si>
  <si>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</si>
  <si>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</si>
  <si>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</si>
  <si>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</si>
  <si>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</si>
  <si>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</si>
  <si>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</si>
  <si>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</si>
  <si>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</si>
  <si>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</si>
  <si>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</si>
  <si>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</si>
  <si>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</si>
  <si>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</si>
  <si>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</si>
  <si>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</si>
  <si>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</si>
  <si>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</si>
  <si>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</si>
  <si>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</si>
  <si>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</si>
  <si>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</si>
  <si>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</si>
  <si>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</si>
  <si>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</si>
  <si>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</si>
  <si>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</si>
  <si>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</si>
  <si>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</si>
  <si>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</si>
  <si>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</si>
  <si>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</si>
  <si>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</si>
  <si>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</si>
  <si>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</si>
  <si>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</si>
  <si>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</si>
  <si>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</si>
  <si>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</si>
  <si>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</si>
  <si>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</si>
  <si>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</si>
  <si>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</si>
  <si>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</si>
  <si>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</si>
  <si>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</si>
  <si>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</si>
  <si>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</si>
  <si>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</si>
  <si>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</si>
  <si>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</si>
  <si>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</si>
  <si>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</si>
  <si>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</si>
  <si>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</si>
  <si>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</si>
  <si>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</si>
  <si>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</si>
  <si>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</si>
  <si>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</si>
  <si>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</si>
  <si>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</si>
  <si>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</si>
  <si>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</si>
  <si>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</si>
  <si>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</si>
  <si>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</si>
  <si>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</si>
  <si>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</si>
  <si>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</si>
  <si>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</si>
  <si>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</si>
  <si>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</si>
  <si>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</si>
  <si>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</si>
  <si>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</si>
  <si>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</si>
  <si>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</si>
  <si>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</si>
  <si>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</si>
  <si>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</si>
  <si>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</si>
  <si>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</si>
  <si>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</si>
  <si>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</si>
  <si>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</si>
  <si>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</si>
  <si>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</si>
  <si>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</si>
  <si>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</si>
  <si>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</si>
  <si>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</si>
  <si>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</si>
  <si>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</si>
  <si>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</si>
  <si>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</si>
  <si>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</si>
  <si>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</si>
  <si>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</si>
  <si>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</si>
  <si>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</si>
  <si>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</si>
  <si>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</si>
  <si>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</si>
  <si>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</si>
  <si>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</si>
  <si>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</si>
  <si>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</si>
  <si>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</si>
  <si>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</si>
  <si>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</si>
  <si>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</si>
  <si>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</si>
  <si>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</si>
  <si>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</si>
  <si>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</si>
  <si>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</si>
  <si>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</si>
  <si>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</si>
  <si>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</si>
  <si>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</si>
  <si>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</si>
  <si>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</si>
  <si>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</si>
  <si>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</si>
  <si>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</si>
  <si>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</si>
  <si>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</si>
  <si>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</si>
  <si>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</si>
  <si>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</si>
  <si>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</si>
  <si>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</si>
  <si>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</si>
  <si>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</si>
  <si>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</si>
  <si>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</si>
  <si>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</si>
  <si>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</si>
  <si>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</si>
  <si>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</si>
  <si>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</si>
  <si>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</si>
  <si>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</si>
  <si>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</si>
  <si>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</si>
  <si>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</si>
  <si>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</si>
  <si>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</si>
  <si>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</si>
  <si>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</si>
  <si>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</si>
  <si>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</si>
  <si>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</si>
  <si>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</si>
  <si>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</si>
  <si>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</si>
  <si>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</si>
  <si>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</si>
  <si>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</si>
  <si>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</si>
  <si>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</si>
  <si>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</si>
  <si>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</si>
  <si>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</si>
  <si>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</si>
  <si>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</si>
  <si>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</si>
  <si>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</si>
  <si>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</si>
  <si>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</si>
  <si>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</si>
  <si>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</si>
  <si>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</si>
  <si>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</si>
  <si>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</si>
  <si>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</si>
  <si>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</si>
  <si>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</si>
  <si>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</si>
  <si>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</si>
  <si>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</si>
  <si>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</si>
  <si>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</si>
  <si>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</si>
  <si>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</si>
  <si>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</si>
  <si>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</si>
  <si>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</si>
  <si>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</si>
  <si>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</si>
  <si>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</si>
  <si>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</si>
  <si>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</si>
  <si>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</si>
  <si>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</si>
  <si>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</si>
  <si>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</si>
  <si>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</si>
  <si>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</si>
  <si>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</si>
  <si>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</si>
  <si>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</si>
  <si>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</si>
  <si>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</si>
  <si>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</si>
  <si>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</si>
  <si>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</si>
  <si>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</si>
  <si>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</si>
  <si>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</si>
  <si>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</si>
  <si>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</si>
  <si>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</si>
  <si>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</si>
  <si>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</si>
  <si>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</si>
  <si>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</si>
  <si>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</si>
  <si>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</si>
  <si>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</si>
  <si>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</si>
  <si>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</si>
  <si>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</si>
  <si>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</si>
  <si>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</si>
  <si>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</si>
  <si>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</si>
  <si>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</si>
  <si>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</si>
  <si>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</si>
  <si>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</si>
  <si>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</si>
  <si>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</si>
  <si>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</si>
  <si>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</si>
  <si>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</si>
  <si>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</si>
  <si>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</si>
  <si>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</si>
  <si>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</si>
  <si>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</si>
  <si>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</si>
  <si>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</si>
  <si>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</si>
  <si>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</si>
  <si>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</si>
  <si>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</si>
  <si>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</si>
  <si>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</si>
  <si>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</si>
  <si>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</si>
  <si>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</si>
  <si>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</si>
  <si>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</si>
  <si>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</si>
  <si>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</si>
  <si>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</si>
  <si>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</si>
  <si>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</si>
  <si>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</si>
  <si>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</si>
  <si>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</si>
  <si>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</si>
  <si>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</si>
  <si>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</si>
  <si>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</si>
  <si>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</si>
  <si>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</si>
  <si>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</si>
  <si>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</si>
  <si>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</si>
  <si>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</si>
  <si>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</si>
  <si>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</si>
  <si>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</si>
  <si>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</si>
  <si>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</si>
  <si>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</si>
  <si>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</si>
  <si>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</si>
  <si>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</si>
  <si>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</si>
  <si>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</si>
  <si>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</si>
  <si>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</si>
  <si>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</si>
  <si>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</si>
  <si>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</si>
  <si>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</si>
  <si>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</si>
  <si>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</si>
  <si>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</si>
  <si>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</si>
  <si>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</si>
  <si>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</si>
  <si>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</si>
  <si>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</si>
  <si>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</si>
  <si>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</si>
  <si>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</si>
  <si>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</si>
  <si>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</si>
  <si>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</si>
  <si>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</si>
  <si>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</si>
  <si>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</si>
  <si>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</si>
  <si>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</si>
  <si>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</si>
  <si>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</si>
  <si>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</si>
  <si>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</si>
  <si>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</si>
  <si>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</si>
  <si>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</si>
  <si>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</si>
  <si>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</si>
  <si>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</si>
  <si>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</si>
  <si>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</si>
  <si>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</si>
  <si>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</si>
  <si>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</si>
  <si>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</si>
  <si>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</si>
  <si>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</si>
  <si>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</si>
  <si>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</si>
  <si>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</si>
  <si>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</si>
  <si>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</si>
  <si>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</si>
  <si>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</si>
  <si>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</si>
  <si>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</si>
  <si>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</si>
  <si>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</si>
  <si>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</si>
  <si>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</si>
  <si>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</si>
  <si>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</si>
  <si>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</si>
  <si>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</si>
  <si>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</si>
  <si>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</si>
  <si>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</si>
  <si>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</si>
  <si>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</si>
  <si>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</si>
  <si>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</si>
  <si>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</si>
  <si>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</si>
  <si>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</si>
  <si>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</si>
  <si>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</si>
  <si>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</si>
  <si>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</si>
  <si>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</si>
  <si>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</si>
  <si>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</si>
  <si>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</si>
  <si>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</si>
  <si>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</si>
  <si>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</si>
  <si>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</si>
  <si>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</si>
  <si>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</si>
  <si>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</si>
  <si>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</si>
  <si>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</si>
  <si>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</si>
  <si>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</si>
  <si>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</si>
  <si>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</si>
  <si>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</si>
  <si>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</si>
  <si>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</si>
  <si>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</si>
  <si>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</si>
  <si>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</si>
  <si>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</si>
  <si>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</si>
  <si>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</si>
  <si>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</si>
  <si>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</si>
  <si>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</si>
  <si>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</si>
  <si>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</si>
  <si>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</si>
  <si>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</si>
  <si>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</si>
  <si>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</si>
  <si>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</si>
  <si>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</si>
  <si>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</si>
  <si>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</si>
  <si>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</si>
  <si>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</si>
  <si>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</si>
  <si>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</si>
  <si>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</si>
  <si>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</si>
  <si>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</si>
  <si>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</si>
  <si>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</si>
  <si>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</si>
  <si>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</si>
  <si>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</si>
  <si>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</si>
  <si>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</si>
  <si>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</si>
  <si>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</si>
  <si>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</si>
  <si>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</si>
  <si>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</si>
  <si>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</si>
  <si>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</si>
  <si>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</si>
  <si>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</si>
  <si>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</si>
  <si>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</si>
  <si>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</si>
  <si>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</si>
  <si>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</si>
  <si>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</si>
  <si>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</si>
  <si>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</si>
  <si>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</si>
  <si>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</si>
  <si>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</si>
  <si>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</si>
  <si>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</si>
  <si>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</si>
  <si>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</si>
  <si>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</si>
  <si>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</si>
  <si>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</si>
  <si>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</si>
  <si>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</si>
  <si>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</si>
  <si>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</si>
  <si>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</si>
  <si>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</si>
  <si>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</si>
  <si>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</si>
  <si>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</si>
  <si>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</si>
  <si>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</si>
  <si>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</si>
  <si>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</si>
  <si>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</si>
  <si>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</si>
  <si>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</si>
  <si>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</si>
  <si>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</si>
  <si>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</si>
  <si>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</si>
  <si>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</si>
  <si>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</si>
  <si>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</si>
  <si>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</si>
  <si>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</si>
  <si>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</si>
  <si>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</si>
  <si>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</si>
  <si>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</si>
  <si>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</si>
  <si>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</si>
  <si>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</si>
  <si>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</si>
  <si>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</si>
  <si>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</si>
  <si>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</si>
  <si>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</si>
  <si>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</si>
  <si>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</si>
  <si>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</si>
  <si>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</si>
  <si>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</si>
  <si>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</si>
  <si>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</si>
  <si>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</si>
  <si>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</si>
  <si>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</si>
  <si>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</si>
  <si>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</si>
  <si>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</si>
  <si>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</si>
  <si>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</si>
  <si>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</si>
  <si>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</si>
  <si>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</si>
  <si>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</si>
  <si>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</si>
  <si>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</si>
  <si>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</si>
  <si>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</si>
  <si>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</si>
  <si>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</si>
  <si>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</si>
  <si>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</si>
  <si>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</si>
  <si>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</si>
  <si>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</si>
  <si>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</si>
  <si>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</si>
  <si>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</si>
  <si>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</si>
  <si>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</si>
  <si>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</si>
  <si>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</si>
  <si>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</si>
  <si>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</si>
  <si>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</si>
  <si>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</si>
  <si>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</si>
  <si>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</si>
  <si>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</si>
  <si>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</si>
  <si>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</si>
  <si>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</si>
  <si>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</si>
  <si>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</si>
  <si>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</si>
  <si>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</si>
  <si>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</si>
  <si>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</si>
  <si>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</si>
  <si>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</si>
  <si>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</si>
  <si>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</si>
  <si>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</si>
  <si>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</si>
  <si>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</si>
  <si>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</si>
  <si>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</si>
  <si>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</si>
  <si>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</si>
  <si>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</si>
  <si>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</si>
  <si>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</si>
  <si>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</si>
  <si>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</si>
  <si>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</si>
  <si>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</si>
  <si>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</si>
  <si>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</si>
  <si>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</si>
  <si>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</si>
  <si>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</si>
  <si>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</si>
  <si>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</si>
  <si>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</si>
  <si>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</si>
  <si>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</si>
  <si>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</si>
  <si>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</si>
  <si>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</si>
  <si>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</si>
  <si>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</si>
  <si>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</si>
  <si>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</si>
  <si>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</si>
  <si>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</si>
  <si>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</si>
  <si>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</si>
  <si>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</si>
  <si>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</si>
  <si>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</si>
  <si>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</si>
  <si>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</si>
  <si>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</si>
  <si>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</si>
  <si>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</si>
  <si>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</si>
  <si>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</si>
  <si>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</si>
  <si>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</si>
  <si>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</si>
  <si>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</si>
  <si>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</si>
  <si>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</si>
  <si>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</si>
  <si>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</si>
  <si>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</si>
  <si>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</si>
  <si>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</si>
  <si>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</si>
  <si>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</si>
  <si>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</si>
  <si>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</si>
  <si>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</si>
  <si>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</si>
  <si>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</si>
  <si>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</si>
  <si>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</si>
  <si>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</si>
  <si>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</si>
  <si>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</si>
  <si>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</si>
  <si>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</si>
  <si>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</si>
  <si>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</si>
  <si>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</si>
  <si>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</si>
  <si>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</si>
  <si>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</si>
  <si>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</si>
  <si>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</si>
  <si>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</si>
  <si>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</si>
  <si>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</si>
  <si>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</si>
  <si>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</si>
  <si>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</si>
  <si>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</si>
  <si>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</si>
  <si>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</si>
  <si>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</si>
  <si>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</si>
  <si>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</si>
  <si>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</si>
  <si>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</si>
  <si>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</si>
  <si>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</si>
  <si>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</si>
  <si>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</si>
  <si>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</si>
  <si>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</si>
  <si>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</si>
  <si>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</si>
  <si>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</si>
  <si>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</si>
  <si>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</si>
  <si>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</si>
  <si>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</si>
  <si>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</si>
  <si>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</si>
  <si>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</si>
  <si>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</si>
  <si>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</si>
  <si>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</si>
  <si>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</si>
  <si>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</si>
  <si>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</si>
  <si>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</si>
  <si>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</si>
  <si>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</si>
  <si>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</si>
  <si>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</si>
  <si>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</si>
  <si>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</si>
  <si>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</si>
  <si>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</si>
  <si>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</si>
  <si>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</si>
  <si>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</si>
  <si>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</si>
  <si>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</si>
  <si>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</si>
  <si>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</si>
  <si>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</si>
  <si>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</si>
  <si>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</si>
  <si>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</si>
  <si>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</si>
  <si>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</si>
  <si>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</si>
  <si>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</si>
  <si>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</si>
  <si>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</si>
  <si>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</si>
  <si>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</si>
  <si>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</si>
  <si>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</si>
  <si>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</si>
  <si>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</si>
  <si>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</si>
  <si>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</si>
  <si>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</si>
  <si>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</si>
  <si>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</si>
  <si>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</si>
  <si>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</si>
  <si>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</si>
  <si>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</si>
  <si>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</si>
  <si>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</si>
  <si>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</si>
  <si>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</si>
  <si>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</si>
  <si>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</si>
  <si>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</si>
  <si>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</si>
  <si>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</si>
  <si>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</si>
  <si>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</si>
  <si>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</si>
  <si>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</si>
  <si>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</si>
  <si>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</si>
  <si>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</si>
  <si>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</si>
  <si>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</si>
  <si>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</si>
  <si>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</si>
  <si>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</si>
  <si>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</si>
  <si>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</si>
  <si>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</si>
  <si>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</si>
  <si>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</si>
  <si>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</si>
  <si>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</si>
  <si>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</si>
  <si>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</si>
  <si>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</si>
  <si>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</si>
  <si>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</si>
  <si>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</si>
  <si>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</si>
  <si>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</si>
  <si>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</si>
  <si>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</si>
  <si>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</si>
  <si>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</si>
  <si>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</si>
  <si>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</si>
  <si>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</si>
  <si>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</si>
  <si>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</si>
  <si>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</si>
  <si>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</si>
  <si>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</si>
  <si>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</si>
  <si>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</si>
  <si>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</si>
  <si>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</si>
  <si>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</si>
  <si>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</si>
  <si>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</si>
  <si>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</si>
  <si>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</si>
  <si>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</si>
  <si>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</si>
  <si>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</si>
  <si>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</si>
  <si>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</si>
  <si>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</si>
  <si>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</si>
  <si>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</si>
  <si>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</si>
  <si>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</si>
  <si>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</si>
  <si>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</si>
  <si>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</si>
  <si>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</si>
  <si>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</si>
  <si>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</si>
  <si>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</si>
  <si>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</si>
  <si>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</si>
  <si>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</si>
  <si>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</si>
  <si>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</si>
  <si>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</si>
  <si>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</si>
  <si>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</si>
  <si>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</si>
  <si>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</si>
  <si>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</si>
  <si>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</si>
  <si>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</si>
  <si>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</si>
  <si>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</si>
  <si>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</si>
  <si>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</si>
  <si>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</si>
  <si>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</si>
  <si>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</si>
  <si>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</si>
  <si>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</si>
  <si>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</si>
  <si>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</si>
  <si>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</si>
  <si>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</si>
  <si>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</si>
  <si>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</si>
  <si>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</si>
  <si>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</si>
  <si>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</si>
  <si>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</si>
  <si>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</si>
  <si>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</si>
  <si>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</si>
  <si>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</si>
  <si>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</si>
  <si>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</si>
  <si>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</si>
  <si>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</si>
  <si>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</si>
  <si>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</si>
  <si>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</si>
  <si>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</si>
  <si>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</si>
  <si>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</si>
  <si>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</si>
  <si>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</si>
  <si>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</si>
  <si>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</si>
  <si>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</si>
  <si>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</si>
  <si>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</si>
  <si>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</si>
  <si>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</si>
  <si>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</si>
  <si>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</si>
  <si>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</si>
  <si>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</si>
  <si>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</si>
  <si>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</si>
  <si>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</si>
  <si>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</si>
  <si>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</si>
  <si>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</si>
  <si>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</si>
  <si>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</si>
  <si>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</si>
  <si>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</si>
  <si>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</si>
  <si>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</si>
  <si>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</si>
  <si>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</si>
  <si>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</si>
  <si>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</si>
  <si>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</si>
  <si>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</si>
  <si>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</si>
  <si>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</si>
  <si>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</si>
  <si>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</si>
  <si>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</si>
  <si>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</si>
  <si>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</si>
  <si>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</si>
  <si>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</si>
  <si>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</si>
  <si>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</si>
  <si>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</si>
  <si>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</si>
  <si>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</si>
  <si>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</si>
  <si>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</si>
  <si>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</si>
  <si>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</si>
  <si>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</si>
  <si>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</si>
  <si>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</si>
  <si>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</si>
  <si>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</si>
  <si>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</si>
  <si>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</si>
  <si>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</si>
  <si>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</si>
  <si>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</si>
  <si>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</si>
  <si>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</si>
  <si>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</si>
  <si>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</si>
  <si>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</si>
  <si>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</si>
  <si>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</si>
  <si>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</si>
  <si>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</si>
  <si>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</si>
  <si>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</si>
  <si>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</si>
  <si>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</si>
  <si>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</si>
  <si>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</si>
  <si>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</si>
  <si>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</si>
  <si>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</si>
  <si>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</si>
  <si>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</si>
  <si>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</si>
  <si>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</si>
  <si>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</si>
  <si>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</si>
  <si>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</si>
  <si>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</si>
  <si>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</si>
  <si>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</si>
  <si>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</si>
  <si>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</si>
  <si>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</si>
  <si>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</si>
  <si>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</si>
  <si>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</si>
  <si>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</si>
  <si>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</si>
  <si>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</si>
  <si>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</si>
  <si>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</si>
  <si>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</si>
  <si>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</si>
  <si>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</si>
  <si>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</si>
  <si>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</si>
  <si>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</si>
  <si>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</si>
  <si>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</si>
  <si>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</si>
  <si>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</si>
  <si>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</si>
  <si>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</si>
  <si>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</si>
  <si>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</si>
  <si>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</si>
  <si>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</si>
  <si>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</si>
  <si>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</si>
  <si>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</si>
  <si>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</si>
  <si>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</si>
  <si>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</si>
  <si>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</si>
  <si>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</si>
  <si>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</si>
  <si>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</si>
  <si>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</si>
  <si>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</si>
  <si>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</si>
  <si>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</si>
  <si>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</si>
  <si>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</si>
  <si>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</si>
  <si>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</si>
  <si>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</si>
  <si>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</si>
  <si>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</si>
  <si>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</si>
  <si>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</si>
  <si>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</si>
  <si>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</si>
  <si>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</si>
  <si>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</si>
  <si>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</si>
  <si>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</si>
  <si>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</si>
  <si>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</si>
  <si>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</si>
  <si>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</si>
  <si>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</si>
  <si>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</si>
  <si>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</si>
  <si>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</si>
  <si>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</si>
  <si>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</si>
  <si>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</si>
  <si>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</si>
  <si>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</si>
  <si>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</si>
  <si>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</si>
  <si>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</si>
  <si>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</si>
  <si>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</si>
  <si>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</si>
  <si>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</si>
  <si>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</si>
  <si>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</si>
  <si>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</si>
  <si>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</si>
  <si>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</si>
  <si>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</si>
  <si>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</si>
  <si>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</si>
  <si>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</si>
  <si>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</si>
  <si>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</si>
  <si>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</si>
  <si>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</si>
  <si>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</si>
  <si>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</si>
  <si>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</si>
  <si>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</si>
  <si>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</si>
  <si>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</si>
  <si>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</si>
  <si>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</si>
  <si>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</si>
  <si>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</si>
  <si>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</si>
  <si>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</si>
  <si>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</si>
  <si>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</si>
  <si>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</si>
  <si>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</si>
  <si>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</si>
  <si>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</si>
  <si>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</si>
  <si>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</si>
  <si>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</si>
  <si>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</si>
  <si>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</si>
  <si>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</si>
  <si>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</si>
  <si>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</si>
  <si>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</si>
  <si>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</si>
  <si>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</si>
  <si>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</si>
  <si>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</si>
  <si>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</si>
  <si>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</si>
  <si>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</si>
  <si>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</si>
  <si>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</si>
  <si>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</si>
  <si>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</si>
  <si>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</si>
  <si>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</si>
  <si>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</si>
  <si>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</si>
  <si>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</si>
  <si>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</si>
  <si>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</si>
  <si>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</si>
  <si>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</si>
  <si>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</si>
  <si>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</si>
  <si>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</si>
  <si>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</si>
  <si>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</si>
  <si>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</si>
  <si>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</si>
  <si>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</si>
  <si>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</si>
  <si>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</si>
  <si>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</si>
  <si>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</si>
  <si>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</si>
  <si>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</si>
  <si>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</si>
  <si>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</si>
  <si>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</si>
  <si>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</si>
  <si>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</si>
  <si>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</si>
  <si>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</si>
  <si>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</si>
  <si>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</si>
  <si>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</si>
  <si>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</si>
  <si>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</si>
  <si>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</si>
  <si>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</si>
  <si>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</si>
  <si>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</si>
  <si>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</si>
  <si>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</si>
  <si>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</si>
  <si>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</si>
  <si>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</si>
  <si>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</si>
  <si>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</si>
  <si>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</si>
  <si>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</si>
  <si>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</si>
  <si>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</si>
  <si>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</si>
  <si>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</si>
  <si>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</si>
  <si>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</si>
  <si>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</si>
  <si>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</si>
  <si>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</si>
  <si>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</si>
  <si>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</si>
  <si>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</si>
  <si>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</si>
  <si>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</si>
  <si>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</si>
  <si>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</si>
  <si>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</si>
  <si>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</si>
  <si>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</si>
  <si>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</si>
  <si>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</si>
  <si>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</si>
  <si>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</si>
  <si>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</si>
  <si>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</si>
  <si>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</si>
  <si>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</si>
  <si>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</si>
  <si>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</si>
  <si>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</si>
  <si>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</si>
  <si>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</si>
  <si>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</si>
  <si>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</si>
  <si>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</si>
  <si>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</si>
  <si>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</si>
  <si>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</si>
  <si>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</si>
  <si>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</si>
  <si>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</si>
  <si>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</si>
  <si>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</si>
  <si>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</si>
  <si>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</si>
  <si>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</si>
  <si>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</si>
  <si>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</si>
  <si>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</si>
  <si>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</si>
  <si>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</si>
  <si>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</si>
  <si>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</si>
  <si>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</si>
  <si>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</si>
  <si>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</si>
  <si>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</si>
  <si>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</si>
  <si>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</si>
  <si>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</si>
  <si>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</si>
  <si>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</si>
  <si>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</si>
  <si>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</si>
  <si>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</si>
  <si>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</si>
  <si>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</si>
  <si>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</si>
  <si>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</si>
  <si>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</si>
  <si>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</si>
  <si>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</si>
  <si>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</si>
  <si>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</si>
  <si>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</si>
  <si>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</si>
  <si>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</si>
  <si>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</si>
  <si>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</si>
  <si>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</si>
  <si>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</si>
  <si>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</si>
  <si>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</si>
  <si>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</si>
  <si>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</si>
  <si>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</si>
  <si>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</si>
  <si>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</si>
  <si>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</si>
  <si>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</si>
  <si>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</si>
  <si>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</si>
  <si>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</si>
  <si>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</si>
  <si>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</si>
  <si>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</si>
  <si>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</si>
  <si>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</si>
  <si>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</si>
  <si>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</si>
  <si>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</si>
  <si>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</si>
  <si>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</si>
  <si>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</si>
  <si>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</si>
  <si>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</si>
  <si>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</si>
  <si>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</si>
  <si>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</si>
  <si>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</si>
  <si>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</si>
  <si>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</si>
  <si>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</si>
  <si>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</si>
  <si>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</si>
  <si>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</si>
  <si>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</si>
  <si>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</si>
  <si>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</si>
  <si>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</si>
  <si>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</si>
  <si>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</si>
  <si>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</si>
  <si>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</si>
  <si>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</si>
  <si>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</si>
  <si>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</si>
  <si>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</si>
  <si>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</si>
  <si>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</si>
  <si>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</si>
  <si>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</si>
  <si>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</si>
  <si>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</si>
  <si>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</si>
  <si>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</si>
  <si>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</si>
  <si>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</si>
  <si>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</si>
  <si>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</si>
  <si>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</si>
  <si>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</si>
  <si>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</si>
  <si>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</si>
  <si>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</si>
  <si>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</si>
  <si>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</si>
  <si>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</si>
  <si>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</si>
  <si>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</si>
  <si>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</si>
  <si>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</si>
  <si>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</si>
  <si>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</si>
  <si>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</si>
  <si>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</si>
  <si>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</si>
  <si>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</si>
  <si>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</si>
  <si>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</si>
  <si>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</si>
  <si>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</si>
  <si>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</si>
  <si>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</si>
  <si>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</si>
  <si>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</si>
  <si>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</si>
  <si>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</si>
  <si>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</si>
  <si>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</si>
  <si>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</si>
  <si>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</si>
  <si>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</si>
  <si>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</si>
  <si>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</si>
  <si>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</si>
  <si>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</si>
  <si>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</si>
  <si>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</si>
  <si>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</si>
  <si>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</si>
  <si>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</si>
  <si>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</si>
  <si>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</si>
  <si>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</si>
  <si>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</si>
  <si>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</si>
  <si>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</si>
  <si>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</si>
  <si>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</si>
  <si>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</si>
  <si>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</si>
  <si>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</si>
  <si>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</si>
  <si>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</si>
  <si>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</si>
  <si>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</si>
  <si>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</si>
  <si>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</si>
  <si>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</si>
  <si>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</si>
  <si>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</si>
  <si>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</si>
  <si>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</si>
  <si>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</si>
  <si>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</si>
  <si>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</si>
  <si>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</si>
  <si>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</si>
  <si>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</si>
  <si>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</si>
  <si>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</si>
  <si>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</si>
  <si>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</si>
  <si>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</si>
  <si>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</si>
  <si>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</si>
  <si>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</si>
  <si>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</si>
  <si>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</si>
  <si>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</si>
  <si>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</si>
  <si>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</si>
  <si>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</si>
  <si>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</si>
  <si>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</si>
  <si>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</si>
  <si>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</si>
  <si>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</si>
  <si>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</si>
  <si>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</si>
  <si>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</si>
  <si>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</si>
  <si>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</si>
  <si>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</si>
  <si>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</si>
  <si>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</si>
  <si>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</si>
  <si>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</si>
  <si>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</si>
  <si>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</si>
  <si>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</si>
  <si>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</si>
  <si>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</si>
  <si>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</si>
  <si>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</si>
  <si>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</si>
  <si>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</si>
  <si>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</si>
  <si>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</si>
  <si>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</si>
  <si>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</si>
  <si>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</si>
  <si>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</si>
  <si>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</si>
  <si>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</si>
  <si>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</si>
  <si>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</si>
  <si>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</si>
  <si>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</si>
  <si>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</si>
  <si>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</si>
  <si>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</si>
  <si>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</si>
  <si>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</si>
  <si>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</si>
  <si>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</si>
  <si>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</si>
  <si>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</si>
  <si>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</si>
  <si>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</si>
  <si>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</si>
  <si>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</si>
  <si>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</si>
  <si>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</si>
  <si>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</si>
  <si>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</si>
  <si>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</si>
  <si>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</si>
  <si>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</si>
  <si>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</si>
  <si>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</si>
  <si>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</si>
  <si>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</si>
  <si>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</si>
  <si>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</si>
  <si>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</si>
  <si>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</si>
  <si>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</si>
  <si>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</si>
  <si>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</si>
  <si>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</si>
  <si>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</si>
  <si>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</si>
  <si>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</si>
  <si>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</si>
  <si>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</si>
  <si>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</si>
  <si>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</si>
  <si>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</si>
  <si>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</si>
  <si>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</si>
  <si>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</si>
  <si>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</si>
  <si>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</si>
  <si>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</si>
  <si>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</si>
  <si>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</si>
  <si>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</si>
  <si>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</si>
  <si>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</si>
  <si>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</si>
  <si>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</si>
  <si>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</si>
  <si>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</si>
  <si>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</si>
  <si>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</si>
  <si>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</si>
  <si>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</si>
  <si>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</si>
  <si>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</si>
  <si>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</si>
  <si>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</si>
  <si>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</si>
  <si>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</si>
  <si>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</si>
  <si>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</si>
  <si>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</si>
  <si>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</si>
  <si>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</si>
  <si>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</si>
  <si>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</si>
  <si>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</si>
  <si>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</si>
  <si>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</si>
  <si>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</si>
  <si>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</si>
  <si>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</si>
  <si>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</si>
  <si>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</si>
  <si>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</si>
  <si>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</si>
  <si>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</si>
  <si>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</si>
  <si>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</si>
  <si>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</si>
  <si>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</si>
  <si>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</si>
  <si>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</si>
  <si>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</si>
  <si>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</si>
  <si>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</si>
  <si>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</si>
  <si>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</si>
  <si>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</si>
  <si>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</si>
  <si>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</si>
  <si>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</si>
  <si>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</si>
  <si>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</si>
  <si>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</si>
  <si>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</si>
  <si>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</si>
  <si>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</si>
  <si>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</si>
  <si>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</si>
  <si>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</si>
  <si>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</si>
  <si>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</si>
  <si>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</si>
  <si>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</si>
  <si>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</si>
  <si>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</si>
  <si>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</si>
  <si>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</si>
  <si>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</si>
  <si>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</si>
  <si>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</si>
  <si>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</si>
  <si>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</si>
  <si>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</si>
  <si>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</si>
  <si>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</si>
  <si>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</si>
  <si>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</si>
  <si>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</si>
  <si>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</si>
  <si>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</si>
  <si>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</si>
  <si>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</si>
  <si>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</si>
  <si>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</si>
  <si>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</si>
  <si>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</si>
  <si>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</si>
  <si>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</si>
  <si>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</si>
  <si>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</si>
  <si>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</si>
  <si>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</si>
  <si>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</si>
  <si>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</si>
  <si>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</si>
  <si>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</si>
  <si>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</si>
  <si>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</si>
  <si>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</si>
  <si>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</si>
  <si>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</si>
  <si>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</si>
  <si>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</si>
  <si>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</si>
  <si>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</si>
  <si>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</si>
  <si>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</si>
  <si>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</si>
  <si>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</si>
  <si>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</si>
  <si>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</si>
  <si>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</si>
  <si>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</si>
  <si>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</si>
  <si>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</si>
  <si>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</si>
  <si>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</si>
  <si>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</si>
  <si>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</si>
  <si>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</si>
  <si>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</si>
  <si>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</si>
  <si>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</si>
  <si>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</si>
  <si>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</si>
  <si>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</si>
  <si>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</si>
  <si>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</si>
  <si>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</si>
  <si>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</si>
  <si>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</si>
  <si>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</si>
  <si>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</si>
  <si>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</si>
  <si>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</si>
  <si>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</si>
  <si>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</si>
  <si>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</si>
  <si>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</si>
  <si>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</si>
  <si>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</si>
  <si>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</si>
  <si>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</si>
  <si>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</si>
  <si>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</si>
  <si>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</si>
  <si>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</si>
  <si>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</si>
  <si>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</si>
  <si>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</si>
  <si>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</si>
  <si>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</si>
  <si>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</si>
  <si>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</si>
  <si>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</si>
  <si>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</si>
  <si>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</si>
  <si>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</si>
  <si>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</si>
  <si>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</si>
  <si>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</si>
  <si>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</si>
  <si>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</si>
  <si>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</si>
  <si>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</si>
  <si>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</si>
  <si>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</si>
  <si>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</si>
  <si>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</si>
  <si>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</si>
  <si>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</si>
  <si>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</si>
  <si>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</si>
  <si>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</si>
  <si>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</si>
  <si>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</si>
  <si>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</si>
  <si>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</si>
  <si>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</si>
  <si>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</si>
  <si>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</si>
  <si>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</si>
  <si>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</si>
  <si>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</si>
  <si>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</si>
  <si>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</si>
  <si>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</si>
  <si>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</si>
  <si>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</si>
  <si>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</si>
  <si>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</si>
  <si>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</si>
  <si>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</si>
  <si>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</si>
  <si>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</si>
  <si>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</si>
  <si>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</si>
  <si>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</si>
  <si>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</si>
  <si>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</si>
  <si>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</si>
  <si>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</si>
  <si>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</si>
  <si>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</si>
  <si>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</si>
  <si>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</si>
  <si>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</si>
  <si>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</si>
  <si>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</si>
  <si>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</si>
  <si>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</si>
  <si>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</si>
  <si>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</si>
  <si>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</si>
  <si>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</si>
  <si>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</si>
  <si>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</si>
  <si>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</si>
  <si>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</si>
  <si>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</si>
  <si>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</si>
  <si>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</si>
  <si>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</si>
  <si>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</si>
  <si>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</si>
  <si>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</si>
  <si>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</si>
  <si>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</si>
  <si>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</si>
  <si>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</si>
  <si>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</si>
  <si>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</si>
  <si>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</si>
  <si>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</si>
  <si>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</si>
  <si>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</si>
  <si>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</si>
  <si>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</si>
  <si>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</si>
  <si>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</si>
  <si>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</si>
  <si>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</si>
  <si>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</si>
  <si>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</si>
  <si>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</si>
  <si>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</si>
  <si>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</si>
  <si>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</si>
  <si>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</si>
  <si>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</si>
  <si>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</si>
  <si>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</si>
  <si>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</si>
  <si>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</si>
  <si>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</si>
  <si>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</si>
  <si>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</si>
  <si>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</si>
  <si>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</si>
  <si>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</si>
  <si>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</si>
  <si>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</si>
  <si>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</si>
  <si>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</si>
  <si>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</si>
  <si>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</si>
  <si>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</si>
  <si>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</si>
  <si>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</si>
  <si>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</si>
  <si>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</si>
  <si>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</si>
  <si>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</si>
  <si>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</si>
  <si>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</si>
  <si>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</si>
  <si>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</si>
  <si>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</si>
  <si>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</si>
  <si>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</si>
  <si>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</si>
  <si>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</si>
  <si>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</si>
  <si>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</si>
  <si>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</si>
  <si>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</si>
  <si>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</si>
  <si>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</si>
  <si>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</si>
  <si>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</si>
  <si>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</si>
  <si>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</si>
  <si>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</si>
  <si>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</si>
  <si>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</si>
  <si>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</si>
  <si>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</si>
  <si>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</si>
  <si>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</si>
  <si>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</si>
  <si>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</si>
  <si>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</si>
  <si>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</si>
  <si>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</si>
  <si>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</si>
  <si>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</si>
  <si>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</si>
  <si>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</si>
  <si>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</si>
  <si>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</si>
  <si>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</si>
  <si>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</si>
  <si>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</si>
  <si>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</si>
  <si>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</si>
  <si>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</si>
  <si>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</si>
  <si>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</si>
  <si>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</si>
  <si>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</si>
  <si>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</si>
  <si>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</si>
  <si>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</si>
  <si>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</si>
  <si>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</si>
  <si>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</si>
  <si>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</si>
  <si>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</si>
  <si>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</si>
  <si>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</si>
  <si>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</si>
  <si>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</si>
  <si>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</si>
  <si>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</si>
  <si>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</si>
  <si>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</si>
  <si>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</si>
  <si>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</si>
  <si>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</si>
  <si>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</si>
  <si>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</si>
  <si>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Estimated cost of construction authorized by building permits, April 2006</t>
  </si>
  <si>
    <t>Source:  New Jersey Department of Community Affairs, 6/12/06</t>
  </si>
  <si>
    <t>See Hardwick</t>
  </si>
  <si>
    <t>Estimated cost of construction authorized by building permits, January through April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</si>
</sst>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0" fontId="5" fillId="2" borderId="0" xfId="0" applyFont="1" applyAlignment="1">
      <alignment horizontal="right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center"/>
    </xf>
    <xf numFmtId="0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167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April 2006</v>
      </c>
      <c r="B1" s="3"/>
      <c r="C1" s="3"/>
      <c r="D1" s="3"/>
      <c r="E1" s="2"/>
      <c r="F1" s="2"/>
      <c r="G1" s="13"/>
    </row>
    <row r="2" spans="1:7" ht="18">
      <c r="A2" s="6" t="s">
        <v>623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6/12/06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622</v>
      </c>
      <c r="B6" s="9" t="s">
        <v>728</v>
      </c>
      <c r="C6" s="26" t="s">
        <v>615</v>
      </c>
      <c r="D6" s="24" t="s">
        <v>609</v>
      </c>
      <c r="E6" s="24" t="s">
        <v>619</v>
      </c>
    </row>
    <row r="7" spans="1:7" ht="15.75" thickTop="1">
      <c r="A7" s="18" t="str">
        <f>top_20_ytd!A7</f>
        <v>Atlantic City</v>
      </c>
      <c r="B7" s="18" t="str">
        <f>top_20_ytd!B7</f>
        <v>Atlantic</v>
      </c>
      <c r="C7" s="45">
        <f>D7+E7</f>
        <v>160854272</v>
      </c>
      <c r="D7" s="45">
        <f>SUM(top_20_ytd!D7+top_20_ytd!E7)</f>
        <v>18029291</v>
      </c>
      <c r="E7" s="45">
        <f>SUM(top_20_ytd!F7+top_20_ytd!G7)</f>
        <v>142824981</v>
      </c>
      <c r="G7" s="47"/>
    </row>
    <row r="8" spans="1:7" ht="15">
      <c r="A8" s="18" t="str">
        <f>top_20_ytd!A8</f>
        <v>Jersey City</v>
      </c>
      <c r="B8" s="18" t="str">
        <f>top_20_ytd!B8</f>
        <v>Hudson</v>
      </c>
      <c r="C8" s="47">
        <f aca="true" t="shared" si="0" ref="C8:C26">D8+E8</f>
        <v>152833865</v>
      </c>
      <c r="D8" s="47">
        <f>SUM(top_20_ytd!D8+top_20_ytd!E8)</f>
        <v>121111190</v>
      </c>
      <c r="E8" s="47">
        <f>SUM(top_20_ytd!F8+top_20_ytd!G8)</f>
        <v>31722675</v>
      </c>
      <c r="G8" s="47"/>
    </row>
    <row r="9" spans="1:7" ht="15">
      <c r="A9" s="18" t="str">
        <f>top_20_ytd!A9</f>
        <v>Newark City</v>
      </c>
      <c r="B9" s="18" t="str">
        <f>top_20_ytd!B9</f>
        <v>Essex</v>
      </c>
      <c r="C9" s="47">
        <f t="shared" si="0"/>
        <v>127452315</v>
      </c>
      <c r="D9" s="47">
        <f>SUM(top_20_ytd!D9+top_20_ytd!E9)</f>
        <v>82174932</v>
      </c>
      <c r="E9" s="47">
        <f>SUM(top_20_ytd!F9+top_20_ytd!G9)</f>
        <v>45277383</v>
      </c>
      <c r="G9" s="47"/>
    </row>
    <row r="10" spans="1:7" ht="15">
      <c r="A10" s="18" t="str">
        <f>top_20_ytd!A10</f>
        <v>Paramus Borough</v>
      </c>
      <c r="B10" s="18" t="str">
        <f>top_20_ytd!B10</f>
        <v>Bergen</v>
      </c>
      <c r="C10" s="47">
        <f t="shared" si="0"/>
        <v>81968736</v>
      </c>
      <c r="D10" s="47">
        <f>SUM(top_20_ytd!D10+top_20_ytd!E10)</f>
        <v>9377381</v>
      </c>
      <c r="E10" s="47">
        <f>SUM(top_20_ytd!F10+top_20_ytd!G10)</f>
        <v>72591355</v>
      </c>
      <c r="G10" s="47"/>
    </row>
    <row r="11" spans="1:7" ht="15">
      <c r="A11" s="18" t="str">
        <f>top_20_ytd!A11</f>
        <v>Wayne Township</v>
      </c>
      <c r="B11" s="18" t="str">
        <f>top_20_ytd!B11</f>
        <v>Passaic</v>
      </c>
      <c r="C11" s="47">
        <f t="shared" si="0"/>
        <v>81644115</v>
      </c>
      <c r="D11" s="47">
        <f>SUM(top_20_ytd!D11+top_20_ytd!E11)</f>
        <v>10855644</v>
      </c>
      <c r="E11" s="47">
        <f>SUM(top_20_ytd!F11+top_20_ytd!G11)</f>
        <v>70788471</v>
      </c>
      <c r="G11" s="47"/>
    </row>
    <row r="12" spans="1:7" ht="15">
      <c r="A12" s="18" t="str">
        <f>top_20_ytd!A12</f>
        <v>Hoboken City</v>
      </c>
      <c r="B12" s="18" t="str">
        <f>top_20_ytd!B12</f>
        <v>Hudson</v>
      </c>
      <c r="C12" s="47">
        <f t="shared" si="0"/>
        <v>81103988</v>
      </c>
      <c r="D12" s="47">
        <f>SUM(top_20_ytd!D12+top_20_ytd!E12)</f>
        <v>79137682</v>
      </c>
      <c r="E12" s="47">
        <f>SUM(top_20_ytd!F12+top_20_ytd!G12)</f>
        <v>1966306</v>
      </c>
      <c r="G12" s="47"/>
    </row>
    <row r="13" spans="1:7" ht="15">
      <c r="A13" s="18" t="str">
        <f>top_20_ytd!A13</f>
        <v>Woodbridge Township</v>
      </c>
      <c r="B13" s="18" t="str">
        <f>top_20_ytd!B13</f>
        <v>Middlesex</v>
      </c>
      <c r="C13" s="47">
        <f t="shared" si="0"/>
        <v>67660439</v>
      </c>
      <c r="D13" s="47">
        <f>SUM(top_20_ytd!D13+top_20_ytd!E13)</f>
        <v>19661228</v>
      </c>
      <c r="E13" s="47">
        <f>SUM(top_20_ytd!F13+top_20_ytd!G13)</f>
        <v>47999211</v>
      </c>
      <c r="G13" s="47"/>
    </row>
    <row r="14" spans="1:7" ht="15">
      <c r="A14" s="18" t="str">
        <f>top_20_ytd!A14</f>
        <v>East Brunswick Township</v>
      </c>
      <c r="B14" s="18" t="str">
        <f>top_20_ytd!B14</f>
        <v>Middlesex</v>
      </c>
      <c r="C14" s="47">
        <f t="shared" si="0"/>
        <v>54757512</v>
      </c>
      <c r="D14" s="47">
        <f>SUM(top_20_ytd!D14+top_20_ytd!E14)</f>
        <v>10351399</v>
      </c>
      <c r="E14" s="47">
        <f>SUM(top_20_ytd!F14+top_20_ytd!G14)</f>
        <v>44406113</v>
      </c>
      <c r="G14" s="47"/>
    </row>
    <row r="15" spans="1:7" ht="15">
      <c r="A15" s="18" t="str">
        <f>top_20_ytd!A15</f>
        <v>Dover Township</v>
      </c>
      <c r="B15" s="18" t="str">
        <f>top_20_ytd!B15</f>
        <v>Ocean</v>
      </c>
      <c r="C15" s="47">
        <f t="shared" si="0"/>
        <v>50823048</v>
      </c>
      <c r="D15" s="47">
        <f>SUM(top_20_ytd!D15+top_20_ytd!E15)</f>
        <v>28183112</v>
      </c>
      <c r="E15" s="47">
        <f>SUM(top_20_ytd!F15+top_20_ytd!G15)</f>
        <v>22639936</v>
      </c>
      <c r="G15" s="47"/>
    </row>
    <row r="16" spans="1:7" ht="15">
      <c r="A16" s="18" t="str">
        <f>top_20_ytd!A16</f>
        <v>Vineland City</v>
      </c>
      <c r="B16" s="18" t="str">
        <f>top_20_ytd!B16</f>
        <v>Cumberland</v>
      </c>
      <c r="C16" s="47">
        <f t="shared" si="0"/>
        <v>46929654</v>
      </c>
      <c r="D16" s="47">
        <f>SUM(top_20_ytd!D16+top_20_ytd!E16)</f>
        <v>11058924</v>
      </c>
      <c r="E16" s="47">
        <f>SUM(top_20_ytd!F16+top_20_ytd!G16)</f>
        <v>35870730</v>
      </c>
      <c r="G16" s="47"/>
    </row>
    <row r="17" spans="1:7" ht="15">
      <c r="A17" s="18" t="str">
        <f>top_20_ytd!A17</f>
        <v>Rahway City</v>
      </c>
      <c r="B17" s="18" t="str">
        <f>top_20_ytd!B17</f>
        <v>Union</v>
      </c>
      <c r="C17" s="47">
        <f t="shared" si="0"/>
        <v>46302125</v>
      </c>
      <c r="D17" s="47">
        <f>SUM(top_20_ytd!D17+top_20_ytd!E17)</f>
        <v>6727125</v>
      </c>
      <c r="E17" s="47">
        <f>SUM(top_20_ytd!F17+top_20_ytd!G17)</f>
        <v>39575000</v>
      </c>
      <c r="G17" s="47"/>
    </row>
    <row r="18" spans="1:7" ht="15">
      <c r="A18" s="18" t="str">
        <f>top_20_ytd!A18</f>
        <v>Bridgewater Township</v>
      </c>
      <c r="B18" s="18" t="str">
        <f>top_20_ytd!B18</f>
        <v>Somerset</v>
      </c>
      <c r="C18" s="47">
        <f t="shared" si="0"/>
        <v>46069546</v>
      </c>
      <c r="D18" s="47">
        <f>SUM(top_20_ytd!D18+top_20_ytd!E18)</f>
        <v>9213443</v>
      </c>
      <c r="E18" s="47">
        <f>SUM(top_20_ytd!F18+top_20_ytd!G18)</f>
        <v>36856103</v>
      </c>
      <c r="G18" s="47"/>
    </row>
    <row r="19" spans="1:7" ht="15">
      <c r="A19" s="18" t="str">
        <f>top_20_ytd!A19</f>
        <v>Ocean City</v>
      </c>
      <c r="B19" s="18" t="str">
        <f>top_20_ytd!B19</f>
        <v>Cape May</v>
      </c>
      <c r="C19" s="47">
        <f t="shared" si="0"/>
        <v>45337632</v>
      </c>
      <c r="D19" s="47">
        <f>SUM(top_20_ytd!D19+top_20_ytd!E19)</f>
        <v>40240049</v>
      </c>
      <c r="E19" s="47">
        <f>SUM(top_20_ytd!F19+top_20_ytd!G19)</f>
        <v>5097583</v>
      </c>
      <c r="G19" s="47"/>
    </row>
    <row r="20" spans="1:7" ht="15">
      <c r="A20" s="18" t="str">
        <f>top_20_ytd!A20</f>
        <v>Princeton Township</v>
      </c>
      <c r="B20" s="18" t="str">
        <f>top_20_ytd!B20</f>
        <v>Mercer</v>
      </c>
      <c r="C20" s="47">
        <f t="shared" si="0"/>
        <v>42738349</v>
      </c>
      <c r="D20" s="47">
        <f>SUM(top_20_ytd!D20+top_20_ytd!E20)</f>
        <v>11846278</v>
      </c>
      <c r="E20" s="47">
        <f>SUM(top_20_ytd!F20+top_20_ytd!G20)</f>
        <v>30892071</v>
      </c>
      <c r="G20" s="47"/>
    </row>
    <row r="21" spans="1:7" ht="15">
      <c r="A21" s="18" t="str">
        <f>top_20_ytd!A21</f>
        <v>Linden City</v>
      </c>
      <c r="B21" s="18" t="str">
        <f>top_20_ytd!B21</f>
        <v>Union</v>
      </c>
      <c r="C21" s="47">
        <f t="shared" si="0"/>
        <v>39617426</v>
      </c>
      <c r="D21" s="47">
        <f>SUM(top_20_ytd!D21+top_20_ytd!E21)</f>
        <v>3781127</v>
      </c>
      <c r="E21" s="47">
        <f>SUM(top_20_ytd!F21+top_20_ytd!G21)</f>
        <v>35836299</v>
      </c>
      <c r="G21" s="47"/>
    </row>
    <row r="22" spans="1:7" ht="15">
      <c r="A22" s="18" t="str">
        <f>top_20_ytd!A22</f>
        <v>Hamilton Township</v>
      </c>
      <c r="B22" s="18" t="str">
        <f>top_20_ytd!B22</f>
        <v>Mercer</v>
      </c>
      <c r="C22" s="47">
        <f t="shared" si="0"/>
        <v>37586562</v>
      </c>
      <c r="D22" s="47">
        <f>SUM(top_20_ytd!D22+top_20_ytd!E22)</f>
        <v>9055095</v>
      </c>
      <c r="E22" s="47">
        <f>SUM(top_20_ytd!F22+top_20_ytd!G22)</f>
        <v>28531467</v>
      </c>
      <c r="G22" s="47"/>
    </row>
    <row r="23" spans="1:7" ht="15">
      <c r="A23" s="18" t="str">
        <f>top_20_ytd!A23</f>
        <v>Wall Township</v>
      </c>
      <c r="B23" s="18" t="str">
        <f>top_20_ytd!B23</f>
        <v>Monmouth</v>
      </c>
      <c r="C23" s="47">
        <f t="shared" si="0"/>
        <v>37448003</v>
      </c>
      <c r="D23" s="47">
        <f>SUM(top_20_ytd!D23+top_20_ytd!E23)</f>
        <v>19581311</v>
      </c>
      <c r="E23" s="47">
        <f>SUM(top_20_ytd!F23+top_20_ytd!G23)</f>
        <v>17866692</v>
      </c>
      <c r="G23" s="47"/>
    </row>
    <row r="24" spans="1:7" ht="15">
      <c r="A24" s="18" t="str">
        <f>top_20_ytd!A24</f>
        <v>Manalapan Township</v>
      </c>
      <c r="B24" s="18" t="str">
        <f>top_20_ytd!B24</f>
        <v>Monmouth</v>
      </c>
      <c r="C24" s="47">
        <f t="shared" si="0"/>
        <v>37016643</v>
      </c>
      <c r="D24" s="47">
        <f>SUM(top_20_ytd!D24+top_20_ytd!E24)</f>
        <v>30842260</v>
      </c>
      <c r="E24" s="47">
        <f>SUM(top_20_ytd!F24+top_20_ytd!G24)</f>
        <v>6174383</v>
      </c>
      <c r="G24" s="47"/>
    </row>
    <row r="25" spans="1:7" ht="15">
      <c r="A25" s="18" t="str">
        <f>top_20_ytd!A25</f>
        <v>Bernards Township</v>
      </c>
      <c r="B25" s="18" t="str">
        <f>top_20_ytd!B25</f>
        <v>Somerset</v>
      </c>
      <c r="C25" s="47">
        <f t="shared" si="0"/>
        <v>36309227</v>
      </c>
      <c r="D25" s="47">
        <f>SUM(top_20_ytd!D25+top_20_ytd!E25)</f>
        <v>10866901</v>
      </c>
      <c r="E25" s="47">
        <f>SUM(top_20_ytd!F25+top_20_ytd!G25)</f>
        <v>25442326</v>
      </c>
      <c r="G25" s="47"/>
    </row>
    <row r="26" spans="1:7" ht="15">
      <c r="A26" s="18" t="str">
        <f>top_20_ytd!A26</f>
        <v>Union Township</v>
      </c>
      <c r="B26" s="18" t="str">
        <f>top_20_ytd!B26</f>
        <v>Union</v>
      </c>
      <c r="C26" s="47">
        <f t="shared" si="0"/>
        <v>36308451</v>
      </c>
      <c r="D26" s="47">
        <f>SUM(top_20_ytd!D26+top_20_ytd!E26)</f>
        <v>4123211</v>
      </c>
      <c r="E26" s="47">
        <f>SUM(top_20_ytd!F26+top_20_ytd!G26)</f>
        <v>32185240</v>
      </c>
      <c r="G26" s="47"/>
    </row>
    <row r="27" spans="1:5" ht="15">
      <c r="A27" s="18" t="s">
        <v>623</v>
      </c>
      <c r="B27" s="17"/>
      <c r="C27" s="52">
        <f>SUM(C7:C26)</f>
        <v>1310761908</v>
      </c>
      <c r="D27" s="52">
        <f>SUM(D7:D26)</f>
        <v>536217583</v>
      </c>
      <c r="E27" s="52">
        <f>SUM(E7:E26)</f>
        <v>774544325</v>
      </c>
    </row>
    <row r="28" spans="1:5" ht="15">
      <c r="A28" s="18" t="s">
        <v>617</v>
      </c>
      <c r="C28" s="55">
        <f>D28+E28</f>
        <v>4801262628</v>
      </c>
      <c r="D28" s="45">
        <f>top_20_ytd!D28+top_20_ytd!E28</f>
        <v>2604905294</v>
      </c>
      <c r="E28" s="45">
        <f>top_20_ytd!F28+top_20_ytd!G28</f>
        <v>2196357334</v>
      </c>
    </row>
    <row r="29" spans="1:5" ht="15">
      <c r="A29" s="18" t="s">
        <v>624</v>
      </c>
      <c r="C29" s="43">
        <f>C27/C28</f>
        <v>0.2730035845895827</v>
      </c>
      <c r="D29" s="43">
        <f>D27/D28</f>
        <v>0.20584916627682973</v>
      </c>
      <c r="E29" s="43">
        <f>E27/E28</f>
        <v>0.3526495042541197</v>
      </c>
    </row>
    <row r="40" ht="15">
      <c r="C40" s="4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April 2006</v>
      </c>
      <c r="B1" s="3"/>
      <c r="C1" s="3"/>
      <c r="D1" s="3"/>
      <c r="E1" s="3"/>
      <c r="F1" s="3"/>
    </row>
    <row r="2" spans="1:6" ht="15.75">
      <c r="A2" s="6" t="s">
        <v>623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6/12/06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622</v>
      </c>
      <c r="B6" s="9" t="s">
        <v>728</v>
      </c>
      <c r="C6" s="26" t="s">
        <v>615</v>
      </c>
      <c r="D6" s="24" t="s">
        <v>609</v>
      </c>
      <c r="E6" s="24" t="s">
        <v>619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27">
        <f>D7+E7</f>
        <v>76097588</v>
      </c>
      <c r="D7" s="47">
        <f>SUM(top_20!D7+top_20!E7)</f>
        <v>66758987</v>
      </c>
      <c r="E7" s="47">
        <f>SUM(top_20!F7+top_20!G7)</f>
        <v>9338601</v>
      </c>
      <c r="F7" s="27"/>
      <c r="H7" s="5"/>
    </row>
    <row r="8" spans="1:8" ht="15">
      <c r="A8" s="18" t="str">
        <f>top_20!A8</f>
        <v>Paramus Borough</v>
      </c>
      <c r="B8" s="18" t="str">
        <f>top_20!B8</f>
        <v>Bergen</v>
      </c>
      <c r="C8" s="27">
        <f aca="true" t="shared" si="0" ref="C8:C25">D8+E8</f>
        <v>62981618</v>
      </c>
      <c r="D8" s="47">
        <f>SUM(top_20!D8+top_20!E8)</f>
        <v>2796462</v>
      </c>
      <c r="E8" s="47">
        <f>SUM(top_20!F8+top_20!G8)</f>
        <v>60185156</v>
      </c>
      <c r="F8" s="27"/>
      <c r="G8" s="5"/>
      <c r="H8" s="5"/>
    </row>
    <row r="9" spans="1:8" ht="15">
      <c r="A9" s="18" t="str">
        <f>top_20!A9</f>
        <v>Hoboken City</v>
      </c>
      <c r="B9" s="18" t="str">
        <f>top_20!B9</f>
        <v>Hudson</v>
      </c>
      <c r="C9" s="27">
        <f t="shared" si="0"/>
        <v>53907548</v>
      </c>
      <c r="D9" s="47">
        <f>SUM(top_20!D9+top_20!E9)</f>
        <v>53434318</v>
      </c>
      <c r="E9" s="47">
        <f>SUM(top_20!F9+top_20!G9)</f>
        <v>473230</v>
      </c>
      <c r="F9" s="27"/>
      <c r="G9" s="5"/>
      <c r="H9" s="5"/>
    </row>
    <row r="10" spans="1:8" ht="15">
      <c r="A10" s="18" t="str">
        <f>top_20!A10</f>
        <v>East Brunswick Township</v>
      </c>
      <c r="B10" s="18" t="str">
        <f>top_20!B10</f>
        <v>Middlesex</v>
      </c>
      <c r="C10" s="27">
        <f t="shared" si="0"/>
        <v>40252178</v>
      </c>
      <c r="D10" s="47">
        <f>SUM(top_20!D10+top_20!E10)</f>
        <v>1410154</v>
      </c>
      <c r="E10" s="47">
        <f>SUM(top_20!F10+top_20!G10)</f>
        <v>38842024</v>
      </c>
      <c r="F10" s="27"/>
      <c r="G10" s="5"/>
      <c r="H10" s="5"/>
    </row>
    <row r="11" spans="1:8" ht="15">
      <c r="A11" s="18" t="str">
        <f>top_20!A11</f>
        <v>Newark City</v>
      </c>
      <c r="B11" s="18" t="str">
        <f>top_20!B11</f>
        <v>Essex</v>
      </c>
      <c r="C11" s="27">
        <f t="shared" si="0"/>
        <v>31606122</v>
      </c>
      <c r="D11" s="47">
        <f>SUM(top_20!D11+top_20!E11)</f>
        <v>14795444</v>
      </c>
      <c r="E11" s="47">
        <f>SUM(top_20!F11+top_20!G11)</f>
        <v>16810678</v>
      </c>
      <c r="F11" s="27"/>
      <c r="G11" s="5"/>
      <c r="H11" s="5"/>
    </row>
    <row r="12" spans="1:8" ht="15">
      <c r="A12" s="18" t="str">
        <f>top_20!A12</f>
        <v>Atlantic City</v>
      </c>
      <c r="B12" s="18" t="str">
        <f>top_20!B12</f>
        <v>Atlantic</v>
      </c>
      <c r="C12" s="27">
        <f t="shared" si="0"/>
        <v>28472467</v>
      </c>
      <c r="D12" s="47">
        <f>SUM(top_20!D12+top_20!E12)</f>
        <v>2476978</v>
      </c>
      <c r="E12" s="47">
        <f>SUM(top_20!F12+top_20!G12)</f>
        <v>25995489</v>
      </c>
      <c r="F12" s="27"/>
      <c r="G12" s="5"/>
      <c r="H12" s="5"/>
    </row>
    <row r="13" spans="1:8" ht="15">
      <c r="A13" s="18" t="str">
        <f>top_20!A13</f>
        <v>Highland Park Borough</v>
      </c>
      <c r="B13" s="18" t="str">
        <f>top_20!B13</f>
        <v>Middlesex</v>
      </c>
      <c r="C13" s="27">
        <f t="shared" si="0"/>
        <v>22677341</v>
      </c>
      <c r="D13" s="47">
        <f>SUM(top_20!D13+top_20!E13)</f>
        <v>0</v>
      </c>
      <c r="E13" s="47">
        <f>SUM(top_20!F13+top_20!G13)</f>
        <v>22677341</v>
      </c>
      <c r="F13" s="27"/>
      <c r="G13" s="5"/>
      <c r="H13" s="5"/>
    </row>
    <row r="14" spans="1:8" ht="15">
      <c r="A14" s="18" t="str">
        <f>top_20!A14</f>
        <v>Woodbridge Township</v>
      </c>
      <c r="B14" s="18" t="str">
        <f>top_20!B14</f>
        <v>Middlesex</v>
      </c>
      <c r="C14" s="27">
        <f t="shared" si="0"/>
        <v>19286089</v>
      </c>
      <c r="D14" s="47">
        <f>SUM(top_20!D14+top_20!E14)</f>
        <v>3191498</v>
      </c>
      <c r="E14" s="47">
        <f>SUM(top_20!F14+top_20!G14)</f>
        <v>16094591</v>
      </c>
      <c r="F14" s="27"/>
      <c r="G14" s="5"/>
      <c r="H14" s="5"/>
    </row>
    <row r="15" spans="1:8" ht="15">
      <c r="A15" s="18" t="str">
        <f>top_20!A15</f>
        <v>Nutley Township</v>
      </c>
      <c r="B15" s="18" t="str">
        <f>top_20!B15</f>
        <v>Essex</v>
      </c>
      <c r="C15" s="27">
        <f t="shared" si="0"/>
        <v>18304764</v>
      </c>
      <c r="D15" s="47">
        <f>SUM(top_20!D15+top_20!E15)</f>
        <v>1861658</v>
      </c>
      <c r="E15" s="47">
        <f>SUM(top_20!F15+top_20!G15)</f>
        <v>16443106</v>
      </c>
      <c r="F15" s="27"/>
      <c r="G15" s="5"/>
      <c r="H15" s="5"/>
    </row>
    <row r="16" spans="1:8" ht="15">
      <c r="A16" s="18" t="str">
        <f>top_20!A16</f>
        <v>Union Township</v>
      </c>
      <c r="B16" s="18" t="str">
        <f>top_20!B16</f>
        <v>Union</v>
      </c>
      <c r="C16" s="27">
        <f t="shared" si="0"/>
        <v>16020719</v>
      </c>
      <c r="D16" s="47">
        <f>SUM(top_20!D16+top_20!E16)</f>
        <v>1484035</v>
      </c>
      <c r="E16" s="47">
        <f>SUM(top_20!F16+top_20!G16)</f>
        <v>14536684</v>
      </c>
      <c r="F16" s="27"/>
      <c r="G16" s="5"/>
      <c r="H16" s="5"/>
    </row>
    <row r="17" spans="1:8" ht="15">
      <c r="A17" s="18" t="str">
        <f>top_20!A17</f>
        <v>Washington Township</v>
      </c>
      <c r="B17" s="18" t="str">
        <f>top_20!B17</f>
        <v>Gloucester</v>
      </c>
      <c r="C17" s="27">
        <f t="shared" si="0"/>
        <v>13845777</v>
      </c>
      <c r="D17" s="47">
        <f>SUM(top_20!D17+top_20!E17)</f>
        <v>1177841</v>
      </c>
      <c r="E17" s="47">
        <f>SUM(top_20!F17+top_20!G17)</f>
        <v>12667936</v>
      </c>
      <c r="F17" s="27"/>
      <c r="G17" s="5"/>
      <c r="H17" s="5"/>
    </row>
    <row r="18" spans="1:8" ht="15">
      <c r="A18" s="18" t="str">
        <f>top_20!A18</f>
        <v>West Paterson Borough</v>
      </c>
      <c r="B18" s="18" t="str">
        <f>top_20!B18</f>
        <v>Passaic</v>
      </c>
      <c r="C18" s="27">
        <f t="shared" si="0"/>
        <v>12049644</v>
      </c>
      <c r="D18" s="47">
        <f>SUM(top_20!D18+top_20!E18)</f>
        <v>11636539</v>
      </c>
      <c r="E18" s="47">
        <f>SUM(top_20!F18+top_20!G18)</f>
        <v>413105</v>
      </c>
      <c r="F18" s="27"/>
      <c r="G18" s="5"/>
      <c r="H18" s="5"/>
    </row>
    <row r="19" spans="1:8" ht="15">
      <c r="A19" s="18" t="str">
        <f>top_20!A19</f>
        <v>Florence Township</v>
      </c>
      <c r="B19" s="18" t="str">
        <f>top_20!B19</f>
        <v>Burlington</v>
      </c>
      <c r="C19" s="27">
        <f t="shared" si="0"/>
        <v>11462191</v>
      </c>
      <c r="D19" s="47">
        <f>SUM(top_20!D19+top_20!E19)</f>
        <v>545859</v>
      </c>
      <c r="E19" s="47">
        <f>SUM(top_20!F19+top_20!G19)</f>
        <v>10916332</v>
      </c>
      <c r="F19" s="27"/>
      <c r="G19" s="5"/>
      <c r="H19" s="5"/>
    </row>
    <row r="20" spans="1:8" ht="15">
      <c r="A20" s="18" t="str">
        <f>top_20!A20</f>
        <v>Millville City</v>
      </c>
      <c r="B20" s="18" t="str">
        <f>top_20!B20</f>
        <v>Cumberland</v>
      </c>
      <c r="C20" s="27">
        <f t="shared" si="0"/>
        <v>11258154</v>
      </c>
      <c r="D20" s="47">
        <f>SUM(top_20!D20+top_20!E20)</f>
        <v>3220212</v>
      </c>
      <c r="E20" s="47">
        <f>SUM(top_20!F20+top_20!G20)</f>
        <v>8037942</v>
      </c>
      <c r="F20" s="27"/>
      <c r="G20" s="5"/>
      <c r="H20" s="5"/>
    </row>
    <row r="21" spans="1:8" ht="15">
      <c r="A21" s="18" t="str">
        <f>top_20!A21</f>
        <v>Hamilton Township</v>
      </c>
      <c r="B21" s="18" t="str">
        <f>top_20!B21</f>
        <v>Mercer</v>
      </c>
      <c r="C21" s="27">
        <f t="shared" si="0"/>
        <v>11226524</v>
      </c>
      <c r="D21" s="47">
        <f>SUM(top_20!D21+top_20!E21)</f>
        <v>1871990</v>
      </c>
      <c r="E21" s="47">
        <f>SUM(top_20!F21+top_20!G21)</f>
        <v>9354534</v>
      </c>
      <c r="F21" s="27"/>
      <c r="G21" s="5"/>
      <c r="H21" s="5"/>
    </row>
    <row r="22" spans="1:8" ht="15">
      <c r="A22" s="18" t="str">
        <f>top_20!A22</f>
        <v>Carteret Borough</v>
      </c>
      <c r="B22" s="18" t="str">
        <f>top_20!B22</f>
        <v>Middlesex</v>
      </c>
      <c r="C22" s="27">
        <f t="shared" si="0"/>
        <v>10981231</v>
      </c>
      <c r="D22" s="47">
        <f>SUM(top_20!D22+top_20!E22)</f>
        <v>951135</v>
      </c>
      <c r="E22" s="47">
        <f>SUM(top_20!F22+top_20!G22)</f>
        <v>10030096</v>
      </c>
      <c r="F22" s="27"/>
      <c r="G22" s="5"/>
      <c r="H22" s="5"/>
    </row>
    <row r="23" spans="1:8" ht="15">
      <c r="A23" s="18" t="str">
        <f>top_20!A23</f>
        <v>Franklin Township</v>
      </c>
      <c r="B23" s="18" t="str">
        <f>top_20!B23</f>
        <v>Somerset</v>
      </c>
      <c r="C23" s="27">
        <f t="shared" si="0"/>
        <v>9228609</v>
      </c>
      <c r="D23" s="47">
        <f>SUM(top_20!D23+top_20!E23)</f>
        <v>3720408</v>
      </c>
      <c r="E23" s="47">
        <f>SUM(top_20!F23+top_20!G23)</f>
        <v>5508201</v>
      </c>
      <c r="F23" s="27"/>
      <c r="G23" s="5"/>
      <c r="H23" s="5"/>
    </row>
    <row r="24" spans="1:8" ht="15">
      <c r="A24" s="18" t="str">
        <f>top_20!A24</f>
        <v>Bernards Township</v>
      </c>
      <c r="B24" s="18" t="str">
        <f>top_20!B24</f>
        <v>Somerset</v>
      </c>
      <c r="C24" s="27">
        <f t="shared" si="0"/>
        <v>9162896</v>
      </c>
      <c r="D24" s="47">
        <f>SUM(top_20!D24+top_20!E24)</f>
        <v>3406709</v>
      </c>
      <c r="E24" s="47">
        <f>SUM(top_20!F24+top_20!G24)</f>
        <v>5756187</v>
      </c>
      <c r="F24" s="27"/>
      <c r="G24" s="5"/>
      <c r="H24" s="5"/>
    </row>
    <row r="25" spans="1:8" ht="15">
      <c r="A25" s="18" t="str">
        <f>top_20!A25</f>
        <v>Jackson Township</v>
      </c>
      <c r="B25" s="18" t="str">
        <f>top_20!B25</f>
        <v>Ocean</v>
      </c>
      <c r="C25" s="27">
        <f t="shared" si="0"/>
        <v>9060957</v>
      </c>
      <c r="D25" s="47">
        <f>SUM(top_20!D25+top_20!E25)</f>
        <v>7350498</v>
      </c>
      <c r="E25" s="47">
        <f>SUM(top_20!F25+top_20!G25)</f>
        <v>1710459</v>
      </c>
      <c r="F25" s="27"/>
      <c r="G25" s="5"/>
      <c r="H25" s="5"/>
    </row>
    <row r="26" spans="1:8" ht="15">
      <c r="A26" s="18" t="str">
        <f>top_20!A26</f>
        <v>Egg Harbor Township</v>
      </c>
      <c r="B26" s="18" t="str">
        <f>top_20!B26</f>
        <v>Atlantic</v>
      </c>
      <c r="C26" s="27">
        <f>D26+E26</f>
        <v>8886013</v>
      </c>
      <c r="D26" s="47">
        <f>SUM(top_20!D26+top_20!E26)</f>
        <v>6663160</v>
      </c>
      <c r="E26" s="47">
        <f>SUM(top_20!F26+top_20!G26)</f>
        <v>2222853</v>
      </c>
      <c r="F26" s="27"/>
      <c r="G26" s="5"/>
      <c r="H26" s="5"/>
    </row>
    <row r="27" spans="1:8" ht="15">
      <c r="A27" s="18" t="s">
        <v>623</v>
      </c>
      <c r="B27" s="17"/>
      <c r="C27" s="27">
        <f>SUM(C7:C25)</f>
        <v>467882417</v>
      </c>
      <c r="D27" s="52">
        <f>SUM(top_20!D27:E27)</f>
        <v>182090725</v>
      </c>
      <c r="E27" s="52">
        <f>SUM(top_20!E27:F27)</f>
        <v>76618729</v>
      </c>
      <c r="F27" s="27"/>
      <c r="G27" s="5"/>
      <c r="H27" s="5"/>
    </row>
    <row r="28" spans="1:6" ht="15">
      <c r="A28" s="18" t="s">
        <v>617</v>
      </c>
      <c r="C28" s="46">
        <f>(top_20!C28)</f>
        <v>1217252274</v>
      </c>
      <c r="D28" s="28">
        <f>SUM(top_20!D28:E28)</f>
        <v>679637669</v>
      </c>
      <c r="E28" s="28">
        <f>SUM(top_20!F28:G28)</f>
        <v>537614605</v>
      </c>
      <c r="F28" s="42"/>
    </row>
    <row r="29" spans="1:6" ht="15">
      <c r="A29" s="18" t="s">
        <v>624</v>
      </c>
      <c r="C29" s="43">
        <f>C27/C28</f>
        <v>0.3843758824639501</v>
      </c>
      <c r="D29" s="43">
        <f>D27/D28</f>
        <v>0.26792323808055435</v>
      </c>
      <c r="E29" s="43">
        <f>E27/E28</f>
        <v>0.14251608547725372</v>
      </c>
      <c r="F29" s="43"/>
    </row>
    <row r="50" spans="1:3" ht="15">
      <c r="A50" s="74" t="str">
        <f>work!E31</f>
        <v>Absecon City</v>
      </c>
      <c r="B50" s="76">
        <f>SUM(work!G31:work!H31)</f>
        <v>1212140</v>
      </c>
      <c r="C50" s="76">
        <f>SUM(work!I31:work!J31)</f>
        <v>31630</v>
      </c>
    </row>
    <row r="51" spans="1:3" ht="15">
      <c r="A51" s="74" t="str">
        <f>work!E32</f>
        <v>Atlantic City</v>
      </c>
      <c r="B51" s="75">
        <f>SUM(work!G32:work!H32)</f>
        <v>2476978</v>
      </c>
      <c r="C51" s="75">
        <f>SUM(work!I32:work!J32)</f>
        <v>25995489</v>
      </c>
    </row>
    <row r="52" spans="1:3" ht="15">
      <c r="A52" s="74" t="str">
        <f>work!E33</f>
        <v>Brigantine City</v>
      </c>
      <c r="B52" s="75">
        <f>SUM(work!G33:work!H33)</f>
        <v>2869019</v>
      </c>
      <c r="C52" s="75">
        <f>SUM(work!I33:work!J33)</f>
        <v>4600</v>
      </c>
    </row>
    <row r="53" spans="1:3" ht="15">
      <c r="A53" s="74" t="str">
        <f>work!E34</f>
        <v>Buena Borough</v>
      </c>
      <c r="B53" s="75">
        <f>SUM(work!G34:work!H34)</f>
        <v>1008050</v>
      </c>
      <c r="C53" s="75">
        <f>SUM(work!I34:work!J34)</f>
        <v>848750</v>
      </c>
    </row>
    <row r="54" spans="1:3" ht="15">
      <c r="A54" s="74" t="str">
        <f>work!E35</f>
        <v>Buena Vista Township</v>
      </c>
      <c r="B54" s="75">
        <f>SUM(work!G35:work!H35)</f>
        <v>206713</v>
      </c>
      <c r="C54" s="75">
        <f>SUM(work!I35:work!J35)</f>
        <v>55599</v>
      </c>
    </row>
    <row r="55" spans="1:3" ht="15">
      <c r="A55" s="74" t="str">
        <f>work!E36</f>
        <v>Corbin City</v>
      </c>
      <c r="B55" s="75">
        <f>SUM(work!G36:work!H36)</f>
        <v>0</v>
      </c>
      <c r="C55" s="75">
        <f>SUM(work!I36:work!J36)</f>
        <v>800</v>
      </c>
    </row>
    <row r="56" spans="1:3" ht="15">
      <c r="A56" s="74" t="str">
        <f>work!E37</f>
        <v>Egg Harbor City</v>
      </c>
      <c r="B56" s="75">
        <f>SUM(work!G37:work!H37)</f>
        <v>86850</v>
      </c>
      <c r="C56" s="75">
        <f>SUM(work!I37:work!J37)</f>
        <v>29200</v>
      </c>
    </row>
    <row r="57" spans="1:3" ht="15">
      <c r="A57" s="74" t="str">
        <f>work!E38</f>
        <v>Egg Harbor Township</v>
      </c>
      <c r="B57" s="75">
        <f>SUM(work!G38:work!H38)</f>
        <v>6663160</v>
      </c>
      <c r="C57" s="75">
        <f>SUM(work!I38:work!J38)</f>
        <v>2222853</v>
      </c>
    </row>
    <row r="58" spans="1:3" ht="15">
      <c r="A58" s="74" t="str">
        <f>work!E39</f>
        <v>Estell Manor City</v>
      </c>
      <c r="B58" s="75">
        <f>SUM(work!G39:work!H39)</f>
        <v>13000</v>
      </c>
      <c r="C58" s="75">
        <f>SUM(work!I39:work!J39)</f>
        <v>25670</v>
      </c>
    </row>
    <row r="59" spans="1:3" ht="15">
      <c r="A59" s="74" t="str">
        <f>work!E40</f>
        <v>Folsom Borough</v>
      </c>
      <c r="B59" s="75">
        <f>SUM(work!G40:work!H40)</f>
        <v>22850</v>
      </c>
      <c r="C59" s="75">
        <f>SUM(work!I40:work!J40)</f>
        <v>27000</v>
      </c>
    </row>
    <row r="60" spans="1:3" ht="15">
      <c r="A60" s="74" t="str">
        <f>work!E41</f>
        <v>Galloway Township</v>
      </c>
      <c r="B60" s="75">
        <f>SUM(work!G41:work!H41)</f>
        <v>1240952</v>
      </c>
      <c r="C60" s="75">
        <f>SUM(work!I41:work!J41)</f>
        <v>234600</v>
      </c>
    </row>
    <row r="61" spans="1:3" ht="15">
      <c r="A61" s="74" t="str">
        <f>work!E42</f>
        <v>Hamilton Township</v>
      </c>
      <c r="B61" s="75">
        <f>SUM(work!G42:work!H42)</f>
        <v>2691398</v>
      </c>
      <c r="C61" s="75">
        <f>SUM(work!I42:work!J42)</f>
        <v>1212980</v>
      </c>
    </row>
    <row r="62" spans="1:3" ht="15">
      <c r="A62" s="74" t="str">
        <f>work!E43</f>
        <v>Hammonton Township</v>
      </c>
      <c r="B62" s="75">
        <f>SUM(work!G43:work!H43)</f>
        <v>1483333</v>
      </c>
      <c r="C62" s="75">
        <f>SUM(work!I43:work!J43)</f>
        <v>806340</v>
      </c>
    </row>
    <row r="63" spans="1:3" ht="15">
      <c r="A63" s="74" t="str">
        <f>work!E44</f>
        <v>Linwood City</v>
      </c>
      <c r="B63" s="75">
        <f>SUM(work!G44:work!H44)</f>
        <v>627814</v>
      </c>
      <c r="C63" s="75">
        <f>SUM(work!I44:work!J44)</f>
        <v>389101</v>
      </c>
    </row>
    <row r="64" spans="1:3" ht="15">
      <c r="A64" s="74" t="str">
        <f>work!E45</f>
        <v>Longport City</v>
      </c>
      <c r="B64" s="75">
        <f>SUM(work!G45:work!H45)</f>
        <v>110121</v>
      </c>
      <c r="C64" s="75">
        <f>SUM(work!I45:work!J45)</f>
        <v>0</v>
      </c>
    </row>
    <row r="65" spans="1:3" ht="15">
      <c r="A65" s="74" t="str">
        <f>work!E46</f>
        <v>Margate City</v>
      </c>
      <c r="B65" s="75">
        <f>SUM(work!G46:work!H46)</f>
        <v>1885518</v>
      </c>
      <c r="C65" s="75">
        <f>SUM(work!I46:work!J46)</f>
        <v>179021</v>
      </c>
    </row>
    <row r="66" spans="1:3" ht="15">
      <c r="A66" s="74" t="str">
        <f>work!E47</f>
        <v>Mullica City</v>
      </c>
      <c r="B66" s="75">
        <f>SUM(work!G47:work!H47)</f>
        <v>225700</v>
      </c>
      <c r="C66" s="75">
        <f>SUM(work!I47:work!J47)</f>
        <v>57050</v>
      </c>
    </row>
    <row r="67" spans="1:3" ht="15">
      <c r="A67" s="74" t="str">
        <f>work!E48</f>
        <v>Northfield City</v>
      </c>
      <c r="B67" s="75">
        <f>SUM(work!G48:work!H48)</f>
        <v>698930</v>
      </c>
      <c r="C67" s="75">
        <f>SUM(work!I48:work!J48)</f>
        <v>313200</v>
      </c>
    </row>
    <row r="68" spans="1:3" ht="15">
      <c r="A68" s="74" t="str">
        <f>work!E49</f>
        <v>Pleasantville City</v>
      </c>
      <c r="B68" s="75">
        <f>SUM(work!G49:work!H49)</f>
        <v>683388</v>
      </c>
      <c r="C68" s="75">
        <f>SUM(work!I49:work!J49)</f>
        <v>35150</v>
      </c>
    </row>
    <row r="69" spans="1:3" ht="15">
      <c r="A69" s="74" t="str">
        <f>work!E50</f>
        <v>Port Republic City</v>
      </c>
      <c r="B69" s="75">
        <f>SUM(work!G50:work!H50)</f>
        <v>46340</v>
      </c>
      <c r="C69" s="75">
        <f>SUM(work!I50:work!J50)</f>
        <v>0</v>
      </c>
    </row>
    <row r="70" spans="1:3" ht="15">
      <c r="A70" s="74" t="str">
        <f>work!E51</f>
        <v>Somers Point City</v>
      </c>
      <c r="B70" s="75">
        <f>SUM(work!G51:work!H51)</f>
        <v>678747</v>
      </c>
      <c r="C70" s="75">
        <f>SUM(work!I51:work!J51)</f>
        <v>44955</v>
      </c>
    </row>
    <row r="71" spans="1:3" ht="15">
      <c r="A71" s="74" t="str">
        <f>work!E52</f>
        <v>Ventnor City</v>
      </c>
      <c r="B71" s="75">
        <f>SUM(work!G52:work!H52)</f>
        <v>207553</v>
      </c>
      <c r="C71" s="75">
        <f>SUM(work!I52:work!J52)</f>
        <v>0</v>
      </c>
    </row>
    <row r="72" spans="1:3" ht="15">
      <c r="A72" s="74" t="str">
        <f>work!E53</f>
        <v>Weymouth Township</v>
      </c>
      <c r="B72" s="75">
        <f>SUM(work!G53:work!H53)</f>
        <v>30748</v>
      </c>
      <c r="C72" s="75">
        <f>SUM(work!I53:work!J53)</f>
        <v>57900</v>
      </c>
    </row>
    <row r="73" spans="1:3" ht="15">
      <c r="A73" s="74" t="str">
        <f>work!E54</f>
        <v>Allendale Borough</v>
      </c>
      <c r="B73" s="75">
        <f>SUM(work!G54:work!H54)</f>
        <v>1047729</v>
      </c>
      <c r="C73" s="75">
        <f>SUM(work!I54:work!J54)</f>
        <v>90566</v>
      </c>
    </row>
    <row r="74" spans="1:3" ht="15">
      <c r="A74" s="74" t="str">
        <f>work!E55</f>
        <v>Alpine Borough</v>
      </c>
      <c r="B74" s="75">
        <f>SUM(work!G55:work!H55)</f>
        <v>152150</v>
      </c>
      <c r="C74" s="75">
        <f>SUM(work!I55:work!J55)</f>
        <v>47000</v>
      </c>
    </row>
    <row r="75" spans="1:3" ht="15">
      <c r="A75" s="74" t="str">
        <f>work!E56</f>
        <v>Bergenfield Borough</v>
      </c>
      <c r="B75" s="75">
        <f>SUM(work!G56:work!H56)</f>
        <v>1210977</v>
      </c>
      <c r="C75" s="75">
        <f>SUM(work!I56:work!J56)</f>
        <v>181599</v>
      </c>
    </row>
    <row r="76" spans="1:3" ht="15">
      <c r="A76" s="74" t="str">
        <f>work!E57</f>
        <v>Bogota Borough</v>
      </c>
      <c r="B76" s="75">
        <f>SUM(work!G57:work!H57)</f>
        <v>254431</v>
      </c>
      <c r="C76" s="75">
        <f>SUM(work!I57:work!J57)</f>
        <v>4500</v>
      </c>
    </row>
    <row r="77" spans="1:3" ht="15">
      <c r="A77" s="74" t="str">
        <f>work!E58</f>
        <v>Carlstadt Borough</v>
      </c>
      <c r="B77" s="75">
        <f>SUM(work!G58:work!H58)</f>
        <v>61939</v>
      </c>
      <c r="C77" s="75">
        <f>SUM(work!I58:work!J58)</f>
        <v>1667800</v>
      </c>
    </row>
    <row r="78" spans="1:3" ht="15">
      <c r="A78" s="74" t="str">
        <f>work!E59</f>
        <v>Cliffside Park Borough</v>
      </c>
      <c r="B78" s="75">
        <f>SUM(work!G59:work!H59)</f>
        <v>1071431</v>
      </c>
      <c r="C78" s="75">
        <f>SUM(work!I59:work!J59)</f>
        <v>426250</v>
      </c>
    </row>
    <row r="79" spans="1:3" ht="15">
      <c r="A79" s="74" t="str">
        <f>work!E60</f>
        <v>Closter Borough</v>
      </c>
      <c r="B79" s="75">
        <f>SUM(work!G60:work!H60)</f>
        <v>3133053</v>
      </c>
      <c r="C79" s="75">
        <f>SUM(work!I60:work!J60)</f>
        <v>39762</v>
      </c>
    </row>
    <row r="80" spans="1:3" ht="15">
      <c r="A80" s="74" t="str">
        <f>work!E61</f>
        <v>Cresskill Borough</v>
      </c>
      <c r="B80" s="75">
        <f>SUM(work!G61:work!H61)</f>
        <v>602852</v>
      </c>
      <c r="C80" s="75">
        <f>SUM(work!I61:work!J61)</f>
        <v>5066246</v>
      </c>
    </row>
    <row r="81" spans="1:3" ht="15">
      <c r="A81" s="74" t="str">
        <f>work!E62</f>
        <v>Demarest Borough</v>
      </c>
      <c r="B81" s="75">
        <f>SUM(work!G62:work!H62)</f>
        <v>1202594</v>
      </c>
      <c r="C81" s="75">
        <f>SUM(work!I62:work!J62)</f>
        <v>0</v>
      </c>
    </row>
    <row r="82" spans="1:3" ht="15">
      <c r="A82" s="74" t="str">
        <f>work!E63</f>
        <v>Dumont Borough</v>
      </c>
      <c r="B82" s="75">
        <f>SUM(work!G63:work!H63)</f>
        <v>748109</v>
      </c>
      <c r="C82" s="75">
        <f>SUM(work!I63:work!J63)</f>
        <v>0</v>
      </c>
    </row>
    <row r="83" spans="1:3" ht="15">
      <c r="A83" s="74" t="str">
        <f>work!E64</f>
        <v>Elmwood Park Borough</v>
      </c>
      <c r="B83" s="75">
        <f>SUM(work!G64:work!H64)</f>
        <v>819859</v>
      </c>
      <c r="C83" s="75">
        <f>SUM(work!I64:work!J64)</f>
        <v>92900</v>
      </c>
    </row>
    <row r="84" spans="1:3" ht="15">
      <c r="A84" s="74" t="str">
        <f>work!E65</f>
        <v>East Rutherford Borough</v>
      </c>
      <c r="B84" s="75">
        <f>SUM(work!G65:work!H65)</f>
        <v>54037</v>
      </c>
      <c r="C84" s="75">
        <f>SUM(work!I65:work!J65)</f>
        <v>3106381</v>
      </c>
    </row>
    <row r="85" spans="1:3" ht="15">
      <c r="A85" s="74" t="str">
        <f>work!E66</f>
        <v>Edgewater Borough</v>
      </c>
      <c r="B85" s="75">
        <f>SUM(work!G66:work!H66)</f>
        <v>7910153</v>
      </c>
      <c r="C85" s="75">
        <f>SUM(work!I66:work!J66)</f>
        <v>23200</v>
      </c>
    </row>
    <row r="86" spans="1:3" ht="15">
      <c r="A86" s="74" t="str">
        <f>work!E67</f>
        <v>Emerson Borough</v>
      </c>
      <c r="B86" s="75">
        <f>SUM(work!G67:work!H67)</f>
        <v>5088054</v>
      </c>
      <c r="C86" s="75">
        <f>SUM(work!I67:work!J67)</f>
        <v>492399</v>
      </c>
    </row>
    <row r="87" spans="1:3" ht="15">
      <c r="A87" s="74" t="str">
        <f>work!E68</f>
        <v>Englewood City</v>
      </c>
      <c r="B87" s="75">
        <f>SUM(work!G68:work!H68)</f>
        <v>1124921</v>
      </c>
      <c r="C87" s="75">
        <f>SUM(work!I68:work!J68)</f>
        <v>1864392</v>
      </c>
    </row>
    <row r="88" spans="1:3" ht="15">
      <c r="A88" s="74" t="str">
        <f>work!E69</f>
        <v>Englewood Cliffs Borough</v>
      </c>
      <c r="B88" s="75">
        <f>SUM(work!G69:work!H69)</f>
        <v>978981</v>
      </c>
      <c r="C88" s="75">
        <f>SUM(work!I69:work!J69)</f>
        <v>1289579</v>
      </c>
    </row>
    <row r="89" spans="1:3" ht="15">
      <c r="A89" s="74" t="str">
        <f>work!E70</f>
        <v>Fair Lawn Borough</v>
      </c>
      <c r="B89" s="75">
        <f>SUM(work!G70:work!H70)</f>
        <v>1873987</v>
      </c>
      <c r="C89" s="75">
        <f>SUM(work!I70:work!J70)</f>
        <v>536258</v>
      </c>
    </row>
    <row r="90" spans="1:3" ht="15">
      <c r="A90" s="74" t="str">
        <f>work!E71</f>
        <v>Fairview Borough</v>
      </c>
      <c r="B90" s="75">
        <f>SUM(work!G71:work!H71)</f>
        <v>143284</v>
      </c>
      <c r="C90" s="75">
        <f>SUM(work!I71:work!J71)</f>
        <v>31750</v>
      </c>
    </row>
    <row r="91" spans="1:3" ht="15">
      <c r="A91" s="74" t="str">
        <f>work!E72</f>
        <v>Fort Lee Borough</v>
      </c>
      <c r="B91" s="75">
        <f>SUM(work!G72:work!H72)</f>
        <v>3248332</v>
      </c>
      <c r="C91" s="75">
        <f>SUM(work!I72:work!J72)</f>
        <v>912570</v>
      </c>
    </row>
    <row r="92" spans="1:3" ht="15">
      <c r="A92" s="74" t="str">
        <f>work!E73</f>
        <v>Franklin Lakes Borough</v>
      </c>
      <c r="B92" s="75">
        <f>SUM(work!G73:work!H73)</f>
        <v>1476741</v>
      </c>
      <c r="C92" s="75">
        <f>SUM(work!I73:work!J73)</f>
        <v>474350</v>
      </c>
    </row>
    <row r="93" spans="1:3" ht="15">
      <c r="A93" s="74" t="str">
        <f>work!E74</f>
        <v>Garfield City</v>
      </c>
      <c r="B93" s="75">
        <f>SUM(work!G74:work!H74)</f>
        <v>484682</v>
      </c>
      <c r="C93" s="75">
        <f>SUM(work!I74:work!J74)</f>
        <v>128222</v>
      </c>
    </row>
    <row r="94" spans="1:3" ht="15">
      <c r="A94" s="74" t="str">
        <f>work!E75</f>
        <v>Glen Rock Borough</v>
      </c>
      <c r="B94" s="75">
        <f>SUM(work!G75:work!H75)</f>
        <v>1599755</v>
      </c>
      <c r="C94" s="75">
        <f>SUM(work!I75:work!J75)</f>
        <v>47290</v>
      </c>
    </row>
    <row r="95" spans="1:3" ht="15">
      <c r="A95" s="74" t="str">
        <f>work!E76</f>
        <v>Hackensack City</v>
      </c>
      <c r="B95" s="75">
        <f>SUM(work!G76:work!H76)</f>
        <v>2424427</v>
      </c>
      <c r="C95" s="75">
        <f>SUM(work!I76:work!J76)</f>
        <v>1736964</v>
      </c>
    </row>
    <row r="96" spans="1:3" ht="15">
      <c r="A96" s="74" t="str">
        <f>work!E77</f>
        <v>Harrington Park Borough</v>
      </c>
      <c r="B96" s="75">
        <f>SUM(work!G77:work!H77)</f>
        <v>251975</v>
      </c>
      <c r="C96" s="75">
        <f>SUM(work!I77:work!J77)</f>
        <v>0</v>
      </c>
    </row>
    <row r="97" spans="1:3" ht="15">
      <c r="A97" s="74" t="str">
        <f>work!E78</f>
        <v>Hasbrouck Heights Borough</v>
      </c>
      <c r="B97" s="75">
        <f>SUM(work!G78:work!H78)</f>
        <v>1000976</v>
      </c>
      <c r="C97" s="75">
        <f>SUM(work!I78:work!J78)</f>
        <v>35300</v>
      </c>
    </row>
    <row r="98" spans="1:3" ht="15">
      <c r="A98" s="74" t="str">
        <f>work!E79</f>
        <v>Haworth Borough</v>
      </c>
      <c r="B98" s="75">
        <f>SUM(work!G79:work!H79)</f>
        <v>256334</v>
      </c>
      <c r="C98" s="75">
        <f>SUM(work!I79:work!J79)</f>
        <v>0</v>
      </c>
    </row>
    <row r="99" spans="1:3" ht="15">
      <c r="A99" s="74" t="str">
        <f>work!E80</f>
        <v>Hillsdale Borough</v>
      </c>
      <c r="B99" s="75">
        <f>SUM(work!G80:work!H80)</f>
        <v>482491</v>
      </c>
      <c r="C99" s="75">
        <f>SUM(work!I80:work!J80)</f>
        <v>30901</v>
      </c>
    </row>
    <row r="100" spans="1:3" ht="15">
      <c r="A100" s="74" t="str">
        <f>work!E81</f>
        <v>Ho-Ho-Kus Borough</v>
      </c>
      <c r="B100" s="75">
        <f>SUM(work!G81:work!H81)</f>
        <v>875834</v>
      </c>
      <c r="C100" s="75">
        <f>SUM(work!I81:work!J81)</f>
        <v>3850</v>
      </c>
    </row>
    <row r="101" spans="1:3" ht="15">
      <c r="A101" s="74" t="str">
        <f>work!E82</f>
        <v>Leonia Borough</v>
      </c>
      <c r="B101" s="75">
        <f>SUM(work!G82:work!H82)</f>
        <v>374920</v>
      </c>
      <c r="C101" s="75">
        <f>SUM(work!I82:work!J82)</f>
        <v>10070</v>
      </c>
    </row>
    <row r="102" spans="1:3" ht="15">
      <c r="A102" s="74" t="str">
        <f>work!E83</f>
        <v>Little Ferry Borough</v>
      </c>
      <c r="B102" s="75">
        <f>SUM(work!G83:work!H83)</f>
        <v>174903</v>
      </c>
      <c r="C102" s="75">
        <f>SUM(work!I83:work!J83)</f>
        <v>3500</v>
      </c>
    </row>
    <row r="103" spans="1:3" ht="15">
      <c r="A103" s="74" t="str">
        <f>work!E84</f>
        <v>Lodi Borough</v>
      </c>
      <c r="B103" s="75">
        <f>SUM(work!G84:work!H84)</f>
        <v>551984</v>
      </c>
      <c r="C103" s="75">
        <f>SUM(work!I84:work!J84)</f>
        <v>17900</v>
      </c>
    </row>
    <row r="104" spans="1:3" ht="15">
      <c r="A104" s="74" t="str">
        <f>work!E85</f>
        <v>Lyndhurst Township</v>
      </c>
      <c r="B104" s="75">
        <f>SUM(work!G85:work!H85)</f>
        <v>946048</v>
      </c>
      <c r="C104" s="75">
        <f>SUM(work!I85:work!J85)</f>
        <v>980201</v>
      </c>
    </row>
    <row r="105" spans="1:3" ht="15">
      <c r="A105" s="74" t="str">
        <f>work!E86</f>
        <v>Mahwah Township</v>
      </c>
      <c r="B105" s="75">
        <f>SUM(work!G86:work!H86)</f>
        <v>4055834</v>
      </c>
      <c r="C105" s="75">
        <f>SUM(work!I86:work!J86)</f>
        <v>4090230</v>
      </c>
    </row>
    <row r="106" spans="1:3" ht="15">
      <c r="A106" s="74" t="str">
        <f>work!E87</f>
        <v>Maywood Borough</v>
      </c>
      <c r="B106" s="75">
        <f>SUM(work!G87:work!H87)</f>
        <v>496928</v>
      </c>
      <c r="C106" s="75">
        <f>SUM(work!I87:work!J87)</f>
        <v>8388064</v>
      </c>
    </row>
    <row r="107" spans="1:3" ht="15">
      <c r="A107" s="74" t="str">
        <f>work!E88</f>
        <v>Midland Park Borough</v>
      </c>
      <c r="B107" s="75">
        <f>SUM(work!G88:work!H88)</f>
        <v>271873</v>
      </c>
      <c r="C107" s="75">
        <f>SUM(work!I88:work!J88)</f>
        <v>143628</v>
      </c>
    </row>
    <row r="108" spans="1:3" ht="15">
      <c r="A108" s="74" t="str">
        <f>work!E89</f>
        <v>Montvale Borough</v>
      </c>
      <c r="B108" s="75">
        <f>SUM(work!G89:work!H89)</f>
        <v>983912</v>
      </c>
      <c r="C108" s="75">
        <f>SUM(work!I89:work!J89)</f>
        <v>1456540</v>
      </c>
    </row>
    <row r="109" spans="1:3" ht="15">
      <c r="A109" s="74" t="str">
        <f>work!E90</f>
        <v>Moonachie Borough</v>
      </c>
      <c r="B109" s="75">
        <f>SUM(work!G90:work!H90)</f>
        <v>28268</v>
      </c>
      <c r="C109" s="75">
        <f>SUM(work!I90:work!J90)</f>
        <v>942550</v>
      </c>
    </row>
    <row r="110" spans="1:3" ht="15">
      <c r="A110" s="74" t="str">
        <f>work!E91</f>
        <v>New Milford Borough</v>
      </c>
      <c r="B110" s="75">
        <f>SUM(work!G91:work!H91)</f>
        <v>1176138</v>
      </c>
      <c r="C110" s="75">
        <f>SUM(work!I91:work!J91)</f>
        <v>61100</v>
      </c>
    </row>
    <row r="111" spans="1:3" ht="15">
      <c r="A111" s="74" t="str">
        <f>work!E92</f>
        <v>North Arlington Borough</v>
      </c>
      <c r="B111" s="75">
        <f>SUM(work!G92:work!H92)</f>
        <v>329480</v>
      </c>
      <c r="C111" s="75">
        <f>SUM(work!I92:work!J92)</f>
        <v>50800</v>
      </c>
    </row>
    <row r="112" spans="1:3" ht="15">
      <c r="A112" s="74" t="str">
        <f>work!E93</f>
        <v>Northvale Borough</v>
      </c>
      <c r="B112" s="75">
        <f>SUM(work!G93:work!H93)</f>
        <v>862060</v>
      </c>
      <c r="C112" s="75">
        <f>SUM(work!I93:work!J93)</f>
        <v>205852</v>
      </c>
    </row>
    <row r="113" spans="1:3" ht="15">
      <c r="A113" s="74" t="str">
        <f>work!E94</f>
        <v>Norwood Borough</v>
      </c>
      <c r="B113" s="75">
        <f>SUM(work!G94:work!H94)</f>
        <v>423015</v>
      </c>
      <c r="C113" s="75">
        <f>SUM(work!I94:work!J94)</f>
        <v>79153</v>
      </c>
    </row>
    <row r="114" spans="1:3" ht="15">
      <c r="A114" s="74" t="str">
        <f>work!E95</f>
        <v>Oakland Borough</v>
      </c>
      <c r="B114" s="75">
        <f>SUM(work!G95:work!H95)</f>
        <v>1851135</v>
      </c>
      <c r="C114" s="75">
        <f>SUM(work!I95:work!J95)</f>
        <v>707500</v>
      </c>
    </row>
    <row r="115" spans="1:3" ht="15">
      <c r="A115" s="74" t="str">
        <f>work!E96</f>
        <v>Old Tappan Borough</v>
      </c>
      <c r="B115" s="75">
        <f>SUM(work!G96:work!H96)</f>
        <v>2539308</v>
      </c>
      <c r="C115" s="75">
        <f>SUM(work!I96:work!J96)</f>
        <v>2180</v>
      </c>
    </row>
    <row r="116" spans="1:3" ht="15">
      <c r="A116" s="74" t="str">
        <f>work!E97</f>
        <v>Oradell Borough</v>
      </c>
      <c r="B116" s="75">
        <f>SUM(work!G97:work!H97)</f>
        <v>521963</v>
      </c>
      <c r="C116" s="75">
        <f>SUM(work!I97:work!J97)</f>
        <v>447000</v>
      </c>
    </row>
    <row r="117" spans="1:3" ht="15">
      <c r="A117" s="74" t="str">
        <f>work!E98</f>
        <v>Palisades Park Borough</v>
      </c>
      <c r="B117" s="75">
        <f>SUM(work!G98:work!H98)</f>
        <v>4861772</v>
      </c>
      <c r="C117" s="75">
        <f>SUM(work!I98:work!J98)</f>
        <v>105175</v>
      </c>
    </row>
    <row r="118" spans="1:3" ht="15">
      <c r="A118" s="74" t="str">
        <f>work!E99</f>
        <v>Paramus Borough</v>
      </c>
      <c r="B118" s="75">
        <f>SUM(work!G99:work!H99)</f>
        <v>2796462</v>
      </c>
      <c r="C118" s="75">
        <f>SUM(work!I99:work!J99)</f>
        <v>60185156</v>
      </c>
    </row>
    <row r="119" spans="1:3" ht="15">
      <c r="A119" s="74" t="str">
        <f>work!E100</f>
        <v>Park Ridge Borough</v>
      </c>
      <c r="B119" s="75">
        <f>SUM(work!G100:work!H100)</f>
        <v>3826792</v>
      </c>
      <c r="C119" s="75">
        <f>SUM(work!I100:work!J100)</f>
        <v>102990</v>
      </c>
    </row>
    <row r="120" spans="1:3" ht="15">
      <c r="A120" s="74" t="str">
        <f>work!E101</f>
        <v>Ramsey Borough</v>
      </c>
      <c r="B120" s="75">
        <f>SUM(work!G101:work!H101)</f>
        <v>2123857</v>
      </c>
      <c r="C120" s="75">
        <f>SUM(work!I101:work!J101)</f>
        <v>163645</v>
      </c>
    </row>
    <row r="121" spans="1:3" ht="15">
      <c r="A121" s="74" t="str">
        <f>work!E102</f>
        <v>Ridgefield Borough</v>
      </c>
      <c r="B121" s="75">
        <f>SUM(work!G102:work!H102)</f>
        <v>633026</v>
      </c>
      <c r="C121" s="75">
        <f>SUM(work!I102:work!J102)</f>
        <v>53434</v>
      </c>
    </row>
    <row r="122" spans="1:3" ht="15">
      <c r="A122" s="74" t="str">
        <f>work!E103</f>
        <v>Ridgefield Park Village</v>
      </c>
      <c r="B122" s="75">
        <f>SUM(work!G103:work!H103)</f>
        <v>347255</v>
      </c>
      <c r="C122" s="75">
        <f>SUM(work!I103:work!J103)</f>
        <v>7550</v>
      </c>
    </row>
    <row r="123" spans="1:3" ht="15">
      <c r="A123" s="74" t="str">
        <f>work!E104</f>
        <v>Ridgewood Village</v>
      </c>
      <c r="B123" s="75">
        <f>SUM(work!G104:work!H104)</f>
        <v>3080701</v>
      </c>
      <c r="C123" s="75">
        <f>SUM(work!I104:work!J104)</f>
        <v>207955</v>
      </c>
    </row>
    <row r="124" spans="1:3" ht="15">
      <c r="A124" s="74" t="str">
        <f>work!E105</f>
        <v>River Edge Borough</v>
      </c>
      <c r="B124" s="75">
        <f>SUM(work!G105:work!H105)</f>
        <v>455657</v>
      </c>
      <c r="C124" s="75">
        <f>SUM(work!I105:work!J105)</f>
        <v>21800</v>
      </c>
    </row>
    <row r="125" spans="1:3" ht="15">
      <c r="A125" s="74" t="str">
        <f>work!E106</f>
        <v>River Vale Township</v>
      </c>
      <c r="B125" s="75">
        <f>SUM(work!G106:work!H106)</f>
        <v>787239</v>
      </c>
      <c r="C125" s="75">
        <f>SUM(work!I106:work!J106)</f>
        <v>21400</v>
      </c>
    </row>
    <row r="126" spans="1:3" ht="15">
      <c r="A126" s="74" t="str">
        <f>work!E107</f>
        <v>Rochelle Park Township</v>
      </c>
      <c r="B126" s="75">
        <f>SUM(work!G107:work!H107)</f>
        <v>249471</v>
      </c>
      <c r="C126" s="75">
        <f>SUM(work!I107:work!J107)</f>
        <v>8000</v>
      </c>
    </row>
    <row r="127" spans="1:3" ht="15">
      <c r="A127" s="74" t="str">
        <f>work!E108</f>
        <v>Rockleigh Borough</v>
      </c>
      <c r="B127" s="75">
        <f>SUM(work!G108:work!H108)</f>
        <v>0</v>
      </c>
      <c r="C127" s="75">
        <f>SUM(work!I108:work!J108)</f>
        <v>314875</v>
      </c>
    </row>
    <row r="128" spans="1:3" ht="15">
      <c r="A128" s="74" t="str">
        <f>work!E109</f>
        <v>Rutherford Borough</v>
      </c>
      <c r="B128" s="75">
        <f>SUM(work!G109:work!H109)</f>
        <v>739262</v>
      </c>
      <c r="C128" s="75">
        <f>SUM(work!I109:work!J109)</f>
        <v>747900</v>
      </c>
    </row>
    <row r="129" spans="1:3" ht="15">
      <c r="A129" s="74" t="str">
        <f>work!E110</f>
        <v>Saddle Brook Township</v>
      </c>
      <c r="B129" s="75">
        <f>SUM(work!G110:work!H110)</f>
        <v>1193071</v>
      </c>
      <c r="C129" s="75">
        <f>SUM(work!I110:work!J110)</f>
        <v>79500</v>
      </c>
    </row>
    <row r="130" spans="1:3" ht="15">
      <c r="A130" s="74" t="str">
        <f>work!E111</f>
        <v>Saddle River Borough</v>
      </c>
      <c r="B130" s="75">
        <f>SUM(work!G111:work!H111)</f>
        <v>2692158</v>
      </c>
      <c r="C130" s="75">
        <f>SUM(work!I111:work!J111)</f>
        <v>7000</v>
      </c>
    </row>
    <row r="131" spans="1:3" ht="15">
      <c r="A131" s="74" t="str">
        <f>work!E112</f>
        <v>South Hackensack Twp</v>
      </c>
      <c r="B131" s="75">
        <f>SUM(work!G112:work!H112)</f>
        <v>131299</v>
      </c>
      <c r="C131" s="75">
        <f>SUM(work!I112:work!J112)</f>
        <v>80510</v>
      </c>
    </row>
    <row r="132" spans="1:3" ht="15">
      <c r="A132" s="74" t="str">
        <f>work!E113</f>
        <v>Teaneck Township</v>
      </c>
      <c r="B132" s="75">
        <f>SUM(work!G113:work!H113)</f>
        <v>2652816</v>
      </c>
      <c r="C132" s="75">
        <f>SUM(work!I113:work!J113)</f>
        <v>177905</v>
      </c>
    </row>
    <row r="133" spans="1:3" ht="15">
      <c r="A133" s="74" t="str">
        <f>work!E114</f>
        <v>Tenafly Borough</v>
      </c>
      <c r="B133" s="75">
        <f>SUM(work!G114:work!H114)</f>
        <v>1076012</v>
      </c>
      <c r="C133" s="75">
        <f>SUM(work!I114:work!J114)</f>
        <v>300819</v>
      </c>
    </row>
    <row r="134" spans="1:3" ht="15">
      <c r="A134" s="74" t="str">
        <f>work!E115</f>
        <v>Teterboro Borough</v>
      </c>
      <c r="B134" s="75">
        <f>SUM(work!G115:work!H115)</f>
        <v>0</v>
      </c>
      <c r="C134" s="75">
        <f>SUM(work!I115:work!J115)</f>
        <v>64799</v>
      </c>
    </row>
    <row r="135" spans="1:3" ht="15">
      <c r="A135" s="74" t="str">
        <f>work!E116</f>
        <v>Upper Saddle River Borough</v>
      </c>
      <c r="B135" s="75">
        <f>SUM(work!G116:work!H116)</f>
        <v>4716018</v>
      </c>
      <c r="C135" s="75">
        <f>SUM(work!I116:work!J116)</f>
        <v>852000</v>
      </c>
    </row>
    <row r="136" spans="1:3" ht="15">
      <c r="A136" s="74" t="str">
        <f>work!E117</f>
        <v>Waldwick Borough</v>
      </c>
      <c r="B136" s="75">
        <f>SUM(work!G117:work!H117)</f>
        <v>786951</v>
      </c>
      <c r="C136" s="75">
        <f>SUM(work!I117:work!J117)</f>
        <v>300</v>
      </c>
    </row>
    <row r="137" spans="1:3" ht="15">
      <c r="A137" s="74" t="str">
        <f>work!E118</f>
        <v>Wallington Borough</v>
      </c>
      <c r="B137" s="75">
        <f>SUM(work!G118:work!H118)</f>
        <v>176622</v>
      </c>
      <c r="C137" s="75">
        <f>SUM(work!I118:work!J118)</f>
        <v>27675</v>
      </c>
    </row>
    <row r="138" spans="1:3" ht="15">
      <c r="A138" s="74" t="str">
        <f>work!E119</f>
        <v>Washington Township</v>
      </c>
      <c r="B138" s="75">
        <f>SUM(work!G119:work!H119)</f>
        <v>798717</v>
      </c>
      <c r="C138" s="75">
        <f>SUM(work!I119:work!J119)</f>
        <v>0</v>
      </c>
    </row>
    <row r="139" spans="1:3" ht="15">
      <c r="A139" s="74" t="str">
        <f>work!E120</f>
        <v>Westwood Borough</v>
      </c>
      <c r="B139" s="75">
        <f>SUM(work!G120:work!H120)</f>
        <v>275476</v>
      </c>
      <c r="C139" s="75">
        <f>SUM(work!I120:work!J120)</f>
        <v>163608</v>
      </c>
    </row>
    <row r="140" spans="1:3" ht="15">
      <c r="A140" s="74" t="str">
        <f>work!E121</f>
        <v>Woodcliff Lake Borough</v>
      </c>
      <c r="B140" s="75">
        <f>SUM(work!G121:work!H121)</f>
        <v>809434</v>
      </c>
      <c r="C140" s="75">
        <f>SUM(work!I121:work!J121)</f>
        <v>181000</v>
      </c>
    </row>
    <row r="141" spans="1:3" ht="15">
      <c r="A141" s="74" t="str">
        <f>work!E122</f>
        <v>Wood-Ridge Borough</v>
      </c>
      <c r="B141" s="75">
        <f>SUM(work!G122:work!H122)</f>
        <v>595237</v>
      </c>
      <c r="C141" s="75">
        <f>SUM(work!I122:work!J122)</f>
        <v>10800</v>
      </c>
    </row>
    <row r="142" spans="1:3" ht="15">
      <c r="A142" s="74" t="str">
        <f>work!E123</f>
        <v>Wyckoff Township</v>
      </c>
      <c r="B142" s="75">
        <f>SUM(work!G123:work!H123)</f>
        <v>2134280</v>
      </c>
      <c r="C142" s="75">
        <f>SUM(work!I123:work!J123)</f>
        <v>412669</v>
      </c>
    </row>
    <row r="143" spans="1:3" ht="15">
      <c r="A143" s="74" t="str">
        <f>work!E124</f>
        <v>Bass River Township</v>
      </c>
      <c r="B143" s="75">
        <f>SUM(work!G124:work!H124)</f>
        <v>13300</v>
      </c>
      <c r="C143" s="75">
        <f>SUM(work!I124:work!J124)</f>
        <v>22000</v>
      </c>
    </row>
    <row r="144" spans="1:3" ht="15">
      <c r="A144" s="74" t="str">
        <f>work!E125</f>
        <v>Beverly City</v>
      </c>
      <c r="B144" s="75">
        <f>SUM(work!G125:work!H125)</f>
        <v>72710</v>
      </c>
      <c r="C144" s="75">
        <f>SUM(work!I125:work!J125)</f>
        <v>1100</v>
      </c>
    </row>
    <row r="145" spans="1:3" ht="15">
      <c r="A145" s="74" t="str">
        <f>work!E126</f>
        <v>Bordentown City</v>
      </c>
      <c r="B145" s="75">
        <f>SUM(work!G126:work!H126)</f>
        <v>119838</v>
      </c>
      <c r="C145" s="75">
        <f>SUM(work!I126:work!J126)</f>
        <v>155200</v>
      </c>
    </row>
    <row r="146" spans="1:3" ht="15">
      <c r="A146" s="74" t="str">
        <f>work!E127</f>
        <v>Bordentown Township</v>
      </c>
      <c r="B146" s="75">
        <f>SUM(work!G127:work!H127)</f>
        <v>215525</v>
      </c>
      <c r="C146" s="75">
        <f>SUM(work!I127:work!J127)</f>
        <v>274750</v>
      </c>
    </row>
    <row r="147" spans="1:3" ht="15">
      <c r="A147" s="74" t="str">
        <f>work!E128</f>
        <v>Burlington City</v>
      </c>
      <c r="B147" s="75">
        <f>SUM(work!G128:work!H128)</f>
        <v>81082</v>
      </c>
      <c r="C147" s="75">
        <f>SUM(work!I128:work!J128)</f>
        <v>97040</v>
      </c>
    </row>
    <row r="148" spans="1:3" ht="15">
      <c r="A148" s="74" t="str">
        <f>work!E129</f>
        <v>Burlington Township</v>
      </c>
      <c r="B148" s="75">
        <f>SUM(work!G129:work!H129)</f>
        <v>596765</v>
      </c>
      <c r="C148" s="75">
        <f>SUM(work!I129:work!J129)</f>
        <v>87239</v>
      </c>
    </row>
    <row r="149" spans="1:3" ht="15">
      <c r="A149" s="74" t="str">
        <f>work!E130</f>
        <v>Chesterfield Township</v>
      </c>
      <c r="B149" s="75">
        <f>SUM(work!G130:work!H130)</f>
        <v>1308599</v>
      </c>
      <c r="C149" s="75">
        <f>SUM(work!I130:work!J130)</f>
        <v>89815</v>
      </c>
    </row>
    <row r="150" spans="1:3" ht="15">
      <c r="A150" s="74" t="str">
        <f>work!E131</f>
        <v>Cinnaminson Township</v>
      </c>
      <c r="B150" s="75">
        <f>SUM(work!G131:work!H131)</f>
        <v>354274</v>
      </c>
      <c r="C150" s="75">
        <f>SUM(work!I131:work!J131)</f>
        <v>233013</v>
      </c>
    </row>
    <row r="151" spans="1:3" ht="15">
      <c r="A151" s="74" t="str">
        <f>work!E132</f>
        <v>Delanco Township</v>
      </c>
      <c r="B151" s="75">
        <f>SUM(work!G132:work!H132)</f>
        <v>654860</v>
      </c>
      <c r="C151" s="75">
        <f>SUM(work!I132:work!J132)</f>
        <v>3006650</v>
      </c>
    </row>
    <row r="152" spans="1:3" ht="15">
      <c r="A152" s="74" t="str">
        <f>work!E133</f>
        <v>Delran Township</v>
      </c>
      <c r="B152" s="75">
        <f>SUM(work!G133:work!H133)</f>
        <v>317980</v>
      </c>
      <c r="C152" s="75">
        <f>SUM(work!I133:work!J133)</f>
        <v>122153</v>
      </c>
    </row>
    <row r="153" spans="1:3" ht="15">
      <c r="A153" s="74" t="str">
        <f>work!E134</f>
        <v>Eastampton Township</v>
      </c>
      <c r="B153" s="75">
        <f>SUM(work!G134:work!H134)</f>
        <v>381068</v>
      </c>
      <c r="C153" s="75">
        <f>SUM(work!I134:work!J134)</f>
        <v>17525</v>
      </c>
    </row>
    <row r="154" spans="1:3" ht="15">
      <c r="A154" s="74" t="str">
        <f>work!E135</f>
        <v>Edgewater Park Township</v>
      </c>
      <c r="B154" s="75">
        <f>SUM(work!G135:work!H135)</f>
        <v>104175</v>
      </c>
      <c r="C154" s="75">
        <f>SUM(work!I135:work!J135)</f>
        <v>650875</v>
      </c>
    </row>
    <row r="155" spans="1:3" ht="15">
      <c r="A155" s="74" t="str">
        <f>work!E136</f>
        <v>Evesham Township</v>
      </c>
      <c r="B155" s="75">
        <f>SUM(work!G136:work!H136)</f>
        <v>292562</v>
      </c>
      <c r="C155" s="75">
        <f>SUM(work!I136:work!J136)</f>
        <v>6619726</v>
      </c>
    </row>
    <row r="156" spans="1:3" ht="15">
      <c r="A156" s="74" t="str">
        <f>work!E137</f>
        <v>Fieldsboro Borough</v>
      </c>
      <c r="B156" s="75">
        <f>SUM(work!G137:work!H137)</f>
        <v>9015</v>
      </c>
      <c r="C156" s="75">
        <f>SUM(work!I137:work!J137)</f>
        <v>0</v>
      </c>
    </row>
    <row r="157" spans="1:3" ht="15">
      <c r="A157" s="74" t="str">
        <f>work!E138</f>
        <v>Florence Township</v>
      </c>
      <c r="B157" s="75">
        <f>SUM(work!G138:work!H138)</f>
        <v>545859</v>
      </c>
      <c r="C157" s="75">
        <f>SUM(work!I138:work!J138)</f>
        <v>10916332</v>
      </c>
    </row>
    <row r="158" spans="1:3" ht="15">
      <c r="A158" s="74" t="str">
        <f>work!E139</f>
        <v>Hainesport Township</v>
      </c>
      <c r="B158" s="75">
        <f>SUM(work!G139:work!H139)</f>
        <v>204669</v>
      </c>
      <c r="C158" s="75">
        <f>SUM(work!I139:work!J139)</f>
        <v>48986</v>
      </c>
    </row>
    <row r="159" spans="1:3" ht="15">
      <c r="A159" s="74" t="str">
        <f>work!E140</f>
        <v>Lumberton Township</v>
      </c>
      <c r="B159" s="75">
        <f>SUM(work!G140:work!H140)</f>
        <v>830714</v>
      </c>
      <c r="C159" s="75">
        <f>SUM(work!I140:work!J140)</f>
        <v>113579</v>
      </c>
    </row>
    <row r="160" spans="1:3" ht="15">
      <c r="A160" s="74" t="str">
        <f>work!E141</f>
        <v>Mansfield Township</v>
      </c>
      <c r="B160" s="75">
        <f>SUM(work!G141:work!H141)</f>
        <v>665884</v>
      </c>
      <c r="C160" s="75">
        <f>SUM(work!I141:work!J141)</f>
        <v>2344830</v>
      </c>
    </row>
    <row r="161" spans="1:3" ht="15">
      <c r="A161" s="74" t="str">
        <f>work!E142</f>
        <v>Maple Shade Borough</v>
      </c>
      <c r="B161" s="75">
        <f>SUM(work!G142:work!H142)</f>
        <v>400984</v>
      </c>
      <c r="C161" s="75">
        <f>SUM(work!I142:work!J142)</f>
        <v>8700</v>
      </c>
    </row>
    <row r="162" spans="1:3" ht="15">
      <c r="A162" s="74" t="str">
        <f>work!E143</f>
        <v>Medford Township</v>
      </c>
      <c r="B162" s="75">
        <f>SUM(work!G143:work!H143)</f>
        <v>1958137</v>
      </c>
      <c r="C162" s="75">
        <f>SUM(work!I143:work!J143)</f>
        <v>1006823</v>
      </c>
    </row>
    <row r="163" spans="1:3" ht="15">
      <c r="A163" s="74" t="str">
        <f>work!E144</f>
        <v>Medford Lakes Borough</v>
      </c>
      <c r="B163" s="75">
        <f>SUM(work!G144:work!H144)</f>
        <v>355874</v>
      </c>
      <c r="C163" s="75">
        <f>SUM(work!I144:work!J144)</f>
        <v>1900</v>
      </c>
    </row>
    <row r="164" spans="1:3" ht="15">
      <c r="A164" s="74" t="str">
        <f>work!E145</f>
        <v>Moorestown Township</v>
      </c>
      <c r="B164" s="75">
        <f>SUM(work!G145:work!H145)</f>
        <v>1185143</v>
      </c>
      <c r="C164" s="75">
        <f>SUM(work!I145:work!J145)</f>
        <v>538985</v>
      </c>
    </row>
    <row r="165" spans="1:3" ht="15">
      <c r="A165" s="74" t="str">
        <f>work!E146</f>
        <v>Mount Holly Township</v>
      </c>
      <c r="B165" s="75">
        <f>SUM(work!G146:work!H146)</f>
        <v>385649</v>
      </c>
      <c r="C165" s="75">
        <f>SUM(work!I146:work!J146)</f>
        <v>13550</v>
      </c>
    </row>
    <row r="166" spans="1:3" ht="15">
      <c r="A166" s="74" t="str">
        <f>work!E147</f>
        <v>Mount Laurel Township</v>
      </c>
      <c r="B166" s="75">
        <f>SUM(work!G147:work!H147)</f>
        <v>2555949</v>
      </c>
      <c r="C166" s="75">
        <f>SUM(work!I147:work!J147)</f>
        <v>1461620</v>
      </c>
    </row>
    <row r="167" spans="1:3" ht="15">
      <c r="A167" s="74" t="str">
        <f>work!E148</f>
        <v>New Hanover Township</v>
      </c>
      <c r="B167" s="75">
        <f>SUM(work!G148:work!H148)</f>
        <v>34600</v>
      </c>
      <c r="C167" s="75">
        <f>SUM(work!I148:work!J148)</f>
        <v>56520</v>
      </c>
    </row>
    <row r="168" spans="1:3" ht="15">
      <c r="A168" s="74" t="str">
        <f>work!E149</f>
        <v>North Hanover Township</v>
      </c>
      <c r="B168" s="75">
        <f>SUM(work!G149:work!H149)</f>
        <v>544372</v>
      </c>
      <c r="C168" s="75">
        <f>SUM(work!I149:work!J149)</f>
        <v>21000</v>
      </c>
    </row>
    <row r="169" spans="1:3" ht="15">
      <c r="A169" s="74" t="str">
        <f>work!E150</f>
        <v>Palmyra Borough</v>
      </c>
      <c r="B169" s="75">
        <f>SUM(work!G150:work!H150)</f>
        <v>152464</v>
      </c>
      <c r="C169" s="75">
        <f>SUM(work!I150:work!J150)</f>
        <v>17475</v>
      </c>
    </row>
    <row r="170" spans="1:3" ht="15">
      <c r="A170" s="74" t="str">
        <f>work!E151</f>
        <v>Pemberton Borough</v>
      </c>
      <c r="B170" s="75">
        <f>SUM(work!G151:work!H151)</f>
        <v>17760</v>
      </c>
      <c r="C170" s="75">
        <f>SUM(work!I151:work!J151)</f>
        <v>8850</v>
      </c>
    </row>
    <row r="171" spans="1:3" ht="15">
      <c r="A171" s="74" t="str">
        <f>work!E152</f>
        <v>Pemberton Township</v>
      </c>
      <c r="B171" s="75">
        <f>SUM(work!G152:work!H152)</f>
        <v>942396</v>
      </c>
      <c r="C171" s="75">
        <f>SUM(work!I152:work!J152)</f>
        <v>1188000</v>
      </c>
    </row>
    <row r="172" spans="1:3" ht="15">
      <c r="A172" s="74" t="str">
        <f>work!E153</f>
        <v>Riverside Township</v>
      </c>
      <c r="B172" s="75">
        <f>SUM(work!G153:work!H153)</f>
        <v>148015</v>
      </c>
      <c r="C172" s="75">
        <f>SUM(work!I153:work!J153)</f>
        <v>89500</v>
      </c>
    </row>
    <row r="173" spans="1:3" ht="15">
      <c r="A173" s="74" t="str">
        <f>work!E154</f>
        <v>Riverton Borough</v>
      </c>
      <c r="B173" s="75">
        <f>SUM(work!G154:work!H154)</f>
        <v>21511</v>
      </c>
      <c r="C173" s="75">
        <f>SUM(work!I154:work!J154)</f>
        <v>7500</v>
      </c>
    </row>
    <row r="174" spans="1:3" ht="15">
      <c r="A174" s="74" t="str">
        <f>work!E155</f>
        <v>Shamong Township</v>
      </c>
      <c r="B174" s="75">
        <f>SUM(work!G155:work!H155)</f>
        <v>5500</v>
      </c>
      <c r="C174" s="75">
        <f>SUM(work!I155:work!J155)</f>
        <v>175297</v>
      </c>
    </row>
    <row r="175" spans="1:3" ht="15">
      <c r="A175" s="74" t="str">
        <f>work!E156</f>
        <v>Southampton Township</v>
      </c>
      <c r="B175" s="75">
        <f>SUM(work!G156:work!H156)</f>
        <v>785096</v>
      </c>
      <c r="C175" s="75">
        <f>SUM(work!I156:work!J156)</f>
        <v>196953</v>
      </c>
    </row>
    <row r="176" spans="1:3" ht="15">
      <c r="A176" s="74" t="str">
        <f>work!E157</f>
        <v>Springfield Township</v>
      </c>
      <c r="B176" s="75">
        <f>SUM(work!G157:work!H157)</f>
        <v>278950</v>
      </c>
      <c r="C176" s="75">
        <f>SUM(work!I157:work!J157)</f>
        <v>123314</v>
      </c>
    </row>
    <row r="177" spans="1:3" ht="15">
      <c r="A177" s="74" t="str">
        <f>work!E158</f>
        <v>Tabernacle Township</v>
      </c>
      <c r="B177" s="75">
        <f>SUM(work!G158:work!H158)</f>
        <v>553472</v>
      </c>
      <c r="C177" s="75">
        <f>SUM(work!I158:work!J158)</f>
        <v>100126</v>
      </c>
    </row>
    <row r="178" spans="1:3" ht="15">
      <c r="A178" s="74" t="str">
        <f>work!E159</f>
        <v>Washington Township</v>
      </c>
      <c r="B178" s="75">
        <f>SUM(work!G159:work!H159)</f>
        <v>3000</v>
      </c>
      <c r="C178" s="75">
        <f>SUM(work!I159:work!J159)</f>
        <v>6000</v>
      </c>
    </row>
    <row r="179" spans="1:3" ht="15">
      <c r="A179" s="74" t="str">
        <f>work!E160</f>
        <v>Westampton Township</v>
      </c>
      <c r="B179" s="75">
        <f>SUM(work!G160:work!H160)</f>
        <v>145056</v>
      </c>
      <c r="C179" s="75">
        <f>SUM(work!I160:work!J160)</f>
        <v>817370</v>
      </c>
    </row>
    <row r="180" spans="1:3" ht="15">
      <c r="A180" s="74" t="str">
        <f>work!E161</f>
        <v>Willingboro Township</v>
      </c>
      <c r="B180" s="75">
        <f>SUM(work!G161:work!H161)</f>
        <v>520012</v>
      </c>
      <c r="C180" s="75">
        <f>SUM(work!I161:work!J161)</f>
        <v>2032359</v>
      </c>
    </row>
    <row r="181" spans="1:3" ht="15">
      <c r="A181" s="74" t="str">
        <f>work!E162</f>
        <v>Woodland Township</v>
      </c>
      <c r="B181" s="75">
        <f>SUM(work!G162:work!H162)</f>
        <v>325000</v>
      </c>
      <c r="C181" s="75">
        <f>SUM(work!I162:work!J162)</f>
        <v>12087</v>
      </c>
    </row>
    <row r="182" spans="1:3" ht="15">
      <c r="A182" s="74" t="str">
        <f>work!E163</f>
        <v>Wrightstown Borough</v>
      </c>
      <c r="B182" s="75">
        <f>SUM(work!G163:work!H163)</f>
        <v>0</v>
      </c>
      <c r="C182" s="75">
        <f>SUM(work!I163:work!J163)</f>
        <v>0</v>
      </c>
    </row>
    <row r="183" spans="1:3" ht="15">
      <c r="A183" s="74" t="str">
        <f>work!E164</f>
        <v>Audubon Borough</v>
      </c>
      <c r="B183" s="75">
        <f>SUM(work!G164:work!H164)</f>
        <v>28523</v>
      </c>
      <c r="C183" s="75">
        <f>SUM(work!I164:work!J164)</f>
        <v>27000</v>
      </c>
    </row>
    <row r="184" spans="1:3" ht="15">
      <c r="A184" s="74" t="str">
        <f>work!E165</f>
        <v>Audubon Park Borough</v>
      </c>
      <c r="B184" s="75">
        <f>SUM(work!G165:work!H165)</f>
        <v>4350</v>
      </c>
      <c r="C184" s="75">
        <f>SUM(work!I165:work!J165)</f>
        <v>0</v>
      </c>
    </row>
    <row r="185" spans="1:3" ht="15">
      <c r="A185" s="74" t="str">
        <f>work!E166</f>
        <v>Barrington Borough</v>
      </c>
      <c r="B185" s="75">
        <f>SUM(work!G166:work!H166)</f>
        <v>195221</v>
      </c>
      <c r="C185" s="75">
        <f>SUM(work!I166:work!J166)</f>
        <v>0</v>
      </c>
    </row>
    <row r="186" spans="1:3" ht="15">
      <c r="A186" s="74" t="str">
        <f>work!E167</f>
        <v>Bellmawr Borough</v>
      </c>
      <c r="B186" s="75">
        <f>SUM(work!G167:work!H167)</f>
        <v>57104</v>
      </c>
      <c r="C186" s="75">
        <f>SUM(work!I167:work!J167)</f>
        <v>14000</v>
      </c>
    </row>
    <row r="187" spans="1:3" ht="15">
      <c r="A187" s="74" t="str">
        <f>work!E168</f>
        <v>Berlin Borough</v>
      </c>
      <c r="B187" s="75">
        <f>SUM(work!G168:work!H168)</f>
        <v>245259</v>
      </c>
      <c r="C187" s="75">
        <f>SUM(work!I168:work!J168)</f>
        <v>215927</v>
      </c>
    </row>
    <row r="188" spans="1:3" ht="15">
      <c r="A188" s="74" t="str">
        <f>work!E169</f>
        <v>Berlin Township</v>
      </c>
      <c r="B188" s="75">
        <f>SUM(work!G169:work!H169)</f>
        <v>28530</v>
      </c>
      <c r="C188" s="75">
        <f>SUM(work!I169:work!J169)</f>
        <v>145460</v>
      </c>
    </row>
    <row r="189" spans="1:3" ht="15">
      <c r="A189" s="74" t="str">
        <f>work!E170</f>
        <v>Brooklawn Borough</v>
      </c>
      <c r="B189" s="75">
        <f>SUM(work!G170:work!H170)</f>
        <v>29700</v>
      </c>
      <c r="C189" s="75">
        <f>SUM(work!I170:work!J170)</f>
        <v>2600</v>
      </c>
    </row>
    <row r="190" spans="1:3" ht="15">
      <c r="A190" s="74" t="str">
        <f>work!E171</f>
        <v>Camden City</v>
      </c>
      <c r="B190" s="75">
        <f>SUM(work!G171:work!H171)</f>
        <v>445015</v>
      </c>
      <c r="C190" s="75">
        <f>SUM(work!I171:work!J171)</f>
        <v>3312400</v>
      </c>
    </row>
    <row r="191" spans="1:3" ht="15">
      <c r="A191" s="74" t="str">
        <f>work!E172</f>
        <v>Cherry Hill Township</v>
      </c>
      <c r="B191" s="75">
        <f>SUM(work!G172:work!H172)</f>
        <v>2889528</v>
      </c>
      <c r="C191" s="75">
        <f>SUM(work!I172:work!J172)</f>
        <v>3901923</v>
      </c>
    </row>
    <row r="192" spans="1:3" ht="15">
      <c r="A192" s="74" t="str">
        <f>work!E173</f>
        <v>Chesilhurst Borough</v>
      </c>
      <c r="B192" s="75">
        <f>SUM(work!G173:work!H173)</f>
        <v>105275</v>
      </c>
      <c r="C192" s="75">
        <f>SUM(work!I173:work!J173)</f>
        <v>825</v>
      </c>
    </row>
    <row r="193" spans="1:3" ht="15">
      <c r="A193" s="74" t="str">
        <f>work!E174</f>
        <v>Clementon Borough</v>
      </c>
      <c r="B193" s="75">
        <f>SUM(work!G174:work!H174)</f>
        <v>26534</v>
      </c>
      <c r="C193" s="75">
        <f>SUM(work!I174:work!J174)</f>
        <v>234409</v>
      </c>
    </row>
    <row r="194" spans="1:3" ht="15">
      <c r="A194" s="74" t="str">
        <f>work!E175</f>
        <v>Collingswood Borough</v>
      </c>
      <c r="B194" s="75">
        <f>SUM(work!G175:work!H175)</f>
        <v>257374</v>
      </c>
      <c r="C194" s="75">
        <f>SUM(work!I175:work!J175)</f>
        <v>4390</v>
      </c>
    </row>
    <row r="195" spans="1:3" ht="15">
      <c r="A195" s="74" t="str">
        <f>work!E176</f>
        <v>Gibbsboro Borough</v>
      </c>
      <c r="B195" s="75">
        <f>SUM(work!G176:work!H176)</f>
        <v>108295</v>
      </c>
      <c r="C195" s="75">
        <f>SUM(work!I176:work!J176)</f>
        <v>1000</v>
      </c>
    </row>
    <row r="196" spans="1:3" ht="15">
      <c r="A196" s="74" t="str">
        <f>work!E177</f>
        <v>Gloucester City</v>
      </c>
      <c r="B196" s="75">
        <f>SUM(work!G177:work!H177)</f>
        <v>233034</v>
      </c>
      <c r="C196" s="75">
        <f>SUM(work!I177:work!J177)</f>
        <v>340</v>
      </c>
    </row>
    <row r="197" spans="1:3" ht="15">
      <c r="A197" s="74" t="str">
        <f>work!E178</f>
        <v>Gloucester Township</v>
      </c>
      <c r="B197" s="75">
        <f>SUM(work!G178:work!H178)</f>
        <v>962345</v>
      </c>
      <c r="C197" s="75">
        <f>SUM(work!I178:work!J178)</f>
        <v>2380020</v>
      </c>
    </row>
    <row r="198" spans="1:3" ht="15">
      <c r="A198" s="74" t="str">
        <f>work!E179</f>
        <v>Haddon Township</v>
      </c>
      <c r="B198" s="75">
        <f>SUM(work!G179:work!H179)</f>
        <v>807067</v>
      </c>
      <c r="C198" s="75">
        <f>SUM(work!I179:work!J179)</f>
        <v>39750</v>
      </c>
    </row>
    <row r="199" spans="1:3" ht="15">
      <c r="A199" s="74" t="str">
        <f>work!E180</f>
        <v>Haddonfield Borough</v>
      </c>
      <c r="B199" s="75">
        <f>SUM(work!G180:work!H180)</f>
        <v>670580</v>
      </c>
      <c r="C199" s="75">
        <f>SUM(work!I180:work!J180)</f>
        <v>144300</v>
      </c>
    </row>
    <row r="200" spans="1:3" ht="15">
      <c r="A200" s="74" t="str">
        <f>work!E181</f>
        <v>Haddon Heights Borough</v>
      </c>
      <c r="B200" s="75">
        <f>SUM(work!G181:work!H181)</f>
        <v>7980469</v>
      </c>
      <c r="C200" s="75">
        <f>SUM(work!I181:work!J181)</f>
        <v>0</v>
      </c>
    </row>
    <row r="201" spans="1:3" ht="15">
      <c r="A201" s="74" t="str">
        <f>work!E182</f>
        <v>Hi-nella Borough</v>
      </c>
      <c r="B201" s="75">
        <f>SUM(work!G182:work!H182)</f>
        <v>1400</v>
      </c>
      <c r="C201" s="75">
        <f>SUM(work!I182:work!J182)</f>
        <v>0</v>
      </c>
    </row>
    <row r="202" spans="1:3" ht="15">
      <c r="A202" s="74" t="str">
        <f>work!E183</f>
        <v>Laurel Springs Borough</v>
      </c>
      <c r="B202" s="75">
        <f>SUM(work!G183:work!H183)</f>
        <v>344271</v>
      </c>
      <c r="C202" s="75">
        <f>SUM(work!I183:work!J183)</f>
        <v>9570</v>
      </c>
    </row>
    <row r="203" spans="1:3" ht="15">
      <c r="A203" s="74" t="str">
        <f>work!E184</f>
        <v>Lawnside Borough</v>
      </c>
      <c r="B203" s="75">
        <f>SUM(work!G184:work!H184)</f>
        <v>364532</v>
      </c>
      <c r="C203" s="75">
        <f>SUM(work!I184:work!J184)</f>
        <v>0</v>
      </c>
    </row>
    <row r="204" spans="1:3" ht="15">
      <c r="A204" s="74" t="str">
        <f>work!E185</f>
        <v>Lindenwold Borough</v>
      </c>
      <c r="B204" s="75">
        <f>SUM(work!G185:work!H185)</f>
        <v>281984</v>
      </c>
      <c r="C204" s="75">
        <f>SUM(work!I185:work!J185)</f>
        <v>64697</v>
      </c>
    </row>
    <row r="205" spans="1:3" ht="15">
      <c r="A205" s="74" t="str">
        <f>work!E186</f>
        <v>Magnolia Borough</v>
      </c>
      <c r="B205" s="75">
        <f>SUM(work!G186:work!H186)</f>
        <v>86296</v>
      </c>
      <c r="C205" s="75">
        <f>SUM(work!I186:work!J186)</f>
        <v>13420</v>
      </c>
    </row>
    <row r="206" spans="1:3" ht="15">
      <c r="A206" s="74" t="str">
        <f>work!E187</f>
        <v>Merchantville Borough</v>
      </c>
      <c r="B206" s="75">
        <f>SUM(work!G187:work!H187)</f>
        <v>45400</v>
      </c>
      <c r="C206" s="75">
        <f>SUM(work!I187:work!J187)</f>
        <v>0</v>
      </c>
    </row>
    <row r="207" spans="1:3" ht="15">
      <c r="A207" s="74" t="str">
        <f>work!E188</f>
        <v>Mount Ephraim Borough</v>
      </c>
      <c r="B207" s="75">
        <f>SUM(work!G188:work!H188)</f>
        <v>33745</v>
      </c>
      <c r="C207" s="75">
        <f>SUM(work!I188:work!J188)</f>
        <v>35070</v>
      </c>
    </row>
    <row r="208" spans="1:3" ht="15">
      <c r="A208" s="74" t="str">
        <f>work!E189</f>
        <v>Oaklyn Borough</v>
      </c>
      <c r="B208" s="75">
        <f>SUM(work!G189:work!H189)</f>
        <v>55090</v>
      </c>
      <c r="C208" s="75">
        <f>SUM(work!I189:work!J189)</f>
        <v>8300</v>
      </c>
    </row>
    <row r="209" spans="1:3" ht="15">
      <c r="A209" s="74" t="str">
        <f>work!E190</f>
        <v>Pennsauken Township</v>
      </c>
      <c r="B209" s="75">
        <f>SUM(work!G190:work!H190)</f>
        <v>396796</v>
      </c>
      <c r="C209" s="75">
        <f>SUM(work!I190:work!J190)</f>
        <v>882414</v>
      </c>
    </row>
    <row r="210" spans="1:3" ht="15">
      <c r="A210" s="74" t="str">
        <f>work!E191</f>
        <v>Pine Hill Borough</v>
      </c>
      <c r="B210" s="75">
        <f>SUM(work!G191:work!H191)</f>
        <v>864043</v>
      </c>
      <c r="C210" s="75">
        <f>SUM(work!I191:work!J191)</f>
        <v>84400</v>
      </c>
    </row>
    <row r="211" spans="1:3" ht="15">
      <c r="A211" s="74" t="str">
        <f>work!E192</f>
        <v>Pine Valley Borough</v>
      </c>
      <c r="B211" s="75">
        <f>SUM(work!G192:work!H192)</f>
        <v>0</v>
      </c>
      <c r="C211" s="75">
        <f>SUM(work!I192:work!J192)</f>
        <v>0</v>
      </c>
    </row>
    <row r="212" spans="1:3" ht="15">
      <c r="A212" s="74" t="str">
        <f>work!E193</f>
        <v>Runnemede Borough</v>
      </c>
      <c r="B212" s="75">
        <f>SUM(work!G193:work!H193)</f>
        <v>267684</v>
      </c>
      <c r="C212" s="75">
        <f>SUM(work!I193:work!J193)</f>
        <v>253950</v>
      </c>
    </row>
    <row r="213" spans="1:3" ht="15">
      <c r="A213" s="74" t="str">
        <f>work!E194</f>
        <v>Somerdale Borough</v>
      </c>
      <c r="B213" s="75">
        <f>SUM(work!G194:work!H194)</f>
        <v>74399</v>
      </c>
      <c r="C213" s="75">
        <f>SUM(work!I194:work!J194)</f>
        <v>1900</v>
      </c>
    </row>
    <row r="214" spans="1:3" ht="15">
      <c r="A214" s="74" t="str">
        <f>work!E195</f>
        <v>Stratford Borough</v>
      </c>
      <c r="B214" s="75">
        <f>SUM(work!G195:work!H195)</f>
        <v>183541</v>
      </c>
      <c r="C214" s="75">
        <f>SUM(work!I195:work!J195)</f>
        <v>59000</v>
      </c>
    </row>
    <row r="215" spans="1:3" ht="15">
      <c r="A215" s="74" t="str">
        <f>work!E196</f>
        <v>Tavistock Borough</v>
      </c>
      <c r="B215" s="75">
        <f>SUM(work!G196:work!H196)</f>
        <v>0</v>
      </c>
      <c r="C215" s="75">
        <f>SUM(work!I196:work!J196)</f>
        <v>0</v>
      </c>
    </row>
    <row r="216" spans="1:3" ht="15">
      <c r="A216" s="74" t="str">
        <f>work!E197</f>
        <v>Voorhees Township</v>
      </c>
      <c r="B216" s="75">
        <f>SUM(work!G197:work!H197)</f>
        <v>1480412</v>
      </c>
      <c r="C216" s="75">
        <f>SUM(work!I197:work!J197)</f>
        <v>3801934</v>
      </c>
    </row>
    <row r="217" spans="1:3" ht="15">
      <c r="A217" s="74" t="str">
        <f>work!E198</f>
        <v>Waterford Township</v>
      </c>
      <c r="B217" s="75">
        <f>SUM(work!G198:work!H198)</f>
        <v>274621</v>
      </c>
      <c r="C217" s="75">
        <f>SUM(work!I198:work!J198)</f>
        <v>97991</v>
      </c>
    </row>
    <row r="218" spans="1:3" ht="15">
      <c r="A218" s="74" t="str">
        <f>work!E199</f>
        <v>Winslow Township</v>
      </c>
      <c r="B218" s="75">
        <f>SUM(work!G199:work!H199)</f>
        <v>3078569</v>
      </c>
      <c r="C218" s="75">
        <f>SUM(work!I199:work!J199)</f>
        <v>1383822</v>
      </c>
    </row>
    <row r="219" spans="1:3" ht="15">
      <c r="A219" s="74" t="str">
        <f>work!E200</f>
        <v>Woodlynne Borough</v>
      </c>
      <c r="B219" s="75">
        <f>SUM(work!G200:work!H200)</f>
        <v>84494</v>
      </c>
      <c r="C219" s="75">
        <f>SUM(work!I200:work!J200)</f>
        <v>0</v>
      </c>
    </row>
    <row r="220" spans="1:3" ht="15">
      <c r="A220" s="74" t="str">
        <f>work!E201</f>
        <v>Avalon Borough</v>
      </c>
      <c r="B220" s="75">
        <f>SUM(work!G201:work!H201)</f>
        <v>1652958</v>
      </c>
      <c r="C220" s="75">
        <f>SUM(work!I201:work!J201)</f>
        <v>155125</v>
      </c>
    </row>
    <row r="221" spans="1:3" ht="15">
      <c r="A221" s="74" t="str">
        <f>work!E202</f>
        <v>Cape May City</v>
      </c>
      <c r="B221" s="75">
        <f>SUM(work!G202:work!H202)</f>
        <v>1612033</v>
      </c>
      <c r="C221" s="75">
        <f>SUM(work!I202:work!J202)</f>
        <v>361171</v>
      </c>
    </row>
    <row r="222" spans="1:3" ht="15">
      <c r="A222" s="74" t="str">
        <f>work!E203</f>
        <v>Cape May Point Borough</v>
      </c>
      <c r="B222" s="75">
        <f>SUM(work!G203:work!H203)</f>
        <v>117300</v>
      </c>
      <c r="C222" s="75">
        <f>SUM(work!I203:work!J203)</f>
        <v>74000</v>
      </c>
    </row>
    <row r="223" spans="1:3" ht="15">
      <c r="A223" s="74" t="str">
        <f>work!E204</f>
        <v>Dennis Township</v>
      </c>
      <c r="B223" s="75">
        <f>SUM(work!G204:work!H204)</f>
        <v>48745</v>
      </c>
      <c r="C223" s="75">
        <f>SUM(work!I204:work!J204)</f>
        <v>0</v>
      </c>
    </row>
    <row r="224" spans="1:3" ht="15">
      <c r="A224" s="74" t="str">
        <f>work!E205</f>
        <v>Lower Township</v>
      </c>
      <c r="B224" s="75">
        <f>SUM(work!G205:work!H205)</f>
        <v>2690781</v>
      </c>
      <c r="C224" s="75">
        <f>SUM(work!I205:work!J205)</f>
        <v>1438887</v>
      </c>
    </row>
    <row r="225" spans="1:3" ht="15">
      <c r="A225" s="74" t="str">
        <f>work!E206</f>
        <v>Middle Township</v>
      </c>
      <c r="B225" s="75">
        <f>SUM(work!G206:work!H206)</f>
        <v>2581800</v>
      </c>
      <c r="C225" s="75">
        <f>SUM(work!I206:work!J206)</f>
        <v>1388141</v>
      </c>
    </row>
    <row r="226" spans="1:3" ht="15">
      <c r="A226" s="74" t="str">
        <f>work!E207</f>
        <v>North Wildwood City</v>
      </c>
      <c r="B226" s="75">
        <f>SUM(work!G207:work!H207)</f>
        <v>2410530</v>
      </c>
      <c r="C226" s="75">
        <f>SUM(work!I207:work!J207)</f>
        <v>144500</v>
      </c>
    </row>
    <row r="227" spans="1:3" ht="15">
      <c r="A227" s="74" t="str">
        <f>work!E208</f>
        <v>Ocean City</v>
      </c>
      <c r="B227" s="75">
        <f>SUM(work!G208:work!H208)</f>
        <v>3741826</v>
      </c>
      <c r="C227" s="75">
        <f>SUM(work!I208:work!J208)</f>
        <v>578675</v>
      </c>
    </row>
    <row r="228" spans="1:3" ht="15">
      <c r="A228" s="74" t="str">
        <f>work!E209</f>
        <v>Sea Isle City</v>
      </c>
      <c r="B228" s="75">
        <f>SUM(work!G209:work!H209)</f>
        <v>4107690</v>
      </c>
      <c r="C228" s="75">
        <f>SUM(work!I209:work!J209)</f>
        <v>1552460</v>
      </c>
    </row>
    <row r="229" spans="1:3" ht="15">
      <c r="A229" s="74" t="str">
        <f>work!E210</f>
        <v>Stone Harbor Borough</v>
      </c>
      <c r="B229" s="75">
        <f>SUM(work!G210:work!H210)</f>
        <v>1660152</v>
      </c>
      <c r="C229" s="75">
        <f>SUM(work!I210:work!J210)</f>
        <v>122700</v>
      </c>
    </row>
    <row r="230" spans="1:3" ht="15">
      <c r="A230" s="74" t="str">
        <f>work!E211</f>
        <v>Upper Township</v>
      </c>
      <c r="B230" s="75">
        <f>SUM(work!G211:work!H211)</f>
        <v>1314664</v>
      </c>
      <c r="C230" s="75">
        <f>SUM(work!I211:work!J211)</f>
        <v>124822</v>
      </c>
    </row>
    <row r="231" spans="1:3" ht="15">
      <c r="A231" s="74" t="str">
        <f>work!E212</f>
        <v>West Cape May Borough</v>
      </c>
      <c r="B231" s="75">
        <f>SUM(work!G212:work!H212)</f>
        <v>647150</v>
      </c>
      <c r="C231" s="75">
        <f>SUM(work!I212:work!J212)</f>
        <v>23450</v>
      </c>
    </row>
    <row r="232" spans="1:3" ht="15">
      <c r="A232" s="74" t="str">
        <f>work!E213</f>
        <v>West Wildwood Borough</v>
      </c>
      <c r="B232" s="75">
        <f>SUM(work!G213:work!H213)</f>
        <v>126575</v>
      </c>
      <c r="C232" s="75">
        <f>SUM(work!I213:work!J213)</f>
        <v>150</v>
      </c>
    </row>
    <row r="233" spans="1:3" ht="15">
      <c r="A233" s="74" t="str">
        <f>work!E214</f>
        <v>Wildwood City</v>
      </c>
      <c r="B233" s="75">
        <f>SUM(work!G214:work!H214)</f>
        <v>1415666</v>
      </c>
      <c r="C233" s="75">
        <f>SUM(work!I214:work!J214)</f>
        <v>94600</v>
      </c>
    </row>
    <row r="234" spans="1:3" ht="15">
      <c r="A234" s="74" t="str">
        <f>work!E215</f>
        <v>Wildwood Crest Borough</v>
      </c>
      <c r="B234" s="75">
        <f>SUM(work!G215:work!H215)</f>
        <v>2107640</v>
      </c>
      <c r="C234" s="75">
        <f>SUM(work!I215:work!J215)</f>
        <v>285750</v>
      </c>
    </row>
    <row r="235" spans="1:3" ht="15">
      <c r="A235" s="74" t="str">
        <f>work!E216</f>
        <v>Woodbine Borough</v>
      </c>
      <c r="B235" s="75">
        <f>SUM(work!G216:work!H216)</f>
        <v>55921</v>
      </c>
      <c r="C235" s="75">
        <f>SUM(work!I216:work!J216)</f>
        <v>105400</v>
      </c>
    </row>
    <row r="236" spans="1:3" ht="15">
      <c r="A236" s="74" t="str">
        <f>work!E217</f>
        <v>Bridgeton City</v>
      </c>
      <c r="B236" s="75">
        <f>SUM(work!G217:work!H217)</f>
        <v>64887</v>
      </c>
      <c r="C236" s="75">
        <f>SUM(work!I217:work!J217)</f>
        <v>83829</v>
      </c>
    </row>
    <row r="237" spans="1:3" ht="15">
      <c r="A237" s="74" t="str">
        <f>work!E218</f>
        <v>Commercial Township</v>
      </c>
      <c r="B237" s="75">
        <f>SUM(work!G218:work!H218)</f>
        <v>69210</v>
      </c>
      <c r="C237" s="75">
        <f>SUM(work!I218:work!J218)</f>
        <v>73950</v>
      </c>
    </row>
    <row r="238" spans="1:3" ht="15">
      <c r="A238" s="74" t="str">
        <f>work!E219</f>
        <v>Deerfield Township</v>
      </c>
      <c r="B238" s="75">
        <f>SUM(work!G219:work!H219)</f>
        <v>263623</v>
      </c>
      <c r="C238" s="75">
        <f>SUM(work!I219:work!J219)</f>
        <v>204800</v>
      </c>
    </row>
    <row r="239" spans="1:3" ht="15">
      <c r="A239" s="74" t="str">
        <f>work!E220</f>
        <v>Downe Township</v>
      </c>
      <c r="B239" s="75">
        <f>SUM(work!G220:work!H220)</f>
        <v>54600</v>
      </c>
      <c r="C239" s="75">
        <f>SUM(work!I220:work!J220)</f>
        <v>0</v>
      </c>
    </row>
    <row r="240" spans="1:3" ht="15">
      <c r="A240" s="74" t="str">
        <f>work!E221</f>
        <v>Fairfield Township</v>
      </c>
      <c r="B240" s="75">
        <f>SUM(work!G221:work!H221)</f>
        <v>136906</v>
      </c>
      <c r="C240" s="75">
        <f>SUM(work!I221:work!J221)</f>
        <v>33500</v>
      </c>
    </row>
    <row r="241" spans="1:3" ht="15">
      <c r="A241" s="74" t="str">
        <f>work!E222</f>
        <v>Greenwich Township</v>
      </c>
      <c r="B241" s="75">
        <f>SUM(work!G222:work!H222)</f>
        <v>20000</v>
      </c>
      <c r="C241" s="75">
        <f>SUM(work!I222:work!J222)</f>
        <v>14635</v>
      </c>
    </row>
    <row r="242" spans="1:3" ht="15">
      <c r="A242" s="74" t="str">
        <f>work!E223</f>
        <v>Hopewell Township</v>
      </c>
      <c r="B242" s="75">
        <f>SUM(work!G223:work!H223)</f>
        <v>251405</v>
      </c>
      <c r="C242" s="75">
        <f>SUM(work!I223:work!J223)</f>
        <v>59319</v>
      </c>
    </row>
    <row r="243" spans="1:3" ht="15">
      <c r="A243" s="74" t="str">
        <f>work!E224</f>
        <v>Lawrence Township</v>
      </c>
      <c r="B243" s="75">
        <f>SUM(work!G224:work!H224)</f>
        <v>225500</v>
      </c>
      <c r="C243" s="75">
        <f>SUM(work!I224:work!J224)</f>
        <v>0</v>
      </c>
    </row>
    <row r="244" spans="1:3" ht="15">
      <c r="A244" s="74" t="str">
        <f>work!E225</f>
        <v>Maurice River Township</v>
      </c>
      <c r="B244" s="75">
        <f>SUM(work!G225:work!H225)</f>
        <v>144341</v>
      </c>
      <c r="C244" s="75">
        <f>SUM(work!I225:work!J225)</f>
        <v>23851</v>
      </c>
    </row>
    <row r="245" spans="1:3" ht="15">
      <c r="A245" s="74" t="str">
        <f>work!E226</f>
        <v>Millville City</v>
      </c>
      <c r="B245" s="75">
        <f>SUM(work!G226:work!H226)</f>
        <v>3220212</v>
      </c>
      <c r="C245" s="75">
        <f>SUM(work!I226:work!J226)</f>
        <v>8037942</v>
      </c>
    </row>
    <row r="246" spans="1:3" ht="15">
      <c r="A246" s="74" t="str">
        <f>work!E227</f>
        <v>Shiloh Borough</v>
      </c>
      <c r="B246" s="75">
        <f>SUM(work!G227:work!H227)</f>
        <v>2000</v>
      </c>
      <c r="C246" s="75">
        <f>SUM(work!I227:work!J227)</f>
        <v>0</v>
      </c>
    </row>
    <row r="247" spans="1:3" ht="15">
      <c r="A247" s="74" t="str">
        <f>work!E228</f>
        <v>Stow Creek Township</v>
      </c>
      <c r="B247" s="75">
        <f>SUM(work!G228:work!H228)</f>
        <v>53300</v>
      </c>
      <c r="C247" s="75">
        <f>SUM(work!I228:work!J228)</f>
        <v>0</v>
      </c>
    </row>
    <row r="248" spans="1:3" ht="15">
      <c r="A248" s="74" t="str">
        <f>work!E229</f>
        <v>Upper Deerfield Township</v>
      </c>
      <c r="B248" s="75">
        <f>SUM(work!G229:work!H229)</f>
        <v>273935</v>
      </c>
      <c r="C248" s="75">
        <f>SUM(work!I229:work!J229)</f>
        <v>101800</v>
      </c>
    </row>
    <row r="249" spans="1:3" ht="15">
      <c r="A249" s="74" t="str">
        <f>work!E230</f>
        <v>Vineland City</v>
      </c>
      <c r="B249" s="75">
        <f>SUM(work!G230:work!H230)</f>
        <v>2444060</v>
      </c>
      <c r="C249" s="75">
        <f>SUM(work!I230:work!J230)</f>
        <v>4768199</v>
      </c>
    </row>
    <row r="250" spans="1:3" ht="15">
      <c r="A250" s="74" t="str">
        <f>work!E231</f>
        <v>Belleville Town</v>
      </c>
      <c r="B250" s="75">
        <f>SUM(work!G231:work!H231)</f>
        <v>534932</v>
      </c>
      <c r="C250" s="75">
        <f>SUM(work!I231:work!J231)</f>
        <v>418725</v>
      </c>
    </row>
    <row r="251" spans="1:3" ht="15">
      <c r="A251" s="74" t="str">
        <f>work!E232</f>
        <v>Bloomfield Township</v>
      </c>
      <c r="B251" s="75">
        <f>SUM(work!G232:work!H232)</f>
        <v>1455651</v>
      </c>
      <c r="C251" s="75">
        <f>SUM(work!I232:work!J232)</f>
        <v>10000</v>
      </c>
    </row>
    <row r="252" spans="1:3" ht="15">
      <c r="A252" s="74" t="str">
        <f>work!E233</f>
        <v>Caldwell Township</v>
      </c>
      <c r="B252" s="75">
        <f>SUM(work!G233:work!H233)</f>
        <v>255799</v>
      </c>
      <c r="C252" s="75">
        <f>SUM(work!I233:work!J233)</f>
        <v>22430</v>
      </c>
    </row>
    <row r="253" spans="1:3" ht="15">
      <c r="A253" s="74" t="str">
        <f>work!E234</f>
        <v>Cedar Grove Township</v>
      </c>
      <c r="B253" s="75">
        <f>SUM(work!G234:work!H234)</f>
        <v>1138230</v>
      </c>
      <c r="C253" s="75">
        <f>SUM(work!I234:work!J234)</f>
        <v>4800</v>
      </c>
    </row>
    <row r="254" spans="1:3" ht="15">
      <c r="A254" s="74" t="str">
        <f>work!E235</f>
        <v>East Orange City</v>
      </c>
      <c r="B254" s="75">
        <f>SUM(work!G235:work!H235)</f>
        <v>1655271</v>
      </c>
      <c r="C254" s="75">
        <f>SUM(work!I235:work!J235)</f>
        <v>840311</v>
      </c>
    </row>
    <row r="255" spans="1:3" ht="15">
      <c r="A255" s="74" t="str">
        <f>work!E236</f>
        <v>Essex Fells Township</v>
      </c>
      <c r="B255" s="75">
        <f>SUM(work!G236:work!H236)</f>
        <v>423019</v>
      </c>
      <c r="C255" s="75">
        <f>SUM(work!I236:work!J236)</f>
        <v>0</v>
      </c>
    </row>
    <row r="256" spans="1:3" ht="15">
      <c r="A256" s="74" t="str">
        <f>work!E237</f>
        <v>Fairfield Township</v>
      </c>
      <c r="B256" s="75">
        <f>SUM(work!G237:work!H237)</f>
        <v>130747</v>
      </c>
      <c r="C256" s="75">
        <f>SUM(work!I237:work!J237)</f>
        <v>649242</v>
      </c>
    </row>
    <row r="257" spans="1:3" ht="15">
      <c r="A257" s="74" t="str">
        <f>work!E238</f>
        <v>Glen Ridge Borough</v>
      </c>
      <c r="B257" s="75">
        <f>SUM(work!G238:work!H238)</f>
        <v>786626</v>
      </c>
      <c r="C257" s="75">
        <f>SUM(work!I238:work!J238)</f>
        <v>49000</v>
      </c>
    </row>
    <row r="258" spans="1:3" ht="15">
      <c r="A258" s="74" t="str">
        <f>work!E239</f>
        <v>Irvington Township</v>
      </c>
      <c r="B258" s="75">
        <f>SUM(work!G239:work!H239)</f>
        <v>1063516</v>
      </c>
      <c r="C258" s="75">
        <f>SUM(work!I239:work!J239)</f>
        <v>151750</v>
      </c>
    </row>
    <row r="259" spans="1:3" ht="15">
      <c r="A259" s="74" t="str">
        <f>work!E240</f>
        <v>Livingston Township</v>
      </c>
      <c r="B259" s="75">
        <f>SUM(work!G240:work!H240)</f>
        <v>875075</v>
      </c>
      <c r="C259" s="75">
        <f>SUM(work!I240:work!J240)</f>
        <v>231684</v>
      </c>
    </row>
    <row r="260" spans="1:3" ht="15">
      <c r="A260" s="74" t="str">
        <f>work!E241</f>
        <v>Maplewood Township</v>
      </c>
      <c r="B260" s="75">
        <f>SUM(work!G241:work!H241)</f>
        <v>1025469</v>
      </c>
      <c r="C260" s="75">
        <f>SUM(work!I241:work!J241)</f>
        <v>384550</v>
      </c>
    </row>
    <row r="261" spans="1:3" ht="15">
      <c r="A261" s="74" t="str">
        <f>work!E242</f>
        <v>Millburn Township</v>
      </c>
      <c r="B261" s="75">
        <f>SUM(work!G242:work!H242)</f>
        <v>2972724</v>
      </c>
      <c r="C261" s="75">
        <f>SUM(work!I242:work!J242)</f>
        <v>1388125</v>
      </c>
    </row>
    <row r="262" spans="1:3" ht="15">
      <c r="A262" s="74" t="str">
        <f>work!E243</f>
        <v>Montclair Township</v>
      </c>
      <c r="B262" s="75">
        <f>SUM(work!G243:work!H243)</f>
        <v>3357221</v>
      </c>
      <c r="C262" s="75">
        <f>SUM(work!I243:work!J243)</f>
        <v>566540</v>
      </c>
    </row>
    <row r="263" spans="1:3" ht="15">
      <c r="A263" s="74" t="str">
        <f>work!E244</f>
        <v>Newark City</v>
      </c>
      <c r="B263" s="75">
        <f>SUM(work!G244:work!H244)</f>
        <v>14795444</v>
      </c>
      <c r="C263" s="75">
        <f>SUM(work!I244:work!J244)</f>
        <v>16810678</v>
      </c>
    </row>
    <row r="264" spans="1:3" ht="15">
      <c r="A264" s="74" t="str">
        <f>work!E245</f>
        <v>North Caldwell Borough</v>
      </c>
      <c r="B264" s="75">
        <f>SUM(work!G245:work!H245)</f>
        <v>1022317</v>
      </c>
      <c r="C264" s="75">
        <f>SUM(work!I245:work!J245)</f>
        <v>0</v>
      </c>
    </row>
    <row r="265" spans="1:3" ht="15">
      <c r="A265" s="74" t="str">
        <f>work!E246</f>
        <v>Nutley Township</v>
      </c>
      <c r="B265" s="75">
        <f>SUM(work!G246:work!H246)</f>
        <v>1861658</v>
      </c>
      <c r="C265" s="75">
        <f>SUM(work!I246:work!J246)</f>
        <v>16443106</v>
      </c>
    </row>
    <row r="266" spans="1:3" ht="15">
      <c r="A266" s="74" t="str">
        <f>work!E247</f>
        <v>City of Orange Township</v>
      </c>
      <c r="B266" s="75">
        <f>SUM(work!G247:work!H247)</f>
        <v>425511</v>
      </c>
      <c r="C266" s="75">
        <f>SUM(work!I247:work!J247)</f>
        <v>171500</v>
      </c>
    </row>
    <row r="267" spans="1:3" ht="15">
      <c r="A267" s="74" t="str">
        <f>work!E248</f>
        <v>Roseland Borough</v>
      </c>
      <c r="B267" s="75">
        <f>SUM(work!G248:work!H248)</f>
        <v>1126157</v>
      </c>
      <c r="C267" s="75">
        <f>SUM(work!I248:work!J248)</f>
        <v>560950</v>
      </c>
    </row>
    <row r="268" spans="1:3" ht="15">
      <c r="A268" s="74" t="str">
        <f>work!E249</f>
        <v>South Orange Village</v>
      </c>
      <c r="B268" s="75">
        <f>SUM(work!G249:work!H249)</f>
        <v>1117457</v>
      </c>
      <c r="C268" s="75">
        <f>SUM(work!I249:work!J249)</f>
        <v>158201</v>
      </c>
    </row>
    <row r="269" spans="1:3" ht="15">
      <c r="A269" s="74" t="str">
        <f>work!E250</f>
        <v>Verona Township</v>
      </c>
      <c r="B269" s="75">
        <f>SUM(work!G250:work!H250)</f>
        <v>453062</v>
      </c>
      <c r="C269" s="75">
        <f>SUM(work!I250:work!J250)</f>
        <v>35904</v>
      </c>
    </row>
    <row r="270" spans="1:3" ht="15">
      <c r="A270" s="74" t="str">
        <f>work!E251</f>
        <v>West Caldwell Township</v>
      </c>
      <c r="B270" s="75">
        <f>SUM(work!G251:work!H251)</f>
        <v>599558</v>
      </c>
      <c r="C270" s="75">
        <f>SUM(work!I251:work!J251)</f>
        <v>359970</v>
      </c>
    </row>
    <row r="271" spans="1:3" ht="15">
      <c r="A271" s="74" t="str">
        <f>work!E252</f>
        <v>West Orange Township</v>
      </c>
      <c r="B271" s="75">
        <f>SUM(work!G252:work!H252)</f>
        <v>1580840</v>
      </c>
      <c r="C271" s="75">
        <f>SUM(work!I252:work!J252)</f>
        <v>216968</v>
      </c>
    </row>
    <row r="272" spans="1:3" ht="15">
      <c r="A272" s="74" t="str">
        <f>work!E253</f>
        <v>Clayton Borough</v>
      </c>
      <c r="B272" s="75">
        <f>SUM(work!G253:work!H253)</f>
        <v>322475</v>
      </c>
      <c r="C272" s="75">
        <f>SUM(work!I253:work!J253)</f>
        <v>77277</v>
      </c>
    </row>
    <row r="273" spans="1:3" ht="15">
      <c r="A273" s="74" t="str">
        <f>work!E254</f>
        <v>Deptford Township</v>
      </c>
      <c r="B273" s="75">
        <f>SUM(work!G254:work!H254)</f>
        <v>1076730</v>
      </c>
      <c r="C273" s="75">
        <f>SUM(work!I254:work!J254)</f>
        <v>326350</v>
      </c>
    </row>
    <row r="274" spans="1:3" ht="15">
      <c r="A274" s="74" t="str">
        <f>work!E255</f>
        <v>East Greenwich Township</v>
      </c>
      <c r="B274" s="75">
        <f>SUM(work!G255:work!H255)</f>
        <v>5104772</v>
      </c>
      <c r="C274" s="75">
        <f>SUM(work!I255:work!J255)</f>
        <v>29200</v>
      </c>
    </row>
    <row r="275" spans="1:3" ht="15">
      <c r="A275" s="74" t="str">
        <f>work!E256</f>
        <v>Elk Township</v>
      </c>
      <c r="B275" s="75">
        <f>SUM(work!G256:work!H256)</f>
        <v>176887</v>
      </c>
      <c r="C275" s="75">
        <f>SUM(work!I256:work!J256)</f>
        <v>44600</v>
      </c>
    </row>
    <row r="276" spans="1:3" ht="15">
      <c r="A276" s="74" t="str">
        <f>work!E257</f>
        <v>Franklin Township</v>
      </c>
      <c r="B276" s="75">
        <f>SUM(work!G257:work!H257)</f>
        <v>1169982</v>
      </c>
      <c r="C276" s="75">
        <f>SUM(work!I257:work!J257)</f>
        <v>206486</v>
      </c>
    </row>
    <row r="277" spans="1:3" ht="15">
      <c r="A277" s="74" t="str">
        <f>work!E258</f>
        <v>Glassboro Borough</v>
      </c>
      <c r="B277" s="75">
        <f>SUM(work!G258:work!H258)</f>
        <v>938141</v>
      </c>
      <c r="C277" s="75">
        <f>SUM(work!I258:work!J258)</f>
        <v>321561</v>
      </c>
    </row>
    <row r="278" spans="1:3" ht="15">
      <c r="A278" s="74" t="str">
        <f>work!E259</f>
        <v>Greenwich Township</v>
      </c>
      <c r="B278" s="75">
        <f>SUM(work!G259:work!H259)</f>
        <v>171450</v>
      </c>
      <c r="C278" s="75">
        <f>SUM(work!I259:work!J259)</f>
        <v>491153</v>
      </c>
    </row>
    <row r="279" spans="1:3" ht="15">
      <c r="A279" s="74" t="str">
        <f>work!E260</f>
        <v>Harrison Township</v>
      </c>
      <c r="B279" s="75">
        <f>SUM(work!G260:work!H260)</f>
        <v>4921777</v>
      </c>
      <c r="C279" s="75">
        <f>SUM(work!I260:work!J260)</f>
        <v>362905</v>
      </c>
    </row>
    <row r="280" spans="1:3" ht="15">
      <c r="A280" s="74" t="str">
        <f>work!E261</f>
        <v>Logan Township</v>
      </c>
      <c r="B280" s="75">
        <f>SUM(work!G261:work!H261)</f>
        <v>336752</v>
      </c>
      <c r="C280" s="75">
        <f>SUM(work!I261:work!J261)</f>
        <v>1027360</v>
      </c>
    </row>
    <row r="281" spans="1:3" ht="15">
      <c r="A281" s="74" t="str">
        <f>work!E262</f>
        <v>Mantua Township</v>
      </c>
      <c r="B281" s="75">
        <f>SUM(work!G262:work!H262)</f>
        <v>1891106</v>
      </c>
      <c r="C281" s="75">
        <f>SUM(work!I262:work!J262)</f>
        <v>188271</v>
      </c>
    </row>
    <row r="282" spans="1:3" ht="15">
      <c r="A282" s="74" t="str">
        <f>work!E263</f>
        <v>Monroe Township</v>
      </c>
      <c r="B282" s="75">
        <f>SUM(work!G263:work!H263)</f>
        <v>3548728</v>
      </c>
      <c r="C282" s="75">
        <f>SUM(work!I263:work!J263)</f>
        <v>4685047</v>
      </c>
    </row>
    <row r="283" spans="1:3" ht="15">
      <c r="A283" s="74" t="str">
        <f>work!E264</f>
        <v>National Park Borough</v>
      </c>
      <c r="B283" s="75">
        <f>SUM(work!G264:work!H264)</f>
        <v>77613</v>
      </c>
      <c r="C283" s="75">
        <f>SUM(work!I264:work!J264)</f>
        <v>34000</v>
      </c>
    </row>
    <row r="284" spans="1:3" ht="15">
      <c r="A284" s="74" t="str">
        <f>work!E265</f>
        <v>Newfield Borough</v>
      </c>
      <c r="B284" s="75">
        <f>SUM(work!G265:work!H265)</f>
        <v>95700</v>
      </c>
      <c r="C284" s="75">
        <f>SUM(work!I265:work!J265)</f>
        <v>31500</v>
      </c>
    </row>
    <row r="285" spans="1:3" ht="15">
      <c r="A285" s="74" t="str">
        <f>work!E266</f>
        <v>Paulsboro Borough</v>
      </c>
      <c r="B285" s="75">
        <f>SUM(work!G266:work!H266)</f>
        <v>117600</v>
      </c>
      <c r="C285" s="75">
        <f>SUM(work!I266:work!J266)</f>
        <v>11000</v>
      </c>
    </row>
    <row r="286" spans="1:3" ht="15">
      <c r="A286" s="74" t="str">
        <f>work!E267</f>
        <v>Pitman Borough</v>
      </c>
      <c r="B286" s="75">
        <f>SUM(work!G267:work!H267)</f>
        <v>336659</v>
      </c>
      <c r="C286" s="75">
        <f>SUM(work!I267:work!J267)</f>
        <v>1310000</v>
      </c>
    </row>
    <row r="287" spans="1:3" ht="15">
      <c r="A287" s="74" t="str">
        <f>work!E268</f>
        <v>South Harrison Township</v>
      </c>
      <c r="B287" s="75">
        <f>SUM(work!G268:work!H268)</f>
        <v>493958</v>
      </c>
      <c r="C287" s="75">
        <f>SUM(work!I268:work!J268)</f>
        <v>6539</v>
      </c>
    </row>
    <row r="288" spans="1:3" ht="15">
      <c r="A288" s="74" t="str">
        <f>work!E269</f>
        <v>Swedesborough Borough</v>
      </c>
      <c r="B288" s="75">
        <f>SUM(work!G269:work!H269)</f>
        <v>169044</v>
      </c>
      <c r="C288" s="75">
        <f>SUM(work!I269:work!J269)</f>
        <v>8400</v>
      </c>
    </row>
    <row r="289" spans="1:3" ht="15">
      <c r="A289" s="74" t="str">
        <f>work!E270</f>
        <v>Washington Township</v>
      </c>
      <c r="B289" s="75">
        <f>SUM(work!G270:work!H270)</f>
        <v>1177841</v>
      </c>
      <c r="C289" s="75">
        <f>SUM(work!I270:work!J270)</f>
        <v>12667936</v>
      </c>
    </row>
    <row r="290" spans="1:3" ht="15">
      <c r="A290" s="74" t="str">
        <f>work!E271</f>
        <v>Wenonah Borough</v>
      </c>
      <c r="B290" s="75">
        <f>SUM(work!G271:work!H271)</f>
        <v>47939</v>
      </c>
      <c r="C290" s="75">
        <f>SUM(work!I271:work!J271)</f>
        <v>0</v>
      </c>
    </row>
    <row r="291" spans="1:3" ht="15">
      <c r="A291" s="74" t="str">
        <f>work!E272</f>
        <v>West Deptford Township</v>
      </c>
      <c r="B291" s="75">
        <f>SUM(work!G272:work!H272)</f>
        <v>1079749</v>
      </c>
      <c r="C291" s="75">
        <f>SUM(work!I272:work!J272)</f>
        <v>488318</v>
      </c>
    </row>
    <row r="292" spans="1:3" ht="15">
      <c r="A292" s="74" t="str">
        <f>work!E273</f>
        <v>Westville Borough</v>
      </c>
      <c r="B292" s="75">
        <f>SUM(work!G273:work!H273)</f>
        <v>92776</v>
      </c>
      <c r="C292" s="75">
        <f>SUM(work!I273:work!J273)</f>
        <v>3500</v>
      </c>
    </row>
    <row r="293" spans="1:3" ht="15">
      <c r="A293" s="74" t="str">
        <f>work!E274</f>
        <v>Woodbury City</v>
      </c>
      <c r="B293" s="75">
        <f>SUM(work!G274:work!H274)</f>
        <v>296881</v>
      </c>
      <c r="C293" s="75">
        <f>SUM(work!I274:work!J274)</f>
        <v>267074</v>
      </c>
    </row>
    <row r="294" spans="1:3" ht="15">
      <c r="A294" s="74" t="str">
        <f>work!E275</f>
        <v>Woodbury Heights Borough</v>
      </c>
      <c r="B294" s="75">
        <f>SUM(work!G275:work!H275)</f>
        <v>91526</v>
      </c>
      <c r="C294" s="75">
        <f>SUM(work!I275:work!J275)</f>
        <v>96058</v>
      </c>
    </row>
    <row r="295" spans="1:3" ht="15">
      <c r="A295" s="74" t="str">
        <f>work!E276</f>
        <v>Woolwich Township</v>
      </c>
      <c r="B295" s="75">
        <f>SUM(work!G276:work!H276)</f>
        <v>1281196</v>
      </c>
      <c r="C295" s="75">
        <f>SUM(work!I276:work!J276)</f>
        <v>2034364</v>
      </c>
    </row>
    <row r="296" spans="1:3" ht="15">
      <c r="A296" s="74" t="str">
        <f>work!E277</f>
        <v>Bayonne City</v>
      </c>
      <c r="B296" s="75">
        <f>SUM(work!G277:work!H277)</f>
        <v>3237845</v>
      </c>
      <c r="C296" s="75">
        <f>SUM(work!I277:work!J277)</f>
        <v>2030047</v>
      </c>
    </row>
    <row r="297" spans="1:3" ht="15">
      <c r="A297" s="74" t="str">
        <f>work!E278</f>
        <v>East Newark Borough</v>
      </c>
      <c r="B297" s="75">
        <f>SUM(work!G278:work!H278)</f>
        <v>10000</v>
      </c>
      <c r="C297" s="75">
        <f>SUM(work!I278:work!J278)</f>
        <v>0</v>
      </c>
    </row>
    <row r="298" spans="1:3" ht="15">
      <c r="A298" s="74" t="str">
        <f>work!E279</f>
        <v>Guttenberg Town</v>
      </c>
      <c r="B298" s="75">
        <f>SUM(work!G279:work!H279)</f>
        <v>29034</v>
      </c>
      <c r="C298" s="75">
        <f>SUM(work!I279:work!J279)</f>
        <v>20050</v>
      </c>
    </row>
    <row r="299" spans="1:3" ht="15">
      <c r="A299" s="74" t="str">
        <f>work!E280</f>
        <v>Harrison Town</v>
      </c>
      <c r="B299" s="75">
        <f>SUM(work!G280:work!H280)</f>
        <v>407675</v>
      </c>
      <c r="C299" s="75">
        <f>SUM(work!I280:work!J280)</f>
        <v>561101</v>
      </c>
    </row>
    <row r="300" spans="1:3" ht="15">
      <c r="A300" s="74" t="str">
        <f>work!E281</f>
        <v>Hoboken City</v>
      </c>
      <c r="B300" s="75">
        <f>SUM(work!G281:work!H281)</f>
        <v>53434318</v>
      </c>
      <c r="C300" s="75">
        <f>SUM(work!I281:work!J281)</f>
        <v>473230</v>
      </c>
    </row>
    <row r="301" spans="1:3" ht="15">
      <c r="A301" s="74" t="str">
        <f>work!E282</f>
        <v>Jersey City</v>
      </c>
      <c r="B301" s="75">
        <f>SUM(work!G282:work!H282)</f>
        <v>66758987</v>
      </c>
      <c r="C301" s="75">
        <f>SUM(work!I282:work!J282)</f>
        <v>9338601</v>
      </c>
    </row>
    <row r="302" spans="1:3" ht="15">
      <c r="A302" s="74" t="str">
        <f>work!E283</f>
        <v>Kearny Town</v>
      </c>
      <c r="B302" s="75">
        <f>SUM(work!G283:work!H283)</f>
        <v>1092478</v>
      </c>
      <c r="C302" s="75">
        <f>SUM(work!I283:work!J283)</f>
        <v>233329</v>
      </c>
    </row>
    <row r="303" spans="1:3" ht="15">
      <c r="A303" s="74" t="str">
        <f>work!E284</f>
        <v>North Bergen Township</v>
      </c>
      <c r="B303" s="75">
        <f>SUM(work!G284:work!H284)</f>
        <v>1584193</v>
      </c>
      <c r="C303" s="75">
        <f>SUM(work!I284:work!J284)</f>
        <v>515533</v>
      </c>
    </row>
    <row r="304" spans="1:3" ht="15">
      <c r="A304" s="74" t="str">
        <f>work!E285</f>
        <v>Secaucus Town</v>
      </c>
      <c r="B304" s="75">
        <f>SUM(work!G285:work!H285)</f>
        <v>480012</v>
      </c>
      <c r="C304" s="75">
        <f>SUM(work!I285:work!J285)</f>
        <v>1365024</v>
      </c>
    </row>
    <row r="305" spans="1:3" ht="15">
      <c r="A305" s="74" t="str">
        <f>work!E286</f>
        <v>Union City</v>
      </c>
      <c r="B305" s="75">
        <f>SUM(work!G286:work!H286)</f>
        <v>1170863</v>
      </c>
      <c r="C305" s="75">
        <f>SUM(work!I286:work!J286)</f>
        <v>279375</v>
      </c>
    </row>
    <row r="306" spans="1:3" ht="15">
      <c r="A306" s="74" t="str">
        <f>work!E287</f>
        <v>Weehawken Township</v>
      </c>
      <c r="B306" s="75">
        <f>SUM(work!G287:work!H287)</f>
        <v>1310930</v>
      </c>
      <c r="C306" s="75">
        <f>SUM(work!I287:work!J287)</f>
        <v>6150</v>
      </c>
    </row>
    <row r="307" spans="1:3" ht="15">
      <c r="A307" s="74" t="str">
        <f>work!E288</f>
        <v>West New York Town</v>
      </c>
      <c r="B307" s="75">
        <f>SUM(work!G288:work!H288)</f>
        <v>4802031</v>
      </c>
      <c r="C307" s="75">
        <f>SUM(work!I288:work!J288)</f>
        <v>2130604</v>
      </c>
    </row>
    <row r="308" spans="1:3" ht="15">
      <c r="A308" s="74" t="str">
        <f>work!E289</f>
        <v>Alexandria Township</v>
      </c>
      <c r="B308" s="75">
        <f>SUM(work!G289:work!H289)</f>
        <v>1011855</v>
      </c>
      <c r="C308" s="75">
        <f>SUM(work!I289:work!J289)</f>
        <v>537237</v>
      </c>
    </row>
    <row r="309" spans="1:3" ht="15">
      <c r="A309" s="74" t="str">
        <f>work!E290</f>
        <v>Bethlehem Township</v>
      </c>
      <c r="B309" s="75">
        <f>SUM(work!G290:work!H290)</f>
        <v>336852</v>
      </c>
      <c r="C309" s="75">
        <f>SUM(work!I290:work!J290)</f>
        <v>19754</v>
      </c>
    </row>
    <row r="310" spans="1:3" ht="15">
      <c r="A310" s="74" t="str">
        <f>work!E291</f>
        <v>Bloomsbury Borough</v>
      </c>
      <c r="B310" s="75">
        <f>SUM(work!G291:work!H291)</f>
        <v>13430</v>
      </c>
      <c r="C310" s="75">
        <f>SUM(work!I291:work!J291)</f>
        <v>425</v>
      </c>
    </row>
    <row r="311" spans="1:3" ht="15">
      <c r="A311" s="74" t="str">
        <f>work!E292</f>
        <v>Califon Borough</v>
      </c>
      <c r="B311" s="75">
        <f>SUM(work!G292:work!H292)</f>
        <v>108556</v>
      </c>
      <c r="C311" s="75">
        <f>SUM(work!I292:work!J292)</f>
        <v>0</v>
      </c>
    </row>
    <row r="312" spans="1:3" ht="15">
      <c r="A312" s="74" t="str">
        <f>work!E293</f>
        <v>Clinton Town</v>
      </c>
      <c r="B312" s="75">
        <f>SUM(work!G293:work!H293)</f>
        <v>0</v>
      </c>
      <c r="C312" s="75">
        <f>SUM(work!I293:work!J293)</f>
        <v>85817</v>
      </c>
    </row>
    <row r="313" spans="1:3" ht="15">
      <c r="A313" s="74" t="str">
        <f>work!E294</f>
        <v>Clinton Township</v>
      </c>
      <c r="B313" s="75">
        <f>SUM(work!G294:work!H294)</f>
        <v>1742536</v>
      </c>
      <c r="C313" s="75">
        <f>SUM(work!I294:work!J294)</f>
        <v>265199</v>
      </c>
    </row>
    <row r="314" spans="1:3" ht="15">
      <c r="A314" s="74" t="str">
        <f>work!E295</f>
        <v>Delaware Township</v>
      </c>
      <c r="B314" s="75">
        <f>SUM(work!G295:work!H295)</f>
        <v>555435</v>
      </c>
      <c r="C314" s="75">
        <f>SUM(work!I295:work!J295)</f>
        <v>57639</v>
      </c>
    </row>
    <row r="315" spans="1:3" ht="15">
      <c r="A315" s="74" t="str">
        <f>work!E296</f>
        <v>East Amwell Township</v>
      </c>
      <c r="B315" s="75">
        <f>SUM(work!G296:work!H296)</f>
        <v>224177</v>
      </c>
      <c r="C315" s="75">
        <f>SUM(work!I296:work!J296)</f>
        <v>41600</v>
      </c>
    </row>
    <row r="316" spans="1:3" ht="15">
      <c r="A316" s="74" t="str">
        <f>work!E297</f>
        <v>Flemington Borough</v>
      </c>
      <c r="B316" s="75">
        <f>SUM(work!G297:work!H297)</f>
        <v>99302</v>
      </c>
      <c r="C316" s="75">
        <f>SUM(work!I297:work!J297)</f>
        <v>126666</v>
      </c>
    </row>
    <row r="317" spans="1:3" ht="15">
      <c r="A317" s="74" t="str">
        <f>work!E298</f>
        <v>Franklin Township</v>
      </c>
      <c r="B317" s="75">
        <f>SUM(work!G298:work!H298)</f>
        <v>173965</v>
      </c>
      <c r="C317" s="75">
        <f>SUM(work!I298:work!J298)</f>
        <v>24067</v>
      </c>
    </row>
    <row r="318" spans="1:3" ht="15">
      <c r="A318" s="74" t="str">
        <f>work!E299</f>
        <v>Frenchtown Borough</v>
      </c>
      <c r="B318" s="75">
        <f>SUM(work!G299:work!H299)</f>
        <v>185482</v>
      </c>
      <c r="C318" s="75">
        <f>SUM(work!I299:work!J299)</f>
        <v>28068</v>
      </c>
    </row>
    <row r="319" spans="1:3" ht="15">
      <c r="A319" s="74" t="str">
        <f>work!E300</f>
        <v>Glen Gardner Borough</v>
      </c>
      <c r="B319" s="75">
        <f>SUM(work!G300:work!H300)</f>
        <v>201040</v>
      </c>
      <c r="C319" s="75">
        <f>SUM(work!I300:work!J300)</f>
        <v>1000</v>
      </c>
    </row>
    <row r="320" spans="1:3" ht="15">
      <c r="A320" s="74" t="str">
        <f>work!E301</f>
        <v>Hampton Borough</v>
      </c>
      <c r="B320" s="75">
        <f>SUM(work!G301:work!H301)</f>
        <v>22696</v>
      </c>
      <c r="C320" s="75">
        <f>SUM(work!I301:work!J301)</f>
        <v>2200</v>
      </c>
    </row>
    <row r="321" spans="1:3" ht="15">
      <c r="A321" s="74" t="str">
        <f>work!E302</f>
        <v>High Bridge Borough</v>
      </c>
      <c r="B321" s="75">
        <f>SUM(work!G302:work!H302)</f>
        <v>64143</v>
      </c>
      <c r="C321" s="75">
        <f>SUM(work!I302:work!J302)</f>
        <v>25000</v>
      </c>
    </row>
    <row r="322" spans="1:3" ht="15">
      <c r="A322" s="74" t="str">
        <f>work!E303</f>
        <v>Holland Township</v>
      </c>
      <c r="B322" s="75">
        <f>SUM(work!G303:work!H303)</f>
        <v>391997</v>
      </c>
      <c r="C322" s="75">
        <f>SUM(work!I303:work!J303)</f>
        <v>200</v>
      </c>
    </row>
    <row r="323" spans="1:3" ht="15">
      <c r="A323" s="74" t="str">
        <f>work!E304</f>
        <v>Kingwood Township</v>
      </c>
      <c r="B323" s="75">
        <f>SUM(work!G304:work!H304)</f>
        <v>151537</v>
      </c>
      <c r="C323" s="75">
        <f>SUM(work!I304:work!J304)</f>
        <v>103011</v>
      </c>
    </row>
    <row r="324" spans="1:3" ht="15">
      <c r="A324" s="74" t="str">
        <f>work!E305</f>
        <v>Lambertville City</v>
      </c>
      <c r="B324" s="75">
        <f>SUM(work!G305:work!H305)</f>
        <v>68596</v>
      </c>
      <c r="C324" s="75">
        <f>SUM(work!I305:work!J305)</f>
        <v>0</v>
      </c>
    </row>
    <row r="325" spans="1:3" ht="15">
      <c r="A325" s="74" t="str">
        <f>work!E306</f>
        <v>Lebanon Borough</v>
      </c>
      <c r="B325" s="75">
        <f>SUM(work!G306:work!H306)</f>
        <v>40417</v>
      </c>
      <c r="C325" s="75">
        <f>SUM(work!I306:work!J306)</f>
        <v>43599</v>
      </c>
    </row>
    <row r="326" spans="1:3" ht="15">
      <c r="A326" s="74" t="str">
        <f>work!E307</f>
        <v>Lebanon Township</v>
      </c>
      <c r="B326" s="75">
        <f>SUM(work!G307:work!H307)</f>
        <v>610340</v>
      </c>
      <c r="C326" s="75">
        <f>SUM(work!I307:work!J307)</f>
        <v>116900</v>
      </c>
    </row>
    <row r="327" spans="1:3" ht="15">
      <c r="A327" s="74" t="str">
        <f>work!E308</f>
        <v>Milford Borough</v>
      </c>
      <c r="B327" s="75">
        <f>SUM(work!G308:work!H308)</f>
        <v>52575</v>
      </c>
      <c r="C327" s="75">
        <f>SUM(work!I308:work!J308)</f>
        <v>29500</v>
      </c>
    </row>
    <row r="328" spans="1:3" ht="15">
      <c r="A328" s="74" t="str">
        <f>work!E309</f>
        <v>Raritan Township</v>
      </c>
      <c r="B328" s="75">
        <f>SUM(work!G309:work!H309)</f>
        <v>1810832</v>
      </c>
      <c r="C328" s="75">
        <f>SUM(work!I309:work!J309)</f>
        <v>290218</v>
      </c>
    </row>
    <row r="329" spans="1:3" ht="15">
      <c r="A329" s="74" t="str">
        <f>work!E310</f>
        <v>Readington Township</v>
      </c>
      <c r="B329" s="75">
        <f>SUM(work!G310:work!H310)</f>
        <v>1511920</v>
      </c>
      <c r="C329" s="75">
        <f>SUM(work!I310:work!J310)</f>
        <v>271857</v>
      </c>
    </row>
    <row r="330" spans="1:3" ht="15">
      <c r="A330" s="74" t="str">
        <f>work!E311</f>
        <v>Stockton Borough</v>
      </c>
      <c r="B330" s="75">
        <f>SUM(work!G311:work!H311)</f>
        <v>15850</v>
      </c>
      <c r="C330" s="75">
        <f>SUM(work!I311:work!J311)</f>
        <v>0</v>
      </c>
    </row>
    <row r="331" spans="1:3" ht="15">
      <c r="A331" s="74" t="str">
        <f>work!E312</f>
        <v>Tewksbury Township</v>
      </c>
      <c r="B331" s="75">
        <f>SUM(work!G312:work!H312)</f>
        <v>1511141</v>
      </c>
      <c r="C331" s="75">
        <f>SUM(work!I312:work!J312)</f>
        <v>248568</v>
      </c>
    </row>
    <row r="332" spans="1:3" ht="15">
      <c r="A332" s="74" t="str">
        <f>work!E313</f>
        <v>Union Township</v>
      </c>
      <c r="B332" s="75">
        <f>SUM(work!G313:work!H313)</f>
        <v>449424</v>
      </c>
      <c r="C332" s="75">
        <f>SUM(work!I313:work!J313)</f>
        <v>80380</v>
      </c>
    </row>
    <row r="333" spans="1:3" ht="15">
      <c r="A333" s="74" t="str">
        <f>work!E314</f>
        <v>West Amwell Township</v>
      </c>
      <c r="B333" s="75">
        <f>SUM(work!G314:work!H314)</f>
        <v>387900</v>
      </c>
      <c r="C333" s="75">
        <f>SUM(work!I314:work!J314)</f>
        <v>43816</v>
      </c>
    </row>
    <row r="334" spans="1:3" ht="15">
      <c r="A334" s="74" t="str">
        <f>work!E315</f>
        <v>East Windsor Township</v>
      </c>
      <c r="B334" s="75">
        <f>SUM(work!G315:work!H315)</f>
        <v>1382481</v>
      </c>
      <c r="C334" s="75">
        <f>SUM(work!I315:work!J315)</f>
        <v>786371</v>
      </c>
    </row>
    <row r="335" spans="1:3" ht="15">
      <c r="A335" s="74" t="str">
        <f>work!E316</f>
        <v>Ewing Township</v>
      </c>
      <c r="B335" s="75">
        <f>SUM(work!G316:work!H316)</f>
        <v>0</v>
      </c>
      <c r="C335" s="75">
        <f>SUM(work!I316:work!J316)</f>
        <v>0</v>
      </c>
    </row>
    <row r="336" spans="1:3" ht="15">
      <c r="A336" s="74" t="str">
        <f>work!E317</f>
        <v>Hamilton Township</v>
      </c>
      <c r="B336" s="75">
        <f>SUM(work!G317:work!H317)</f>
        <v>1871990</v>
      </c>
      <c r="C336" s="75">
        <f>SUM(work!I317:work!J317)</f>
        <v>9354534</v>
      </c>
    </row>
    <row r="337" spans="1:3" ht="15">
      <c r="A337" s="74" t="str">
        <f>work!E318</f>
        <v>Hightstown Borough</v>
      </c>
      <c r="B337" s="75">
        <f>SUM(work!G318:work!H318)</f>
        <v>1168488</v>
      </c>
      <c r="C337" s="75">
        <f>SUM(work!I318:work!J318)</f>
        <v>60892</v>
      </c>
    </row>
    <row r="338" spans="1:3" ht="15">
      <c r="A338" s="74" t="str">
        <f>work!E319</f>
        <v>Hopewell Borough</v>
      </c>
      <c r="B338" s="75">
        <f>SUM(work!G319:work!H319)</f>
        <v>6963</v>
      </c>
      <c r="C338" s="75">
        <f>SUM(work!I319:work!J319)</f>
        <v>677652</v>
      </c>
    </row>
    <row r="339" spans="1:3" ht="15">
      <c r="A339" s="74" t="str">
        <f>work!E320</f>
        <v>Hopewell Township</v>
      </c>
      <c r="B339" s="75">
        <f>SUM(work!G320:work!H320)</f>
        <v>1214534</v>
      </c>
      <c r="C339" s="75">
        <f>SUM(work!I320:work!J320)</f>
        <v>798374</v>
      </c>
    </row>
    <row r="340" spans="1:3" ht="15">
      <c r="A340" s="74" t="str">
        <f>work!E321</f>
        <v>Lawrence Township</v>
      </c>
      <c r="B340" s="75">
        <f>SUM(work!G321:work!H321)</f>
        <v>285886</v>
      </c>
      <c r="C340" s="75">
        <f>SUM(work!I321:work!J321)</f>
        <v>187141</v>
      </c>
    </row>
    <row r="341" spans="1:3" ht="15">
      <c r="A341" s="74" t="str">
        <f>work!E322</f>
        <v>Pennington Borough</v>
      </c>
      <c r="B341" s="75">
        <f>SUM(work!G322:work!H322)</f>
        <v>327811</v>
      </c>
      <c r="C341" s="75">
        <f>SUM(work!I322:work!J322)</f>
        <v>151600</v>
      </c>
    </row>
    <row r="342" spans="1:3" ht="15">
      <c r="A342" s="74" t="str">
        <f>work!E323</f>
        <v>Princeton Borough</v>
      </c>
      <c r="B342" s="75">
        <f>SUM(work!G323:work!H323)</f>
        <v>1466399</v>
      </c>
      <c r="C342" s="75">
        <f>SUM(work!I323:work!J323)</f>
        <v>671165</v>
      </c>
    </row>
    <row r="343" spans="1:3" ht="15">
      <c r="A343" s="74" t="str">
        <f>work!E324</f>
        <v>Princeton Township</v>
      </c>
      <c r="B343" s="75">
        <f>SUM(work!G324:work!H324)</f>
        <v>3031119</v>
      </c>
      <c r="C343" s="75">
        <f>SUM(work!I324:work!J324)</f>
        <v>5728925</v>
      </c>
    </row>
    <row r="344" spans="1:3" ht="15">
      <c r="A344" s="74" t="str">
        <f>work!E325</f>
        <v>Trenton City</v>
      </c>
      <c r="B344" s="75">
        <f>SUM(work!G325:work!H325)</f>
        <v>0</v>
      </c>
      <c r="C344" s="75">
        <f>SUM(work!I325:work!J325)</f>
        <v>0</v>
      </c>
    </row>
    <row r="345" spans="1:3" ht="15">
      <c r="A345" s="74" t="str">
        <f>work!E326</f>
        <v>Washington Township</v>
      </c>
      <c r="B345" s="75">
        <f>SUM(work!G326:work!H326)</f>
        <v>828828</v>
      </c>
      <c r="C345" s="75">
        <f>SUM(work!I326:work!J326)</f>
        <v>746300</v>
      </c>
    </row>
    <row r="346" spans="1:3" ht="15">
      <c r="A346" s="74" t="str">
        <f>work!E327</f>
        <v>West Windsor Township</v>
      </c>
      <c r="B346" s="75">
        <f>SUM(work!G327:work!H327)</f>
        <v>1711562</v>
      </c>
      <c r="C346" s="75">
        <f>SUM(work!I327:work!J327)</f>
        <v>3596214</v>
      </c>
    </row>
    <row r="347" spans="1:3" ht="15">
      <c r="A347" s="74" t="str">
        <f>work!E328</f>
        <v>Carteret Borough</v>
      </c>
      <c r="B347" s="75">
        <f>SUM(work!G328:work!H328)</f>
        <v>951135</v>
      </c>
      <c r="C347" s="75">
        <f>SUM(work!I328:work!J328)</f>
        <v>10030096</v>
      </c>
    </row>
    <row r="348" spans="1:3" ht="15">
      <c r="A348" s="74" t="str">
        <f>work!E329</f>
        <v>Cranbury Township</v>
      </c>
      <c r="B348" s="75">
        <f>SUM(work!G329:work!H329)</f>
        <v>511926</v>
      </c>
      <c r="C348" s="75">
        <f>SUM(work!I329:work!J329)</f>
        <v>3579950</v>
      </c>
    </row>
    <row r="349" spans="1:3" ht="15">
      <c r="A349" s="74" t="str">
        <f>work!E330</f>
        <v>Dunellen Borough</v>
      </c>
      <c r="B349" s="75">
        <f>SUM(work!G330:work!H330)</f>
        <v>0</v>
      </c>
      <c r="C349" s="75">
        <f>SUM(work!I330:work!J330)</f>
        <v>146660</v>
      </c>
    </row>
    <row r="350" spans="1:3" ht="15">
      <c r="A350" s="74" t="str">
        <f>work!E331</f>
        <v>East Brunswick Township</v>
      </c>
      <c r="B350" s="75">
        <f>SUM(work!G331:work!H331)</f>
        <v>1410154</v>
      </c>
      <c r="C350" s="75">
        <f>SUM(work!I331:work!J331)</f>
        <v>38842024</v>
      </c>
    </row>
    <row r="351" spans="1:3" ht="15">
      <c r="A351" s="74" t="str">
        <f>work!E332</f>
        <v>Edison Township</v>
      </c>
      <c r="B351" s="75">
        <f>SUM(work!G332:work!H332)</f>
        <v>2539780</v>
      </c>
      <c r="C351" s="75">
        <f>SUM(work!I332:work!J332)</f>
        <v>1480473</v>
      </c>
    </row>
    <row r="352" spans="1:3" ht="15">
      <c r="A352" s="74" t="str">
        <f>work!E333</f>
        <v>Helmetta Borough</v>
      </c>
      <c r="B352" s="75">
        <f>SUM(work!G333:work!H333)</f>
        <v>53310</v>
      </c>
      <c r="C352" s="75">
        <f>SUM(work!I333:work!J333)</f>
        <v>37050</v>
      </c>
    </row>
    <row r="353" spans="1:3" ht="15">
      <c r="A353" s="74" t="str">
        <f>work!E334</f>
        <v>Highland Park Borough</v>
      </c>
      <c r="B353" s="75">
        <f>SUM(work!G334:work!H334)</f>
        <v>0</v>
      </c>
      <c r="C353" s="75">
        <f>SUM(work!I334:work!J334)</f>
        <v>22677341</v>
      </c>
    </row>
    <row r="354" spans="1:3" ht="15">
      <c r="A354" s="74" t="str">
        <f>work!E335</f>
        <v>Jamesburg Borough</v>
      </c>
      <c r="B354" s="75">
        <f>SUM(work!G335:work!H335)</f>
        <v>101928</v>
      </c>
      <c r="C354" s="75">
        <f>SUM(work!I335:work!J335)</f>
        <v>205501</v>
      </c>
    </row>
    <row r="355" spans="1:3" ht="15">
      <c r="A355" s="74" t="str">
        <f>work!E336</f>
        <v>Old Bridge Township</v>
      </c>
      <c r="B355" s="75">
        <f>SUM(work!G336:work!H336)</f>
        <v>2212134</v>
      </c>
      <c r="C355" s="75">
        <f>SUM(work!I336:work!J336)</f>
        <v>469864</v>
      </c>
    </row>
    <row r="356" spans="1:3" ht="15">
      <c r="A356" s="74" t="str">
        <f>work!E337</f>
        <v>Metuchen Borough</v>
      </c>
      <c r="B356" s="75">
        <f>SUM(work!G337:work!H337)</f>
        <v>1703601</v>
      </c>
      <c r="C356" s="75">
        <f>SUM(work!I337:work!J337)</f>
        <v>190119</v>
      </c>
    </row>
    <row r="357" spans="1:3" ht="15">
      <c r="A357" s="74" t="str">
        <f>work!E338</f>
        <v>Middlesex Borough</v>
      </c>
      <c r="B357" s="75">
        <f>SUM(work!G338:work!H338)</f>
        <v>387709</v>
      </c>
      <c r="C357" s="75">
        <f>SUM(work!I338:work!J338)</f>
        <v>48945</v>
      </c>
    </row>
    <row r="358" spans="1:3" ht="15">
      <c r="A358" s="74" t="str">
        <f>work!E339</f>
        <v>Milltown Borough</v>
      </c>
      <c r="B358" s="75">
        <f>SUM(work!G339:work!H339)</f>
        <v>198200</v>
      </c>
      <c r="C358" s="75">
        <f>SUM(work!I339:work!J339)</f>
        <v>28000</v>
      </c>
    </row>
    <row r="359" spans="1:3" ht="15">
      <c r="A359" s="74" t="str">
        <f>work!E340</f>
        <v>Monroe Township</v>
      </c>
      <c r="B359" s="75">
        <f>SUM(work!G340:work!H340)</f>
        <v>1935695</v>
      </c>
      <c r="C359" s="75">
        <f>SUM(work!I340:work!J340)</f>
        <v>326736</v>
      </c>
    </row>
    <row r="360" spans="1:3" ht="15">
      <c r="A360" s="74" t="str">
        <f>work!E341</f>
        <v>New Brunswick City</v>
      </c>
      <c r="B360" s="75">
        <f>SUM(work!G341:work!H341)</f>
        <v>3235112</v>
      </c>
      <c r="C360" s="75">
        <f>SUM(work!I341:work!J341)</f>
        <v>942913</v>
      </c>
    </row>
    <row r="361" spans="1:3" ht="15">
      <c r="A361" s="74" t="str">
        <f>work!E342</f>
        <v>North Brunswick Township</v>
      </c>
      <c r="B361" s="75">
        <f>SUM(work!G342:work!H342)</f>
        <v>335823</v>
      </c>
      <c r="C361" s="75">
        <f>SUM(work!I342:work!J342)</f>
        <v>3890861</v>
      </c>
    </row>
    <row r="362" spans="1:3" ht="15">
      <c r="A362" s="74" t="str">
        <f>work!E343</f>
        <v>Perth Amboy City</v>
      </c>
      <c r="B362" s="75">
        <f>SUM(work!G343:work!H343)</f>
        <v>1248259</v>
      </c>
      <c r="C362" s="75">
        <f>SUM(work!I343:work!J343)</f>
        <v>161875</v>
      </c>
    </row>
    <row r="363" spans="1:3" ht="15">
      <c r="A363" s="74" t="str">
        <f>work!E344</f>
        <v>Piscataway Township</v>
      </c>
      <c r="B363" s="75">
        <f>SUM(work!G344:work!H344)</f>
        <v>1501303</v>
      </c>
      <c r="C363" s="75">
        <f>SUM(work!I344:work!J344)</f>
        <v>1706601</v>
      </c>
    </row>
    <row r="364" spans="1:3" ht="15">
      <c r="A364" s="74" t="str">
        <f>work!E345</f>
        <v>Plainsboro Township</v>
      </c>
      <c r="B364" s="75">
        <f>SUM(work!G345:work!H345)</f>
        <v>800635</v>
      </c>
      <c r="C364" s="75">
        <f>SUM(work!I345:work!J345)</f>
        <v>2461995</v>
      </c>
    </row>
    <row r="365" spans="1:3" ht="15">
      <c r="A365" s="74" t="str">
        <f>work!E346</f>
        <v>Sayreville Borough</v>
      </c>
      <c r="B365" s="75">
        <f>SUM(work!G346:work!H346)</f>
        <v>1060775</v>
      </c>
      <c r="C365" s="75">
        <f>SUM(work!I346:work!J346)</f>
        <v>2464488</v>
      </c>
    </row>
    <row r="366" spans="1:3" ht="15">
      <c r="A366" s="74" t="str">
        <f>work!E347</f>
        <v>South Amboy City</v>
      </c>
      <c r="B366" s="75">
        <f>SUM(work!G347:work!H347)</f>
        <v>181642</v>
      </c>
      <c r="C366" s="75">
        <f>SUM(work!I347:work!J347)</f>
        <v>917498</v>
      </c>
    </row>
    <row r="367" spans="1:3" ht="15">
      <c r="A367" s="74" t="str">
        <f>work!E348</f>
        <v>South Brunswick Township</v>
      </c>
      <c r="B367" s="75">
        <f>SUM(work!G348:work!H348)</f>
        <v>2618304</v>
      </c>
      <c r="C367" s="75">
        <f>SUM(work!I348:work!J348)</f>
        <v>1563495</v>
      </c>
    </row>
    <row r="368" spans="1:3" ht="15">
      <c r="A368" s="74" t="str">
        <f>work!E349</f>
        <v>South Plainfield Borough</v>
      </c>
      <c r="B368" s="75">
        <f>SUM(work!G349:work!H349)</f>
        <v>438318</v>
      </c>
      <c r="C368" s="75">
        <f>SUM(work!I349:work!J349)</f>
        <v>1353451</v>
      </c>
    </row>
    <row r="369" spans="1:3" ht="15">
      <c r="A369" s="74" t="str">
        <f>work!E350</f>
        <v>South River Borough</v>
      </c>
      <c r="B369" s="75">
        <f>SUM(work!G350:work!H350)</f>
        <v>472026</v>
      </c>
      <c r="C369" s="75">
        <f>SUM(work!I350:work!J350)</f>
        <v>232850</v>
      </c>
    </row>
    <row r="370" spans="1:3" ht="15">
      <c r="A370" s="74" t="str">
        <f>work!E351</f>
        <v>Spotswood Borough</v>
      </c>
      <c r="B370" s="75">
        <f>SUM(work!G351:work!H351)</f>
        <v>411632</v>
      </c>
      <c r="C370" s="75">
        <f>SUM(work!I351:work!J351)</f>
        <v>47000</v>
      </c>
    </row>
    <row r="371" spans="1:3" ht="15">
      <c r="A371" s="74" t="str">
        <f>work!E352</f>
        <v>Woodbridge Township</v>
      </c>
      <c r="B371" s="75">
        <f>SUM(work!G352:work!H352)</f>
        <v>3191498</v>
      </c>
      <c r="C371" s="75">
        <f>SUM(work!I352:work!J352)</f>
        <v>16094591</v>
      </c>
    </row>
    <row r="372" spans="1:3" ht="15">
      <c r="A372" s="74" t="str">
        <f>work!E353</f>
        <v>Allenhurst Borough</v>
      </c>
      <c r="B372" s="75">
        <f>SUM(work!G353:work!H353)</f>
        <v>268850</v>
      </c>
      <c r="C372" s="75">
        <f>SUM(work!I353:work!J353)</f>
        <v>46000</v>
      </c>
    </row>
    <row r="373" spans="1:3" ht="15">
      <c r="A373" s="74" t="str">
        <f>work!E354</f>
        <v>Allentown Borough</v>
      </c>
      <c r="B373" s="75">
        <f>SUM(work!G354:work!H354)</f>
        <v>519105</v>
      </c>
      <c r="C373" s="75">
        <f>SUM(work!I354:work!J354)</f>
        <v>88000</v>
      </c>
    </row>
    <row r="374" spans="1:3" ht="15">
      <c r="A374" s="74" t="str">
        <f>work!E355</f>
        <v>Asbury Park City</v>
      </c>
      <c r="B374" s="75">
        <f>SUM(work!G355:work!H355)</f>
        <v>901800</v>
      </c>
      <c r="C374" s="75">
        <f>SUM(work!I355:work!J355)</f>
        <v>330518</v>
      </c>
    </row>
    <row r="375" spans="1:3" ht="15">
      <c r="A375" s="74" t="str">
        <f>work!E356</f>
        <v>Atlantic Highlands Borough</v>
      </c>
      <c r="B375" s="75">
        <f>SUM(work!G356:work!H356)</f>
        <v>0</v>
      </c>
      <c r="C375" s="75">
        <f>SUM(work!I356:work!J356)</f>
        <v>404909</v>
      </c>
    </row>
    <row r="376" spans="1:3" ht="15">
      <c r="A376" s="74" t="str">
        <f>work!E357</f>
        <v>Avon-by-the-Sea Borough</v>
      </c>
      <c r="B376" s="75">
        <f>SUM(work!G357:work!H357)</f>
        <v>197150</v>
      </c>
      <c r="C376" s="75">
        <f>SUM(work!I357:work!J357)</f>
        <v>0</v>
      </c>
    </row>
    <row r="377" spans="1:3" ht="15">
      <c r="A377" s="74" t="str">
        <f>work!E358</f>
        <v>Belmar Borough</v>
      </c>
      <c r="B377" s="75">
        <f>SUM(work!G358:work!H358)</f>
        <v>862407</v>
      </c>
      <c r="C377" s="75">
        <f>SUM(work!I358:work!J358)</f>
        <v>197450</v>
      </c>
    </row>
    <row r="378" spans="1:3" ht="15">
      <c r="A378" s="74" t="str">
        <f>work!E359</f>
        <v>Bradley Beach Borough</v>
      </c>
      <c r="B378" s="75">
        <f>SUM(work!G359:work!H359)</f>
        <v>117867</v>
      </c>
      <c r="C378" s="75">
        <f>SUM(work!I359:work!J359)</f>
        <v>85775</v>
      </c>
    </row>
    <row r="379" spans="1:3" ht="15">
      <c r="A379" s="74" t="str">
        <f>work!E360</f>
        <v>Brielle Borough</v>
      </c>
      <c r="B379" s="75">
        <f>SUM(work!G360:work!H360)</f>
        <v>1174138</v>
      </c>
      <c r="C379" s="75">
        <f>SUM(work!I360:work!J360)</f>
        <v>197137</v>
      </c>
    </row>
    <row r="380" spans="1:3" ht="15">
      <c r="A380" s="74" t="str">
        <f>work!E361</f>
        <v>Colts Neck Township</v>
      </c>
      <c r="B380" s="75">
        <f>SUM(work!G361:work!H361)</f>
        <v>1270845</v>
      </c>
      <c r="C380" s="75">
        <f>SUM(work!I361:work!J361)</f>
        <v>211527</v>
      </c>
    </row>
    <row r="381" spans="1:3" ht="15">
      <c r="A381" s="74" t="str">
        <f>work!E362</f>
        <v>Deal Borough</v>
      </c>
      <c r="B381" s="75">
        <f>SUM(work!G362:work!H362)</f>
        <v>2759650</v>
      </c>
      <c r="C381" s="75">
        <f>SUM(work!I362:work!J362)</f>
        <v>1501</v>
      </c>
    </row>
    <row r="382" spans="1:3" ht="15">
      <c r="A382" s="74" t="str">
        <f>work!E363</f>
        <v>Eatontown Borough</v>
      </c>
      <c r="B382" s="75">
        <f>SUM(work!G363:work!H363)</f>
        <v>1115488</v>
      </c>
      <c r="C382" s="75">
        <f>SUM(work!I363:work!J363)</f>
        <v>799309</v>
      </c>
    </row>
    <row r="383" spans="1:3" ht="15">
      <c r="A383" s="74" t="str">
        <f>work!E364</f>
        <v>Englishtown Borough</v>
      </c>
      <c r="B383" s="75">
        <f>SUM(work!G364:work!H364)</f>
        <v>0</v>
      </c>
      <c r="C383" s="75">
        <f>SUM(work!I364:work!J364)</f>
        <v>63180</v>
      </c>
    </row>
    <row r="384" spans="1:3" ht="15">
      <c r="A384" s="74" t="str">
        <f>work!E365</f>
        <v>Fair Haven Borough</v>
      </c>
      <c r="B384" s="75">
        <f>SUM(work!G365:work!H365)</f>
        <v>974500</v>
      </c>
      <c r="C384" s="75">
        <f>SUM(work!I365:work!J365)</f>
        <v>4100</v>
      </c>
    </row>
    <row r="385" spans="1:3" ht="15">
      <c r="A385" s="74" t="str">
        <f>work!E366</f>
        <v>Farmingdale Borough</v>
      </c>
      <c r="B385" s="75">
        <f>SUM(work!G366:work!H366)</f>
        <v>20000</v>
      </c>
      <c r="C385" s="75">
        <f>SUM(work!I366:work!J366)</f>
        <v>0</v>
      </c>
    </row>
    <row r="386" spans="1:3" ht="15">
      <c r="A386" s="74" t="str">
        <f>work!E367</f>
        <v>Freehold Borough</v>
      </c>
      <c r="B386" s="75">
        <f>SUM(work!G367:work!H367)</f>
        <v>181881</v>
      </c>
      <c r="C386" s="75">
        <f>SUM(work!I367:work!J367)</f>
        <v>63944</v>
      </c>
    </row>
    <row r="387" spans="1:3" ht="15">
      <c r="A387" s="74" t="str">
        <f>work!E368</f>
        <v>Freehold Township</v>
      </c>
      <c r="B387" s="75">
        <f>SUM(work!G368:work!H368)</f>
        <v>0</v>
      </c>
      <c r="C387" s="75">
        <f>SUM(work!I368:work!J368)</f>
        <v>0</v>
      </c>
    </row>
    <row r="388" spans="1:3" ht="15">
      <c r="A388" s="74" t="str">
        <f>work!E369</f>
        <v>Highlands Borough</v>
      </c>
      <c r="B388" s="75">
        <f>SUM(work!G369:work!H369)</f>
        <v>306708</v>
      </c>
      <c r="C388" s="75">
        <f>SUM(work!I369:work!J369)</f>
        <v>25000</v>
      </c>
    </row>
    <row r="389" spans="1:3" ht="15">
      <c r="A389" s="74" t="str">
        <f>work!E370</f>
        <v>Holmdel Township</v>
      </c>
      <c r="B389" s="75">
        <f>SUM(work!G370:work!H370)</f>
        <v>1913925</v>
      </c>
      <c r="C389" s="75">
        <f>SUM(work!I370:work!J370)</f>
        <v>1394802</v>
      </c>
    </row>
    <row r="390" spans="1:3" ht="15">
      <c r="A390" s="74" t="str">
        <f>work!E371</f>
        <v>Howell Township</v>
      </c>
      <c r="B390" s="75">
        <f>SUM(work!G371:work!H371)</f>
        <v>2645631</v>
      </c>
      <c r="C390" s="75">
        <f>SUM(work!I371:work!J371)</f>
        <v>3105232</v>
      </c>
    </row>
    <row r="391" spans="1:3" ht="15">
      <c r="A391" s="74" t="str">
        <f>work!E372</f>
        <v>Interlaken Borough</v>
      </c>
      <c r="B391" s="75">
        <f>SUM(work!G372:work!H372)</f>
        <v>145904</v>
      </c>
      <c r="C391" s="75">
        <f>SUM(work!I372:work!J372)</f>
        <v>0</v>
      </c>
    </row>
    <row r="392" spans="1:3" ht="15">
      <c r="A392" s="74" t="str">
        <f>work!E373</f>
        <v>Keansburg Borough</v>
      </c>
      <c r="B392" s="75">
        <f>SUM(work!G373:work!H373)</f>
        <v>361997</v>
      </c>
      <c r="C392" s="75">
        <f>SUM(work!I373:work!J373)</f>
        <v>28050</v>
      </c>
    </row>
    <row r="393" spans="1:3" ht="15">
      <c r="A393" s="74" t="str">
        <f>work!E374</f>
        <v>Keyport Borough</v>
      </c>
      <c r="B393" s="75">
        <f>SUM(work!G374:work!H374)</f>
        <v>194228</v>
      </c>
      <c r="C393" s="75">
        <f>SUM(work!I374:work!J374)</f>
        <v>105277</v>
      </c>
    </row>
    <row r="394" spans="1:3" ht="15">
      <c r="A394" s="74" t="str">
        <f>work!E375</f>
        <v>Little Silver Borough</v>
      </c>
      <c r="B394" s="75">
        <f>SUM(work!G375:work!H375)</f>
        <v>1174728</v>
      </c>
      <c r="C394" s="75">
        <f>SUM(work!I375:work!J375)</f>
        <v>47322</v>
      </c>
    </row>
    <row r="395" spans="1:3" ht="15">
      <c r="A395" s="74" t="str">
        <f>work!E376</f>
        <v>Loch Arbour Village</v>
      </c>
      <c r="B395" s="75">
        <f>SUM(work!G376:work!H376)</f>
        <v>34555</v>
      </c>
      <c r="C395" s="75">
        <f>SUM(work!I376:work!J376)</f>
        <v>5500</v>
      </c>
    </row>
    <row r="396" spans="1:3" ht="15">
      <c r="A396" s="74" t="str">
        <f>work!E377</f>
        <v>Long Branch City</v>
      </c>
      <c r="B396" s="75">
        <f>SUM(work!G377:work!H377)</f>
        <v>3302197</v>
      </c>
      <c r="C396" s="75">
        <f>SUM(work!I377:work!J377)</f>
        <v>511754</v>
      </c>
    </row>
    <row r="397" spans="1:3" ht="15">
      <c r="A397" s="74" t="str">
        <f>work!E378</f>
        <v>Manalapan Township</v>
      </c>
      <c r="B397" s="75">
        <f>SUM(work!G378:work!H378)</f>
        <v>5204732</v>
      </c>
      <c r="C397" s="75">
        <f>SUM(work!I378:work!J378)</f>
        <v>75286</v>
      </c>
    </row>
    <row r="398" spans="1:3" ht="15">
      <c r="A398" s="74" t="str">
        <f>work!E379</f>
        <v>Manasquan Borough</v>
      </c>
      <c r="B398" s="75">
        <f>SUM(work!G379:work!H379)</f>
        <v>1300065</v>
      </c>
      <c r="C398" s="75">
        <f>SUM(work!I379:work!J379)</f>
        <v>47600</v>
      </c>
    </row>
    <row r="399" spans="1:3" ht="15">
      <c r="A399" s="74" t="str">
        <f>work!E380</f>
        <v>Marlboro Township</v>
      </c>
      <c r="B399" s="75">
        <f>SUM(work!G380:work!H380)</f>
        <v>2942745</v>
      </c>
      <c r="C399" s="75">
        <f>SUM(work!I380:work!J380)</f>
        <v>170765</v>
      </c>
    </row>
    <row r="400" spans="1:3" ht="15">
      <c r="A400" s="74" t="str">
        <f>work!E381</f>
        <v>Matawan Borough</v>
      </c>
      <c r="B400" s="75">
        <f>SUM(work!G381:work!H381)</f>
        <v>280913</v>
      </c>
      <c r="C400" s="75">
        <f>SUM(work!I381:work!J381)</f>
        <v>187640</v>
      </c>
    </row>
    <row r="401" spans="1:3" ht="15">
      <c r="A401" s="74" t="str">
        <f>work!E382</f>
        <v>Aberdeen Township</v>
      </c>
      <c r="B401" s="75">
        <f>SUM(work!G382:work!H382)</f>
        <v>643096</v>
      </c>
      <c r="C401" s="75">
        <f>SUM(work!I382:work!J382)</f>
        <v>498849</v>
      </c>
    </row>
    <row r="402" spans="1:3" ht="15">
      <c r="A402" s="74" t="str">
        <f>work!E383</f>
        <v>Middletown Township</v>
      </c>
      <c r="B402" s="75">
        <f>SUM(work!G383:work!H383)</f>
        <v>5785277</v>
      </c>
      <c r="C402" s="75">
        <f>SUM(work!I383:work!J383)</f>
        <v>248940</v>
      </c>
    </row>
    <row r="403" spans="1:3" ht="15">
      <c r="A403" s="74" t="str">
        <f>work!E384</f>
        <v>Millstone Township</v>
      </c>
      <c r="B403" s="75">
        <f>SUM(work!G384:work!H384)</f>
        <v>599389</v>
      </c>
      <c r="C403" s="75">
        <f>SUM(work!I384:work!J384)</f>
        <v>767870</v>
      </c>
    </row>
    <row r="404" spans="1:3" ht="15">
      <c r="A404" s="74" t="str">
        <f>work!E385</f>
        <v>Monmouth Beach Borough</v>
      </c>
      <c r="B404" s="75">
        <f>SUM(work!G385:work!H385)</f>
        <v>131350</v>
      </c>
      <c r="C404" s="75">
        <f>SUM(work!I385:work!J385)</f>
        <v>11500</v>
      </c>
    </row>
    <row r="405" spans="1:3" ht="15">
      <c r="A405" s="74" t="str">
        <f>work!E386</f>
        <v>Neptune Township</v>
      </c>
      <c r="B405" s="75">
        <f>SUM(work!G386:work!H386)</f>
        <v>1105434</v>
      </c>
      <c r="C405" s="75">
        <f>SUM(work!I386:work!J386)</f>
        <v>132932</v>
      </c>
    </row>
    <row r="406" spans="1:3" ht="15">
      <c r="A406" s="74" t="str">
        <f>work!E387</f>
        <v>Neptune City Borough</v>
      </c>
      <c r="B406" s="75">
        <f>SUM(work!G387:work!H387)</f>
        <v>120579</v>
      </c>
      <c r="C406" s="75">
        <f>SUM(work!I387:work!J387)</f>
        <v>300954</v>
      </c>
    </row>
    <row r="407" spans="1:3" ht="15">
      <c r="A407" s="74" t="str">
        <f>work!E388</f>
        <v>Tinton Falls Borough</v>
      </c>
      <c r="B407" s="75">
        <f>SUM(work!G388:work!H388)</f>
        <v>778342</v>
      </c>
      <c r="C407" s="75">
        <f>SUM(work!I388:work!J388)</f>
        <v>172587</v>
      </c>
    </row>
    <row r="408" spans="1:3" ht="15">
      <c r="A408" s="74" t="str">
        <f>work!E389</f>
        <v>Ocean Township</v>
      </c>
      <c r="B408" s="75">
        <f>SUM(work!G389:work!H389)</f>
        <v>2344790</v>
      </c>
      <c r="C408" s="75">
        <f>SUM(work!I389:work!J389)</f>
        <v>852813</v>
      </c>
    </row>
    <row r="409" spans="1:3" ht="15">
      <c r="A409" s="74" t="str">
        <f>work!E390</f>
        <v>Oceanport Borough</v>
      </c>
      <c r="B409" s="75">
        <f>SUM(work!G390:work!H390)</f>
        <v>19600</v>
      </c>
      <c r="C409" s="75">
        <f>SUM(work!I390:work!J390)</f>
        <v>0</v>
      </c>
    </row>
    <row r="410" spans="1:3" ht="15">
      <c r="A410" s="74" t="str">
        <f>work!E391</f>
        <v>Hazlet Township</v>
      </c>
      <c r="B410" s="75">
        <f>SUM(work!G391:work!H391)</f>
        <v>1094931</v>
      </c>
      <c r="C410" s="75">
        <f>SUM(work!I391:work!J391)</f>
        <v>225986</v>
      </c>
    </row>
    <row r="411" spans="1:3" ht="15">
      <c r="A411" s="74" t="str">
        <f>work!E392</f>
        <v>Red Bank Borough</v>
      </c>
      <c r="B411" s="75">
        <f>SUM(work!G392:work!H392)</f>
        <v>729514</v>
      </c>
      <c r="C411" s="75">
        <f>SUM(work!I392:work!J392)</f>
        <v>739872</v>
      </c>
    </row>
    <row r="412" spans="1:3" ht="15">
      <c r="A412" s="74" t="str">
        <f>work!E393</f>
        <v>Roosevelt Borough</v>
      </c>
      <c r="B412" s="75">
        <f>SUM(work!G393:work!H393)</f>
        <v>48876</v>
      </c>
      <c r="C412" s="75">
        <f>SUM(work!I393:work!J393)</f>
        <v>5000</v>
      </c>
    </row>
    <row r="413" spans="1:3" ht="15">
      <c r="A413" s="74" t="str">
        <f>work!E394</f>
        <v>Rumson Borough</v>
      </c>
      <c r="B413" s="75">
        <f>SUM(work!G394:work!H394)</f>
        <v>2250254</v>
      </c>
      <c r="C413" s="75">
        <f>SUM(work!I394:work!J394)</f>
        <v>1564</v>
      </c>
    </row>
    <row r="414" spans="1:3" ht="15">
      <c r="A414" s="74" t="str">
        <f>work!E395</f>
        <v>Sea Bright Borough</v>
      </c>
      <c r="B414" s="75">
        <f>SUM(work!G395:work!H395)</f>
        <v>155398</v>
      </c>
      <c r="C414" s="75">
        <f>SUM(work!I395:work!J395)</f>
        <v>22340</v>
      </c>
    </row>
    <row r="415" spans="1:3" ht="15">
      <c r="A415" s="74" t="str">
        <f>work!E396</f>
        <v>Sea Girt Borough</v>
      </c>
      <c r="B415" s="75">
        <f>SUM(work!G396:work!H396)</f>
        <v>1613510</v>
      </c>
      <c r="C415" s="75">
        <f>SUM(work!I396:work!J396)</f>
        <v>234500</v>
      </c>
    </row>
    <row r="416" spans="1:3" ht="15">
      <c r="A416" s="74" t="str">
        <f>work!E397</f>
        <v>Shrewsbury Borough</v>
      </c>
      <c r="B416" s="75">
        <f>SUM(work!G397:work!H397)</f>
        <v>821447</v>
      </c>
      <c r="C416" s="75">
        <f>SUM(work!I397:work!J397)</f>
        <v>708650</v>
      </c>
    </row>
    <row r="417" spans="1:3" ht="15">
      <c r="A417" s="74" t="str">
        <f>work!E398</f>
        <v>Shrewsbury Township</v>
      </c>
      <c r="B417" s="75">
        <f>SUM(work!G398:work!H398)</f>
        <v>2073</v>
      </c>
      <c r="C417" s="75">
        <f>SUM(work!I398:work!J398)</f>
        <v>0</v>
      </c>
    </row>
    <row r="418" spans="1:3" ht="15">
      <c r="A418" s="74" t="str">
        <f>work!E399</f>
        <v>Lake Como</v>
      </c>
      <c r="B418" s="75">
        <f>SUM(work!G399:work!H399)</f>
        <v>60200</v>
      </c>
      <c r="C418" s="75">
        <f>SUM(work!I399:work!J399)</f>
        <v>625292</v>
      </c>
    </row>
    <row r="419" spans="1:3" ht="15">
      <c r="A419" s="74" t="str">
        <f>work!E400</f>
        <v>Spring Lake Borough</v>
      </c>
      <c r="B419" s="75">
        <f>SUM(work!G400:work!H400)</f>
        <v>207276</v>
      </c>
      <c r="C419" s="75">
        <f>SUM(work!I400:work!J400)</f>
        <v>34630</v>
      </c>
    </row>
    <row r="420" spans="1:3" ht="15">
      <c r="A420" s="74" t="str">
        <f>work!E401</f>
        <v>Spring Lake Heights Boro</v>
      </c>
      <c r="B420" s="75">
        <f>SUM(work!G401:work!H401)</f>
        <v>120000</v>
      </c>
      <c r="C420" s="75">
        <f>SUM(work!I401:work!J401)</f>
        <v>40598</v>
      </c>
    </row>
    <row r="421" spans="1:3" ht="15">
      <c r="A421" s="74" t="str">
        <f>work!E402</f>
        <v>Union Beach Borough</v>
      </c>
      <c r="B421" s="75">
        <f>SUM(work!G402:work!H402)</f>
        <v>0</v>
      </c>
      <c r="C421" s="75">
        <f>SUM(work!I402:work!J402)</f>
        <v>0</v>
      </c>
    </row>
    <row r="422" spans="1:3" ht="15">
      <c r="A422" s="74" t="str">
        <f>work!E403</f>
        <v>Upper Freehold Township</v>
      </c>
      <c r="B422" s="75">
        <f>SUM(work!G403:work!H403)</f>
        <v>638731</v>
      </c>
      <c r="C422" s="75">
        <f>SUM(work!I403:work!J403)</f>
        <v>293172</v>
      </c>
    </row>
    <row r="423" spans="1:3" ht="15">
      <c r="A423" s="74" t="str">
        <f>work!E404</f>
        <v>Wall Township</v>
      </c>
      <c r="B423" s="75">
        <f>SUM(work!G404:work!H404)</f>
        <v>1672410</v>
      </c>
      <c r="C423" s="75">
        <f>SUM(work!I404:work!J404)</f>
        <v>1493917</v>
      </c>
    </row>
    <row r="424" spans="1:3" ht="15">
      <c r="A424" s="74" t="str">
        <f>work!E405</f>
        <v>West Long Branch Borough</v>
      </c>
      <c r="B424" s="75">
        <f>SUM(work!G405:work!H405)</f>
        <v>369152</v>
      </c>
      <c r="C424" s="75">
        <f>SUM(work!I405:work!J405)</f>
        <v>184825</v>
      </c>
    </row>
    <row r="425" spans="1:3" ht="15">
      <c r="A425" s="74" t="str">
        <f>work!E406</f>
        <v>Boonton Town</v>
      </c>
      <c r="B425" s="75">
        <f>SUM(work!G406:work!H406)</f>
        <v>705927</v>
      </c>
      <c r="C425" s="75">
        <f>SUM(work!I406:work!J406)</f>
        <v>2850</v>
      </c>
    </row>
    <row r="426" spans="1:3" ht="15">
      <c r="A426" s="74" t="str">
        <f>work!E407</f>
        <v>Boonton Township</v>
      </c>
      <c r="B426" s="75">
        <f>SUM(work!G407:work!H407)</f>
        <v>284033</v>
      </c>
      <c r="C426" s="75">
        <f>SUM(work!I407:work!J407)</f>
        <v>14500</v>
      </c>
    </row>
    <row r="427" spans="1:3" ht="15">
      <c r="A427" s="74" t="str">
        <f>work!E408</f>
        <v>Butler Borough</v>
      </c>
      <c r="B427" s="75">
        <f>SUM(work!G408:work!H408)</f>
        <v>369906</v>
      </c>
      <c r="C427" s="75">
        <f>SUM(work!I408:work!J408)</f>
        <v>0</v>
      </c>
    </row>
    <row r="428" spans="1:3" ht="15">
      <c r="A428" s="74" t="str">
        <f>work!E409</f>
        <v>Chatham Borough</v>
      </c>
      <c r="B428" s="75">
        <f>SUM(work!G409:work!H409)</f>
        <v>1540622</v>
      </c>
      <c r="C428" s="75">
        <f>SUM(work!I409:work!J409)</f>
        <v>0</v>
      </c>
    </row>
    <row r="429" spans="1:3" ht="15">
      <c r="A429" s="74" t="str">
        <f>work!E410</f>
        <v>Chatham Township</v>
      </c>
      <c r="B429" s="75">
        <f>SUM(work!G410:work!H410)</f>
        <v>6566443</v>
      </c>
      <c r="C429" s="75">
        <f>SUM(work!I410:work!J410)</f>
        <v>402090</v>
      </c>
    </row>
    <row r="430" spans="1:3" ht="15">
      <c r="A430" s="74" t="str">
        <f>work!E411</f>
        <v>Chester Borough</v>
      </c>
      <c r="B430" s="75">
        <f>SUM(work!G411:work!H411)</f>
        <v>5000</v>
      </c>
      <c r="C430" s="75">
        <f>SUM(work!I411:work!J411)</f>
        <v>42200</v>
      </c>
    </row>
    <row r="431" spans="1:3" ht="15">
      <c r="A431" s="74" t="str">
        <f>work!E412</f>
        <v>Chester Township</v>
      </c>
      <c r="B431" s="75">
        <f>SUM(work!G412:work!H412)</f>
        <v>644007</v>
      </c>
      <c r="C431" s="75">
        <f>SUM(work!I412:work!J412)</f>
        <v>295393</v>
      </c>
    </row>
    <row r="432" spans="1:3" ht="15">
      <c r="A432" s="74" t="str">
        <f>work!E413</f>
        <v>Denville Township</v>
      </c>
      <c r="B432" s="75">
        <f>SUM(work!G413:work!H413)</f>
        <v>1301434</v>
      </c>
      <c r="C432" s="75">
        <f>SUM(work!I413:work!J413)</f>
        <v>378280</v>
      </c>
    </row>
    <row r="433" spans="1:3" ht="15">
      <c r="A433" s="74" t="str">
        <f>work!E414</f>
        <v>Dover Town</v>
      </c>
      <c r="B433" s="75">
        <f>SUM(work!G414:work!H414)</f>
        <v>225853</v>
      </c>
      <c r="C433" s="75">
        <f>SUM(work!I414:work!J414)</f>
        <v>46500</v>
      </c>
    </row>
    <row r="434" spans="1:3" ht="15">
      <c r="A434" s="74" t="str">
        <f>work!E415</f>
        <v>East Hanover Township</v>
      </c>
      <c r="B434" s="75">
        <f>SUM(work!G415:work!H415)</f>
        <v>564214</v>
      </c>
      <c r="C434" s="75">
        <f>SUM(work!I415:work!J415)</f>
        <v>145710</v>
      </c>
    </row>
    <row r="435" spans="1:3" ht="15">
      <c r="A435" s="74" t="str">
        <f>work!E416</f>
        <v>Florham Park Borough</v>
      </c>
      <c r="B435" s="75">
        <f>SUM(work!G416:work!H416)</f>
        <v>1408713</v>
      </c>
      <c r="C435" s="75">
        <f>SUM(work!I416:work!J416)</f>
        <v>395910</v>
      </c>
    </row>
    <row r="436" spans="1:3" ht="15">
      <c r="A436" s="74" t="str">
        <f>work!E417</f>
        <v>Hanover Township</v>
      </c>
      <c r="B436" s="75">
        <f>SUM(work!G417:work!H417)</f>
        <v>502837</v>
      </c>
      <c r="C436" s="75">
        <f>SUM(work!I417:work!J417)</f>
        <v>1675884</v>
      </c>
    </row>
    <row r="437" spans="1:3" ht="15">
      <c r="A437" s="74" t="str">
        <f>work!E418</f>
        <v>Harding Township</v>
      </c>
      <c r="B437" s="75">
        <f>SUM(work!G418:work!H418)</f>
        <v>1211937</v>
      </c>
      <c r="C437" s="75">
        <f>SUM(work!I418:work!J418)</f>
        <v>97850</v>
      </c>
    </row>
    <row r="438" spans="1:3" ht="15">
      <c r="A438" s="74" t="str">
        <f>work!E419</f>
        <v>Jefferson Township</v>
      </c>
      <c r="B438" s="75">
        <f>SUM(work!G419:work!H419)</f>
        <v>1276727</v>
      </c>
      <c r="C438" s="75">
        <f>SUM(work!I419:work!J419)</f>
        <v>55855</v>
      </c>
    </row>
    <row r="439" spans="1:3" ht="15">
      <c r="A439" s="74" t="str">
        <f>work!E420</f>
        <v>Kinnelon Borough</v>
      </c>
      <c r="B439" s="75">
        <f>SUM(work!G420:work!H420)</f>
        <v>1267888</v>
      </c>
      <c r="C439" s="75">
        <f>SUM(work!I420:work!J420)</f>
        <v>18525</v>
      </c>
    </row>
    <row r="440" spans="1:3" ht="15">
      <c r="A440" s="74" t="str">
        <f>work!E421</f>
        <v>Lincoln Park Borough</v>
      </c>
      <c r="B440" s="75">
        <f>SUM(work!G421:work!H421)</f>
        <v>257859</v>
      </c>
      <c r="C440" s="75">
        <f>SUM(work!I421:work!J421)</f>
        <v>6750</v>
      </c>
    </row>
    <row r="441" spans="1:3" ht="15">
      <c r="A441" s="74" t="str">
        <f>work!E422</f>
        <v>Madison Borough</v>
      </c>
      <c r="B441" s="75">
        <f>SUM(work!G422:work!H422)</f>
        <v>1434551</v>
      </c>
      <c r="C441" s="75">
        <f>SUM(work!I422:work!J422)</f>
        <v>1502472</v>
      </c>
    </row>
    <row r="442" spans="1:3" ht="15">
      <c r="A442" s="74" t="str">
        <f>work!E423</f>
        <v>Mendham Borough</v>
      </c>
      <c r="B442" s="75">
        <f>SUM(work!G423:work!H423)</f>
        <v>691315</v>
      </c>
      <c r="C442" s="75">
        <f>SUM(work!I423:work!J423)</f>
        <v>1600</v>
      </c>
    </row>
    <row r="443" spans="1:3" ht="15">
      <c r="A443" s="74" t="str">
        <f>work!E424</f>
        <v>Mendham Township</v>
      </c>
      <c r="B443" s="75">
        <f>SUM(work!G424:work!H424)</f>
        <v>662137</v>
      </c>
      <c r="C443" s="75">
        <f>SUM(work!I424:work!J424)</f>
        <v>266340</v>
      </c>
    </row>
    <row r="444" spans="1:3" ht="15">
      <c r="A444" s="74" t="str">
        <f>work!E425</f>
        <v>Mine Hill Township</v>
      </c>
      <c r="B444" s="75">
        <f>SUM(work!G425:work!H425)</f>
        <v>170876</v>
      </c>
      <c r="C444" s="75">
        <f>SUM(work!I425:work!J425)</f>
        <v>152670</v>
      </c>
    </row>
    <row r="445" spans="1:3" ht="15">
      <c r="A445" s="74" t="str">
        <f>work!E426</f>
        <v>Montville Township</v>
      </c>
      <c r="B445" s="75">
        <f>SUM(work!G426:work!H426)</f>
        <v>1891321</v>
      </c>
      <c r="C445" s="75">
        <f>SUM(work!I426:work!J426)</f>
        <v>129300</v>
      </c>
    </row>
    <row r="446" spans="1:3" ht="15">
      <c r="A446" s="74" t="str">
        <f>work!E427</f>
        <v>Morris Township</v>
      </c>
      <c r="B446" s="75">
        <f>SUM(work!G427:work!H427)</f>
        <v>1327704</v>
      </c>
      <c r="C446" s="75">
        <f>SUM(work!I427:work!J427)</f>
        <v>478894</v>
      </c>
    </row>
    <row r="447" spans="1:3" ht="15">
      <c r="A447" s="74" t="str">
        <f>work!E428</f>
        <v>Morris Plains Borough</v>
      </c>
      <c r="B447" s="75">
        <f>SUM(work!G428:work!H428)</f>
        <v>192650</v>
      </c>
      <c r="C447" s="75">
        <f>SUM(work!I428:work!J428)</f>
        <v>5224200</v>
      </c>
    </row>
    <row r="448" spans="1:3" ht="15">
      <c r="A448" s="74" t="str">
        <f>work!E429</f>
        <v>Morristown Town</v>
      </c>
      <c r="B448" s="75">
        <f>SUM(work!G429:work!H429)</f>
        <v>583783</v>
      </c>
      <c r="C448" s="75">
        <f>SUM(work!I429:work!J429)</f>
        <v>782150</v>
      </c>
    </row>
    <row r="449" spans="1:3" ht="15">
      <c r="A449" s="74" t="str">
        <f>work!E430</f>
        <v>Mountain Lakes Borough</v>
      </c>
      <c r="B449" s="75">
        <f>SUM(work!G430:work!H430)</f>
        <v>616080</v>
      </c>
      <c r="C449" s="75">
        <f>SUM(work!I430:work!J430)</f>
        <v>22542</v>
      </c>
    </row>
    <row r="450" spans="1:3" ht="15">
      <c r="A450" s="74" t="str">
        <f>work!E431</f>
        <v>Mount Arlington Borough</v>
      </c>
      <c r="B450" s="75">
        <f>SUM(work!G431:work!H431)</f>
        <v>275821</v>
      </c>
      <c r="C450" s="75">
        <f>SUM(work!I431:work!J431)</f>
        <v>164350</v>
      </c>
    </row>
    <row r="451" spans="1:3" ht="15">
      <c r="A451" s="74" t="str">
        <f>work!E432</f>
        <v>Mount Olive Township</v>
      </c>
      <c r="B451" s="75">
        <f>SUM(work!G432:work!H432)</f>
        <v>1923018</v>
      </c>
      <c r="C451" s="75">
        <f>SUM(work!I432:work!J432)</f>
        <v>3016565</v>
      </c>
    </row>
    <row r="452" spans="1:3" ht="15">
      <c r="A452" s="74" t="str">
        <f>work!E433</f>
        <v>Netcong Borough</v>
      </c>
      <c r="B452" s="75">
        <f>SUM(work!G433:work!H433)</f>
        <v>404645</v>
      </c>
      <c r="C452" s="75">
        <f>SUM(work!I433:work!J433)</f>
        <v>49034</v>
      </c>
    </row>
    <row r="453" spans="1:3" ht="15">
      <c r="A453" s="74" t="str">
        <f>work!E434</f>
        <v>Parsippany-Troy Hills Twp</v>
      </c>
      <c r="B453" s="75">
        <f>SUM(work!G434:work!H434)</f>
        <v>1324788</v>
      </c>
      <c r="C453" s="75">
        <f>SUM(work!I434:work!J434)</f>
        <v>2362223</v>
      </c>
    </row>
    <row r="454" spans="1:3" ht="15">
      <c r="A454" s="74" t="str">
        <f>work!E435</f>
        <v>Long Hill Township</v>
      </c>
      <c r="B454" s="75">
        <f>SUM(work!G435:work!H435)</f>
        <v>524211</v>
      </c>
      <c r="C454" s="75">
        <f>SUM(work!I435:work!J435)</f>
        <v>13500</v>
      </c>
    </row>
    <row r="455" spans="1:3" ht="15">
      <c r="A455" s="74" t="str">
        <f>work!E436</f>
        <v>Pequannock Township</v>
      </c>
      <c r="B455" s="75">
        <f>SUM(work!G436:work!H436)</f>
        <v>1235456</v>
      </c>
      <c r="C455" s="75">
        <f>SUM(work!I436:work!J436)</f>
        <v>235161</v>
      </c>
    </row>
    <row r="456" spans="1:3" ht="15">
      <c r="A456" s="74" t="str">
        <f>work!E437</f>
        <v>Randolph Township</v>
      </c>
      <c r="B456" s="75">
        <f>SUM(work!G437:work!H437)</f>
        <v>707356</v>
      </c>
      <c r="C456" s="75">
        <f>SUM(work!I437:work!J437)</f>
        <v>378375</v>
      </c>
    </row>
    <row r="457" spans="1:3" ht="15">
      <c r="A457" s="74" t="str">
        <f>work!E438</f>
        <v>Riverdale Borough</v>
      </c>
      <c r="B457" s="75">
        <f>SUM(work!G438:work!H438)</f>
        <v>6285849</v>
      </c>
      <c r="C457" s="75">
        <f>SUM(work!I438:work!J438)</f>
        <v>1623910</v>
      </c>
    </row>
    <row r="458" spans="1:3" ht="15">
      <c r="A458" s="74" t="str">
        <f>work!E439</f>
        <v>Rockaway Borough</v>
      </c>
      <c r="B458" s="75">
        <f>SUM(work!G439:work!H439)</f>
        <v>153155</v>
      </c>
      <c r="C458" s="75">
        <f>SUM(work!I439:work!J439)</f>
        <v>19450</v>
      </c>
    </row>
    <row r="459" spans="1:3" ht="15">
      <c r="A459" s="74" t="str">
        <f>work!E440</f>
        <v>Rockaway Township</v>
      </c>
      <c r="B459" s="75">
        <f>SUM(work!G440:work!H440)</f>
        <v>810664</v>
      </c>
      <c r="C459" s="75">
        <f>SUM(work!I440:work!J440)</f>
        <v>249697</v>
      </c>
    </row>
    <row r="460" spans="1:3" ht="15">
      <c r="A460" s="74" t="str">
        <f>work!E441</f>
        <v>Roxbury Township</v>
      </c>
      <c r="B460" s="75">
        <f>SUM(work!G441:work!H441)</f>
        <v>900076</v>
      </c>
      <c r="C460" s="75">
        <f>SUM(work!I441:work!J441)</f>
        <v>541120</v>
      </c>
    </row>
    <row r="461" spans="1:3" ht="15">
      <c r="A461" s="74" t="str">
        <f>work!E442</f>
        <v>Victory Gardens Borough</v>
      </c>
      <c r="B461" s="75">
        <f>SUM(work!G442:work!H442)</f>
        <v>12000</v>
      </c>
      <c r="C461" s="75">
        <f>SUM(work!I442:work!J442)</f>
        <v>0</v>
      </c>
    </row>
    <row r="462" spans="1:3" ht="15">
      <c r="A462" s="74" t="str">
        <f>work!E443</f>
        <v>Washington Township</v>
      </c>
      <c r="B462" s="75">
        <f>SUM(work!G443:work!H443)</f>
        <v>1608363</v>
      </c>
      <c r="C462" s="75">
        <f>SUM(work!I443:work!J443)</f>
        <v>491050</v>
      </c>
    </row>
    <row r="463" spans="1:3" ht="15">
      <c r="A463" s="74" t="str">
        <f>work!E444</f>
        <v>Wharton Borough</v>
      </c>
      <c r="B463" s="75">
        <f>SUM(work!G444:work!H444)</f>
        <v>168628</v>
      </c>
      <c r="C463" s="75">
        <f>SUM(work!I444:work!J444)</f>
        <v>52702</v>
      </c>
    </row>
    <row r="464" spans="1:3" ht="15">
      <c r="A464" s="74" t="str">
        <f>work!E445</f>
        <v>Barnegat Light Borough</v>
      </c>
      <c r="B464" s="75">
        <f>SUM(work!G445:work!H445)</f>
        <v>214500</v>
      </c>
      <c r="C464" s="75">
        <f>SUM(work!I445:work!J445)</f>
        <v>0</v>
      </c>
    </row>
    <row r="465" spans="1:3" ht="15">
      <c r="A465" s="74" t="str">
        <f>work!E446</f>
        <v>Bay Head Borough</v>
      </c>
      <c r="B465" s="75">
        <f>SUM(work!G446:work!H446)</f>
        <v>274410</v>
      </c>
      <c r="C465" s="75">
        <f>SUM(work!I446:work!J446)</f>
        <v>2800</v>
      </c>
    </row>
    <row r="466" spans="1:3" ht="15">
      <c r="A466" s="74" t="str">
        <f>work!E447</f>
        <v>Beach Haven Borough</v>
      </c>
      <c r="B466" s="75">
        <f>SUM(work!G447:work!H447)</f>
        <v>211183</v>
      </c>
      <c r="C466" s="75">
        <f>SUM(work!I447:work!J447)</f>
        <v>2000</v>
      </c>
    </row>
    <row r="467" spans="1:3" ht="15">
      <c r="A467" s="74" t="str">
        <f>work!E448</f>
        <v>Beachwood Borough</v>
      </c>
      <c r="B467" s="75">
        <f>SUM(work!G448:work!H448)</f>
        <v>521811</v>
      </c>
      <c r="C467" s="75">
        <f>SUM(work!I448:work!J448)</f>
        <v>0</v>
      </c>
    </row>
    <row r="468" spans="1:3" ht="15">
      <c r="A468" s="74" t="str">
        <f>work!E449</f>
        <v>Berkeley Township</v>
      </c>
      <c r="B468" s="75">
        <f>SUM(work!G449:work!H449)</f>
        <v>2182545</v>
      </c>
      <c r="C468" s="75">
        <f>SUM(work!I449:work!J449)</f>
        <v>17453</v>
      </c>
    </row>
    <row r="469" spans="1:3" ht="15">
      <c r="A469" s="74" t="str">
        <f>work!E450</f>
        <v>Brick Township</v>
      </c>
      <c r="B469" s="75">
        <f>SUM(work!G450:work!H450)</f>
        <v>644457</v>
      </c>
      <c r="C469" s="75">
        <f>SUM(work!I450:work!J450)</f>
        <v>175810</v>
      </c>
    </row>
    <row r="470" spans="1:3" ht="15">
      <c r="A470" s="74" t="str">
        <f>work!E451</f>
        <v>Dover Township</v>
      </c>
      <c r="B470" s="75">
        <f>SUM(work!G451:work!H451)</f>
        <v>5202762</v>
      </c>
      <c r="C470" s="75">
        <f>SUM(work!I451:work!J451)</f>
        <v>2108150</v>
      </c>
    </row>
    <row r="471" spans="1:3" ht="15">
      <c r="A471" s="74" t="str">
        <f>work!E452</f>
        <v>Eagleswood Township</v>
      </c>
      <c r="B471" s="75">
        <f>SUM(work!G452:work!H452)</f>
        <v>45</v>
      </c>
      <c r="C471" s="75">
        <f>SUM(work!I452:work!J452)</f>
        <v>67171</v>
      </c>
    </row>
    <row r="472" spans="1:3" ht="15">
      <c r="A472" s="74" t="str">
        <f>work!E453</f>
        <v>Harvey Cedars Borough</v>
      </c>
      <c r="B472" s="75">
        <f>SUM(work!G453:work!H453)</f>
        <v>636050</v>
      </c>
      <c r="C472" s="75">
        <f>SUM(work!I453:work!J453)</f>
        <v>0</v>
      </c>
    </row>
    <row r="473" spans="1:3" ht="15">
      <c r="A473" s="74" t="str">
        <f>work!E454</f>
        <v>Island Heights Borough</v>
      </c>
      <c r="B473" s="75">
        <f>SUM(work!G454:work!H454)</f>
        <v>280540</v>
      </c>
      <c r="C473" s="75">
        <f>SUM(work!I454:work!J454)</f>
        <v>1000</v>
      </c>
    </row>
    <row r="474" spans="1:3" ht="15">
      <c r="A474" s="74" t="str">
        <f>work!E455</f>
        <v>Jackson Township</v>
      </c>
      <c r="B474" s="75">
        <f>SUM(work!G455:work!H455)</f>
        <v>7350498</v>
      </c>
      <c r="C474" s="75">
        <f>SUM(work!I455:work!J455)</f>
        <v>1710459</v>
      </c>
    </row>
    <row r="475" spans="1:3" ht="15">
      <c r="A475" s="74" t="str">
        <f>work!E456</f>
        <v>Lacey Township</v>
      </c>
      <c r="B475" s="75">
        <f>SUM(work!G456:work!H456)</f>
        <v>1355690</v>
      </c>
      <c r="C475" s="75">
        <f>SUM(work!I456:work!J456)</f>
        <v>375180</v>
      </c>
    </row>
    <row r="476" spans="1:3" ht="15">
      <c r="A476" s="74" t="str">
        <f>work!E457</f>
        <v>Lakehurst Borough</v>
      </c>
      <c r="B476" s="75">
        <f>SUM(work!G457:work!H457)</f>
        <v>106441</v>
      </c>
      <c r="C476" s="75">
        <f>SUM(work!I457:work!J457)</f>
        <v>26300</v>
      </c>
    </row>
    <row r="477" spans="1:3" ht="15">
      <c r="A477" s="74" t="str">
        <f>work!E458</f>
        <v>Lakewood Township</v>
      </c>
      <c r="B477" s="75">
        <f>SUM(work!G458:work!H458)</f>
        <v>2350970</v>
      </c>
      <c r="C477" s="75">
        <f>SUM(work!I458:work!J458)</f>
        <v>2390975</v>
      </c>
    </row>
    <row r="478" spans="1:3" ht="15">
      <c r="A478" s="74" t="str">
        <f>work!E459</f>
        <v>Lavallette Borough</v>
      </c>
      <c r="B478" s="75">
        <f>SUM(work!G459:work!H459)</f>
        <v>515710</v>
      </c>
      <c r="C478" s="75">
        <f>SUM(work!I459:work!J459)</f>
        <v>12894</v>
      </c>
    </row>
    <row r="479" spans="1:3" ht="15">
      <c r="A479" s="74" t="str">
        <f>work!E460</f>
        <v>Little Egg Harbor Township</v>
      </c>
      <c r="B479" s="75">
        <f>SUM(work!G460:work!H460)</f>
        <v>4039390</v>
      </c>
      <c r="C479" s="75">
        <f>SUM(work!I460:work!J460)</f>
        <v>655848</v>
      </c>
    </row>
    <row r="480" spans="1:3" ht="15">
      <c r="A480" s="74" t="str">
        <f>work!E461</f>
        <v>Long Beach Township</v>
      </c>
      <c r="B480" s="75">
        <f>SUM(work!G461:work!H461)</f>
        <v>4823961</v>
      </c>
      <c r="C480" s="75">
        <f>SUM(work!I461:work!J461)</f>
        <v>750950</v>
      </c>
    </row>
    <row r="481" spans="1:3" ht="15">
      <c r="A481" s="74" t="str">
        <f>work!E462</f>
        <v>Manchester Township</v>
      </c>
      <c r="B481" s="75">
        <f>SUM(work!G462:work!H462)</f>
        <v>2628510</v>
      </c>
      <c r="C481" s="75">
        <f>SUM(work!I462:work!J462)</f>
        <v>1452944</v>
      </c>
    </row>
    <row r="482" spans="1:3" ht="15">
      <c r="A482" s="74" t="str">
        <f>work!E463</f>
        <v>Mantoloking Borough</v>
      </c>
      <c r="B482" s="75">
        <f>SUM(work!G463:work!H463)</f>
        <v>209500</v>
      </c>
      <c r="C482" s="75">
        <f>SUM(work!I463:work!J463)</f>
        <v>36800</v>
      </c>
    </row>
    <row r="483" spans="1:3" ht="15">
      <c r="A483" s="74" t="str">
        <f>work!E464</f>
        <v>Ocean Township</v>
      </c>
      <c r="B483" s="75">
        <f>SUM(work!G464:work!H464)</f>
        <v>1804788</v>
      </c>
      <c r="C483" s="75">
        <f>SUM(work!I464:work!J464)</f>
        <v>125925</v>
      </c>
    </row>
    <row r="484" spans="1:3" ht="15">
      <c r="A484" s="74" t="str">
        <f>work!E465</f>
        <v>Ocean Gate Borough</v>
      </c>
      <c r="B484" s="75">
        <f>SUM(work!G465:work!H465)</f>
        <v>462100</v>
      </c>
      <c r="C484" s="75">
        <f>SUM(work!I465:work!J465)</f>
        <v>0</v>
      </c>
    </row>
    <row r="485" spans="1:3" ht="15">
      <c r="A485" s="74" t="str">
        <f>work!E466</f>
        <v>Pine Beach Borough</v>
      </c>
      <c r="B485" s="75">
        <f>SUM(work!G466:work!H466)</f>
        <v>462526</v>
      </c>
      <c r="C485" s="75">
        <f>SUM(work!I466:work!J466)</f>
        <v>0</v>
      </c>
    </row>
    <row r="486" spans="1:3" ht="15">
      <c r="A486" s="74" t="str">
        <f>work!E467</f>
        <v>Plumsted Township</v>
      </c>
      <c r="B486" s="75">
        <f>SUM(work!G467:work!H467)</f>
        <v>427414</v>
      </c>
      <c r="C486" s="75">
        <f>SUM(work!I467:work!J467)</f>
        <v>348252</v>
      </c>
    </row>
    <row r="487" spans="1:3" ht="15">
      <c r="A487" s="74" t="str">
        <f>work!E468</f>
        <v>Point Pleasant Borough</v>
      </c>
      <c r="B487" s="75">
        <f>SUM(work!G468:work!H468)</f>
        <v>1068760</v>
      </c>
      <c r="C487" s="75">
        <f>SUM(work!I468:work!J468)</f>
        <v>165134</v>
      </c>
    </row>
    <row r="488" spans="1:3" ht="15">
      <c r="A488" s="74" t="str">
        <f>work!E469</f>
        <v>Point Pleasant Beach Boro</v>
      </c>
      <c r="B488" s="75">
        <f>SUM(work!G469:work!H469)</f>
        <v>651776</v>
      </c>
      <c r="C488" s="75">
        <f>SUM(work!I469:work!J469)</f>
        <v>192933</v>
      </c>
    </row>
    <row r="489" spans="1:3" ht="15">
      <c r="A489" s="74" t="str">
        <f>work!E470</f>
        <v>Seaside Heights Borough</v>
      </c>
      <c r="B489" s="75">
        <f>SUM(work!G470:work!H470)</f>
        <v>87085</v>
      </c>
      <c r="C489" s="75">
        <f>SUM(work!I470:work!J470)</f>
        <v>15314</v>
      </c>
    </row>
    <row r="490" spans="1:3" ht="15">
      <c r="A490" s="74" t="str">
        <f>work!E471</f>
        <v>Seaside Park Borough</v>
      </c>
      <c r="B490" s="75">
        <f>SUM(work!G471:work!H471)</f>
        <v>218590</v>
      </c>
      <c r="C490" s="75">
        <f>SUM(work!I471:work!J471)</f>
        <v>27200</v>
      </c>
    </row>
    <row r="491" spans="1:3" ht="15">
      <c r="A491" s="74" t="str">
        <f>work!E472</f>
        <v>Ship Bottom Borough</v>
      </c>
      <c r="B491" s="75">
        <f>SUM(work!G472:work!H472)</f>
        <v>624554</v>
      </c>
      <c r="C491" s="75">
        <f>SUM(work!I472:work!J472)</f>
        <v>101151</v>
      </c>
    </row>
    <row r="492" spans="1:3" ht="15">
      <c r="A492" s="74" t="str">
        <f>work!E473</f>
        <v>South Toms River Borough</v>
      </c>
      <c r="B492" s="75">
        <f>SUM(work!G473:work!H473)</f>
        <v>204271</v>
      </c>
      <c r="C492" s="75">
        <f>SUM(work!I473:work!J473)</f>
        <v>200</v>
      </c>
    </row>
    <row r="493" spans="1:3" ht="15">
      <c r="A493" s="74" t="str">
        <f>work!E474</f>
        <v>Stafford Township</v>
      </c>
      <c r="B493" s="75">
        <f>SUM(work!G474:work!H474)</f>
        <v>1192596</v>
      </c>
      <c r="C493" s="75">
        <f>SUM(work!I474:work!J474)</f>
        <v>1525342</v>
      </c>
    </row>
    <row r="494" spans="1:3" ht="15">
      <c r="A494" s="74" t="str">
        <f>work!E475</f>
        <v>Surf City Borough</v>
      </c>
      <c r="B494" s="75">
        <f>SUM(work!G475:work!H475)</f>
        <v>257591</v>
      </c>
      <c r="C494" s="75">
        <f>SUM(work!I475:work!J475)</f>
        <v>0</v>
      </c>
    </row>
    <row r="495" spans="1:3" ht="15">
      <c r="A495" s="74" t="str">
        <f>work!E476</f>
        <v>Tuckerton Borough</v>
      </c>
      <c r="B495" s="75">
        <f>SUM(work!G476:work!H476)</f>
        <v>9902</v>
      </c>
      <c r="C495" s="75">
        <f>SUM(work!I476:work!J476)</f>
        <v>121326</v>
      </c>
    </row>
    <row r="496" spans="1:3" ht="15">
      <c r="A496" s="74" t="str">
        <f>work!E477</f>
        <v>Barnegat Township</v>
      </c>
      <c r="B496" s="75">
        <f>SUM(work!G477:work!H477)</f>
        <v>4170805</v>
      </c>
      <c r="C496" s="75">
        <f>SUM(work!I477:work!J477)</f>
        <v>561330</v>
      </c>
    </row>
    <row r="497" spans="1:3" ht="15">
      <c r="A497" s="74" t="str">
        <f>work!E478</f>
        <v>Bloomingdale Borough</v>
      </c>
      <c r="B497" s="75">
        <f>SUM(work!G478:work!H478)</f>
        <v>133755</v>
      </c>
      <c r="C497" s="75">
        <f>SUM(work!I478:work!J478)</f>
        <v>0</v>
      </c>
    </row>
    <row r="498" spans="1:3" ht="15">
      <c r="A498" s="74" t="str">
        <f>work!E479</f>
        <v>Clifton City</v>
      </c>
      <c r="B498" s="75">
        <f>SUM(work!G479:work!H479)</f>
        <v>2063794</v>
      </c>
      <c r="C498" s="75">
        <f>SUM(work!I479:work!J479)</f>
        <v>2606136</v>
      </c>
    </row>
    <row r="499" spans="1:3" ht="15">
      <c r="A499" s="74" t="str">
        <f>work!E480</f>
        <v>Haledon Borough</v>
      </c>
      <c r="B499" s="75">
        <f>SUM(work!G480:work!H480)</f>
        <v>40411</v>
      </c>
      <c r="C499" s="75">
        <f>SUM(work!I480:work!J480)</f>
        <v>700</v>
      </c>
    </row>
    <row r="500" spans="1:3" ht="15">
      <c r="A500" s="74" t="str">
        <f>work!E481</f>
        <v>Hawthorne Borough</v>
      </c>
      <c r="B500" s="75">
        <f>SUM(work!G481:work!H481)</f>
        <v>1079952</v>
      </c>
      <c r="C500" s="75">
        <f>SUM(work!I481:work!J481)</f>
        <v>25785</v>
      </c>
    </row>
    <row r="501" spans="1:3" ht="15">
      <c r="A501" s="74" t="str">
        <f>work!E482</f>
        <v>Little Falls Township</v>
      </c>
      <c r="B501" s="75">
        <f>SUM(work!G482:work!H482)</f>
        <v>297891</v>
      </c>
      <c r="C501" s="75">
        <f>SUM(work!I482:work!J482)</f>
        <v>79975</v>
      </c>
    </row>
    <row r="502" spans="1:3" ht="15">
      <c r="A502" s="74" t="str">
        <f>work!E483</f>
        <v>North Haledon Borough</v>
      </c>
      <c r="B502" s="75">
        <f>SUM(work!G483:work!H483)</f>
        <v>904370</v>
      </c>
      <c r="C502" s="75">
        <f>SUM(work!I483:work!J483)</f>
        <v>58100</v>
      </c>
    </row>
    <row r="503" spans="1:3" ht="15">
      <c r="A503" s="74" t="str">
        <f>work!E484</f>
        <v>Passaic City</v>
      </c>
      <c r="B503" s="75">
        <f>SUM(work!G484:work!H484)</f>
        <v>141724</v>
      </c>
      <c r="C503" s="75">
        <f>SUM(work!I484:work!J484)</f>
        <v>4200</v>
      </c>
    </row>
    <row r="504" spans="1:3" ht="15">
      <c r="A504" s="74" t="str">
        <f>work!E485</f>
        <v>Paterson City</v>
      </c>
      <c r="B504" s="75">
        <f>SUM(work!G485:work!H485)</f>
        <v>2014248</v>
      </c>
      <c r="C504" s="75">
        <f>SUM(work!I485:work!J485)</f>
        <v>823034</v>
      </c>
    </row>
    <row r="505" spans="1:3" ht="15">
      <c r="A505" s="74" t="str">
        <f>work!E486</f>
        <v>Pompton Lakes Borough</v>
      </c>
      <c r="B505" s="75">
        <f>SUM(work!G486:work!H486)</f>
        <v>482278</v>
      </c>
      <c r="C505" s="75">
        <f>SUM(work!I486:work!J486)</f>
        <v>171545</v>
      </c>
    </row>
    <row r="506" spans="1:3" ht="15">
      <c r="A506" s="74" t="str">
        <f>work!E487</f>
        <v>Prospect Park Borough</v>
      </c>
      <c r="B506" s="75">
        <f>SUM(work!G487:work!H487)</f>
        <v>82124</v>
      </c>
      <c r="C506" s="75">
        <f>SUM(work!I487:work!J487)</f>
        <v>4352</v>
      </c>
    </row>
    <row r="507" spans="1:3" ht="15">
      <c r="A507" s="74" t="str">
        <f>work!E488</f>
        <v>Ringwood Borough</v>
      </c>
      <c r="B507" s="75">
        <f>SUM(work!G488:work!H488)</f>
        <v>450998</v>
      </c>
      <c r="C507" s="75">
        <f>SUM(work!I488:work!J488)</f>
        <v>24925</v>
      </c>
    </row>
    <row r="508" spans="1:3" ht="15">
      <c r="A508" s="74" t="str">
        <f>work!E489</f>
        <v>Totowa Borough</v>
      </c>
      <c r="B508" s="75">
        <f>SUM(work!G489:work!H489)</f>
        <v>337336</v>
      </c>
      <c r="C508" s="75">
        <f>SUM(work!I489:work!J489)</f>
        <v>168000</v>
      </c>
    </row>
    <row r="509" spans="1:3" ht="15">
      <c r="A509" s="74" t="str">
        <f>work!E490</f>
        <v>Wanaque Borough</v>
      </c>
      <c r="B509" s="75">
        <f>SUM(work!G490:work!H490)</f>
        <v>2452450</v>
      </c>
      <c r="C509" s="75">
        <f>SUM(work!I490:work!J490)</f>
        <v>99150</v>
      </c>
    </row>
    <row r="510" spans="1:3" ht="15">
      <c r="A510" s="74" t="str">
        <f>work!E491</f>
        <v>Wayne Township</v>
      </c>
      <c r="B510" s="75">
        <f>SUM(work!G491:work!H491)</f>
        <v>3957236</v>
      </c>
      <c r="C510" s="75">
        <f>SUM(work!I491:work!J491)</f>
        <v>1075304</v>
      </c>
    </row>
    <row r="511" spans="1:3" ht="15">
      <c r="A511" s="74" t="str">
        <f>work!E492</f>
        <v>West Milford Township</v>
      </c>
      <c r="B511" s="75">
        <f>SUM(work!G492:work!H492)</f>
        <v>1693889</v>
      </c>
      <c r="C511" s="75">
        <f>SUM(work!I492:work!J492)</f>
        <v>207074</v>
      </c>
    </row>
    <row r="512" spans="1:3" ht="15">
      <c r="A512" s="74" t="str">
        <f>work!E493</f>
        <v>West Paterson Borough</v>
      </c>
      <c r="B512" s="75">
        <f>SUM(work!G493:work!H493)</f>
        <v>11636539</v>
      </c>
      <c r="C512" s="75">
        <f>SUM(work!I493:work!J493)</f>
        <v>413105</v>
      </c>
    </row>
    <row r="513" spans="1:3" ht="15">
      <c r="A513" s="74" t="str">
        <f>work!E494</f>
        <v>Alloway Township</v>
      </c>
      <c r="B513" s="75">
        <f>SUM(work!G494:work!H494)</f>
        <v>103000</v>
      </c>
      <c r="C513" s="75">
        <f>SUM(work!I494:work!J494)</f>
        <v>75000</v>
      </c>
    </row>
    <row r="514" spans="1:3" ht="15">
      <c r="A514" s="74" t="str">
        <f>work!E495</f>
        <v>Elmer Borough</v>
      </c>
      <c r="B514" s="75">
        <f>SUM(work!G495:work!H495)</f>
        <v>55750</v>
      </c>
      <c r="C514" s="75">
        <f>SUM(work!I495:work!J495)</f>
        <v>40430</v>
      </c>
    </row>
    <row r="515" spans="1:3" ht="15">
      <c r="A515" s="74" t="str">
        <f>work!E496</f>
        <v>Elsinboro Township</v>
      </c>
      <c r="B515" s="75">
        <f>SUM(work!G496:work!H496)</f>
        <v>5900</v>
      </c>
      <c r="C515" s="75">
        <f>SUM(work!I496:work!J496)</f>
        <v>4000</v>
      </c>
    </row>
    <row r="516" spans="1:3" ht="15">
      <c r="A516" s="74" t="str">
        <f>work!E497</f>
        <v>Lower Alloways Creek Twp</v>
      </c>
      <c r="B516" s="75">
        <f>SUM(work!G497:work!H497)</f>
        <v>62801</v>
      </c>
      <c r="C516" s="75">
        <f>SUM(work!I497:work!J497)</f>
        <v>490107</v>
      </c>
    </row>
    <row r="517" spans="1:3" ht="15">
      <c r="A517" s="74" t="str">
        <f>work!E498</f>
        <v>Mannington Township</v>
      </c>
      <c r="B517" s="75">
        <f>SUM(work!G498:work!H498)</f>
        <v>4800</v>
      </c>
      <c r="C517" s="75">
        <f>SUM(work!I498:work!J498)</f>
        <v>87820</v>
      </c>
    </row>
    <row r="518" spans="1:3" ht="15">
      <c r="A518" s="74" t="str">
        <f>work!E499</f>
        <v>Oldmans Township</v>
      </c>
      <c r="B518" s="75">
        <f>SUM(work!G499:work!H499)</f>
        <v>14090</v>
      </c>
      <c r="C518" s="75">
        <f>SUM(work!I499:work!J499)</f>
        <v>2000</v>
      </c>
    </row>
    <row r="519" spans="1:3" ht="15">
      <c r="A519" s="74" t="str">
        <f>work!E500</f>
        <v>Penns Grove Borough</v>
      </c>
      <c r="B519" s="75">
        <f>SUM(work!G500:work!H500)</f>
        <v>40973</v>
      </c>
      <c r="C519" s="75">
        <f>SUM(work!I500:work!J500)</f>
        <v>0</v>
      </c>
    </row>
    <row r="520" spans="1:3" ht="15">
      <c r="A520" s="74" t="str">
        <f>work!E501</f>
        <v>Pennsville Township</v>
      </c>
      <c r="B520" s="75">
        <f>SUM(work!G501:work!H501)</f>
        <v>414367</v>
      </c>
      <c r="C520" s="75">
        <f>SUM(work!I501:work!J501)</f>
        <v>148410</v>
      </c>
    </row>
    <row r="521" spans="1:3" ht="15">
      <c r="A521" s="74" t="str">
        <f>work!E502</f>
        <v>Pilesgrove Township</v>
      </c>
      <c r="B521" s="75">
        <f>SUM(work!G502:work!H502)</f>
        <v>255395</v>
      </c>
      <c r="C521" s="75">
        <f>SUM(work!I502:work!J502)</f>
        <v>200</v>
      </c>
    </row>
    <row r="522" spans="1:3" ht="15">
      <c r="A522" s="74" t="str">
        <f>work!E503</f>
        <v>Pittsgrove Township</v>
      </c>
      <c r="B522" s="75">
        <f>SUM(work!G503:work!H503)</f>
        <v>171424</v>
      </c>
      <c r="C522" s="75">
        <f>SUM(work!I503:work!J503)</f>
        <v>155745</v>
      </c>
    </row>
    <row r="523" spans="1:3" ht="15">
      <c r="A523" s="74" t="str">
        <f>work!E504</f>
        <v>Quinton Township</v>
      </c>
      <c r="B523" s="75">
        <f>SUM(work!G504:work!H504)</f>
        <v>248800</v>
      </c>
      <c r="C523" s="75">
        <f>SUM(work!I504:work!J504)</f>
        <v>20100</v>
      </c>
    </row>
    <row r="524" spans="1:3" ht="15">
      <c r="A524" s="74" t="str">
        <f>work!E505</f>
        <v>Salem City</v>
      </c>
      <c r="B524" s="75">
        <f>SUM(work!G505:work!H505)</f>
        <v>11100</v>
      </c>
      <c r="C524" s="75">
        <f>SUM(work!I505:work!J505)</f>
        <v>1000</v>
      </c>
    </row>
    <row r="525" spans="1:3" ht="15">
      <c r="A525" s="74" t="str">
        <f>work!E506</f>
        <v>Carneys Point Township</v>
      </c>
      <c r="B525" s="75">
        <f>SUM(work!G506:work!H506)</f>
        <v>903642</v>
      </c>
      <c r="C525" s="75">
        <f>SUM(work!I506:work!J506)</f>
        <v>286225</v>
      </c>
    </row>
    <row r="526" spans="1:3" ht="15">
      <c r="A526" s="74" t="str">
        <f>work!E507</f>
        <v>Upper Pittsgrove Township</v>
      </c>
      <c r="B526" s="75">
        <f>SUM(work!G507:work!H507)</f>
        <v>32555</v>
      </c>
      <c r="C526" s="75">
        <f>SUM(work!I507:work!J507)</f>
        <v>128602</v>
      </c>
    </row>
    <row r="527" spans="1:3" ht="15">
      <c r="A527" s="74" t="str">
        <f>work!E508</f>
        <v>Woodstown Borough</v>
      </c>
      <c r="B527" s="75">
        <f>SUM(work!G508:work!H508)</f>
        <v>436603</v>
      </c>
      <c r="C527" s="75">
        <f>SUM(work!I508:work!J508)</f>
        <v>10775</v>
      </c>
    </row>
    <row r="528" spans="1:3" ht="15">
      <c r="A528" s="74" t="str">
        <f>work!E509</f>
        <v>Bedminster Township</v>
      </c>
      <c r="B528" s="75">
        <f>SUM(work!G509:work!H509)</f>
        <v>647401</v>
      </c>
      <c r="C528" s="75">
        <f>SUM(work!I509:work!J509)</f>
        <v>247270</v>
      </c>
    </row>
    <row r="529" spans="1:3" ht="15">
      <c r="A529" s="74" t="str">
        <f>work!E510</f>
        <v>Bernards Township</v>
      </c>
      <c r="B529" s="75">
        <f>SUM(work!G510:work!H510)</f>
        <v>3406709</v>
      </c>
      <c r="C529" s="75">
        <f>SUM(work!I510:work!J510)</f>
        <v>5756187</v>
      </c>
    </row>
    <row r="530" spans="1:3" ht="15">
      <c r="A530" s="74" t="str">
        <f>work!E511</f>
        <v>Bernardsville Borough</v>
      </c>
      <c r="B530" s="75">
        <f>SUM(work!G511:work!H511)</f>
        <v>1445424</v>
      </c>
      <c r="C530" s="75">
        <f>SUM(work!I511:work!J511)</f>
        <v>106600</v>
      </c>
    </row>
    <row r="531" spans="1:3" ht="15">
      <c r="A531" s="74" t="str">
        <f>work!E512</f>
        <v>Bound Brook Borough</v>
      </c>
      <c r="B531" s="75">
        <f>SUM(work!G512:work!H512)</f>
        <v>112212</v>
      </c>
      <c r="C531" s="75">
        <f>SUM(work!I512:work!J512)</f>
        <v>205355</v>
      </c>
    </row>
    <row r="532" spans="1:3" ht="15">
      <c r="A532" s="74" t="str">
        <f>work!E513</f>
        <v>Branchburg Township</v>
      </c>
      <c r="B532" s="75">
        <f>SUM(work!G513:work!H513)</f>
        <v>544392</v>
      </c>
      <c r="C532" s="75">
        <f>SUM(work!I513:work!J513)</f>
        <v>2959953</v>
      </c>
    </row>
    <row r="533" spans="1:3" ht="15">
      <c r="A533" s="74" t="str">
        <f>work!E514</f>
        <v>Bridgewater Township</v>
      </c>
      <c r="B533" s="75">
        <f>SUM(work!G514:work!H514)</f>
        <v>3175205</v>
      </c>
      <c r="C533" s="75">
        <f>SUM(work!I514:work!J514)</f>
        <v>3323200</v>
      </c>
    </row>
    <row r="534" spans="1:3" ht="15">
      <c r="A534" s="74" t="str">
        <f>work!E515</f>
        <v>Far Hills Borough</v>
      </c>
      <c r="B534" s="75">
        <f>SUM(work!G515:work!H515)</f>
        <v>11850</v>
      </c>
      <c r="C534" s="75">
        <f>SUM(work!I515:work!J515)</f>
        <v>19645</v>
      </c>
    </row>
    <row r="535" spans="1:3" ht="15">
      <c r="A535" s="74" t="str">
        <f>work!E516</f>
        <v>Franklin Township</v>
      </c>
      <c r="B535" s="75">
        <f>SUM(work!G516:work!H516)</f>
        <v>3720408</v>
      </c>
      <c r="C535" s="75">
        <f>SUM(work!I516:work!J516)</f>
        <v>5508201</v>
      </c>
    </row>
    <row r="536" spans="1:3" ht="15">
      <c r="A536" s="74" t="str">
        <f>work!E517</f>
        <v>Green Brook Township</v>
      </c>
      <c r="B536" s="75">
        <f>SUM(work!G517:work!H517)</f>
        <v>247390</v>
      </c>
      <c r="C536" s="75">
        <f>SUM(work!I517:work!J517)</f>
        <v>29983</v>
      </c>
    </row>
    <row r="537" spans="1:3" ht="15">
      <c r="A537" s="74" t="str">
        <f>work!E518</f>
        <v>Hillsborough Township</v>
      </c>
      <c r="B537" s="75">
        <f>SUM(work!G518:work!H518)</f>
        <v>2611237</v>
      </c>
      <c r="C537" s="75">
        <f>SUM(work!I518:work!J518)</f>
        <v>847410</v>
      </c>
    </row>
    <row r="538" spans="1:3" ht="15">
      <c r="A538" s="74" t="str">
        <f>work!E519</f>
        <v>Manville Borough</v>
      </c>
      <c r="B538" s="75">
        <f>SUM(work!G519:work!H519)</f>
        <v>41219</v>
      </c>
      <c r="C538" s="75">
        <f>SUM(work!I519:work!J519)</f>
        <v>17420</v>
      </c>
    </row>
    <row r="539" spans="1:3" ht="15">
      <c r="A539" s="74" t="str">
        <f>work!E520</f>
        <v>Millstone Borough</v>
      </c>
      <c r="B539" s="75">
        <f>SUM(work!G520:work!H520)</f>
        <v>1200</v>
      </c>
      <c r="C539" s="75">
        <f>SUM(work!I520:work!J520)</f>
        <v>0</v>
      </c>
    </row>
    <row r="540" spans="1:3" ht="15">
      <c r="A540" s="74" t="str">
        <f>work!E521</f>
        <v>Montgomery Township</v>
      </c>
      <c r="B540" s="75">
        <f>SUM(work!G521:work!H521)</f>
        <v>806349</v>
      </c>
      <c r="C540" s="75">
        <f>SUM(work!I521:work!J521)</f>
        <v>132670</v>
      </c>
    </row>
    <row r="541" spans="1:3" ht="15">
      <c r="A541" s="74" t="str">
        <f>work!E522</f>
        <v>North Plainfield Borough</v>
      </c>
      <c r="B541" s="75">
        <f>SUM(work!G522:work!H522)</f>
        <v>203511</v>
      </c>
      <c r="C541" s="75">
        <f>SUM(work!I522:work!J522)</f>
        <v>9896</v>
      </c>
    </row>
    <row r="542" spans="1:3" ht="15">
      <c r="A542" s="74" t="str">
        <f>work!E523</f>
        <v>Peapack-Gladstone Boro</v>
      </c>
      <c r="B542" s="75">
        <f>SUM(work!G523:work!H523)</f>
        <v>193100</v>
      </c>
      <c r="C542" s="75">
        <f>SUM(work!I523:work!J523)</f>
        <v>45740</v>
      </c>
    </row>
    <row r="543" spans="1:3" ht="15">
      <c r="A543" s="74" t="str">
        <f>work!E524</f>
        <v>Raritan Borough</v>
      </c>
      <c r="B543" s="75">
        <f>SUM(work!G524:work!H524)</f>
        <v>576213</v>
      </c>
      <c r="C543" s="75">
        <f>SUM(work!I524:work!J524)</f>
        <v>806406</v>
      </c>
    </row>
    <row r="544" spans="1:3" ht="15">
      <c r="A544" s="74" t="str">
        <f>work!E525</f>
        <v>Rocky Hill Borough</v>
      </c>
      <c r="B544" s="75">
        <f>SUM(work!G525:work!H525)</f>
        <v>673</v>
      </c>
      <c r="C544" s="75">
        <f>SUM(work!I525:work!J525)</f>
        <v>172173</v>
      </c>
    </row>
    <row r="545" spans="1:3" ht="15">
      <c r="A545" s="74" t="str">
        <f>work!E526</f>
        <v>Somerville Borough</v>
      </c>
      <c r="B545" s="75">
        <f>SUM(work!G526:work!H526)</f>
        <v>359459</v>
      </c>
      <c r="C545" s="75">
        <f>SUM(work!I526:work!J526)</f>
        <v>333515</v>
      </c>
    </row>
    <row r="546" spans="1:3" ht="15">
      <c r="A546" s="74" t="str">
        <f>work!E527</f>
        <v>South Bound Brook Boro</v>
      </c>
      <c r="B546" s="75">
        <f>SUM(work!G527:work!H527)</f>
        <v>74892</v>
      </c>
      <c r="C546" s="75">
        <f>SUM(work!I527:work!J527)</f>
        <v>107802</v>
      </c>
    </row>
    <row r="547" spans="1:3" ht="15">
      <c r="A547" s="74" t="str">
        <f>work!E528</f>
        <v>Warren Township</v>
      </c>
      <c r="B547" s="75">
        <f>SUM(work!G528:work!H528)</f>
        <v>1698180</v>
      </c>
      <c r="C547" s="75">
        <f>SUM(work!I528:work!J528)</f>
        <v>324676</v>
      </c>
    </row>
    <row r="548" spans="1:3" ht="15">
      <c r="A548" s="74" t="str">
        <f>work!E529</f>
        <v>Watchung Borough</v>
      </c>
      <c r="B548" s="75">
        <f>SUM(work!G529:work!H529)</f>
        <v>241708</v>
      </c>
      <c r="C548" s="75">
        <f>SUM(work!I529:work!J529)</f>
        <v>13215</v>
      </c>
    </row>
    <row r="549" spans="1:3" ht="15">
      <c r="A549" s="74" t="str">
        <f>work!E530</f>
        <v>Andover Borough</v>
      </c>
      <c r="B549" s="75">
        <f>SUM(work!G530:work!H530)</f>
        <v>8480</v>
      </c>
      <c r="C549" s="75">
        <f>SUM(work!I530:work!J530)</f>
        <v>5500</v>
      </c>
    </row>
    <row r="550" spans="1:3" ht="15">
      <c r="A550" s="74" t="str">
        <f>work!E531</f>
        <v>Andover Township</v>
      </c>
      <c r="B550" s="75">
        <f>SUM(work!G531:work!H531)</f>
        <v>754429</v>
      </c>
      <c r="C550" s="75">
        <f>SUM(work!I531:work!J531)</f>
        <v>157500</v>
      </c>
    </row>
    <row r="551" spans="1:3" ht="15">
      <c r="A551" s="74" t="str">
        <f>work!E532</f>
        <v>Branchville Borough</v>
      </c>
      <c r="B551" s="75">
        <f>SUM(work!G532:work!H532)</f>
        <v>34959</v>
      </c>
      <c r="C551" s="75">
        <f>SUM(work!I532:work!J532)</f>
        <v>0</v>
      </c>
    </row>
    <row r="552" spans="1:3" ht="15">
      <c r="A552" s="74" t="str">
        <f>work!E533</f>
        <v>Byram Township</v>
      </c>
      <c r="B552" s="75">
        <f>SUM(work!G533:work!H533)</f>
        <v>168678</v>
      </c>
      <c r="C552" s="75">
        <f>SUM(work!I533:work!J533)</f>
        <v>48150</v>
      </c>
    </row>
    <row r="553" spans="1:3" ht="15">
      <c r="A553" s="74" t="str">
        <f>work!E534</f>
        <v>Frankford Township</v>
      </c>
      <c r="B553" s="75">
        <f>SUM(work!G534:work!H534)</f>
        <v>341126</v>
      </c>
      <c r="C553" s="75">
        <f>SUM(work!I534:work!J534)</f>
        <v>320317</v>
      </c>
    </row>
    <row r="554" spans="1:3" ht="15">
      <c r="A554" s="74" t="str">
        <f>work!E535</f>
        <v>Franklin Borough</v>
      </c>
      <c r="B554" s="75">
        <f>SUM(work!G535:work!H535)</f>
        <v>125654</v>
      </c>
      <c r="C554" s="75">
        <f>SUM(work!I535:work!J535)</f>
        <v>34533</v>
      </c>
    </row>
    <row r="555" spans="1:3" ht="15">
      <c r="A555" s="74" t="str">
        <f>work!E536</f>
        <v>Fredon Township</v>
      </c>
      <c r="B555" s="75">
        <f>SUM(work!G536:work!H536)</f>
        <v>470136</v>
      </c>
      <c r="C555" s="75">
        <f>SUM(work!I536:work!J536)</f>
        <v>108866</v>
      </c>
    </row>
    <row r="556" spans="1:3" ht="15">
      <c r="A556" s="74" t="str">
        <f>work!E537</f>
        <v>Green Township</v>
      </c>
      <c r="B556" s="75">
        <f>SUM(work!G537:work!H537)</f>
        <v>25300</v>
      </c>
      <c r="C556" s="75">
        <f>SUM(work!I537:work!J537)</f>
        <v>5100</v>
      </c>
    </row>
    <row r="557" spans="1:3" ht="15">
      <c r="A557" s="74" t="str">
        <f>work!E538</f>
        <v>Hamburg Borough</v>
      </c>
      <c r="B557" s="75">
        <f>SUM(work!G538:work!H538)</f>
        <v>41126</v>
      </c>
      <c r="C557" s="75">
        <f>SUM(work!I538:work!J538)</f>
        <v>4000</v>
      </c>
    </row>
    <row r="558" spans="1:3" ht="15">
      <c r="A558" s="74" t="str">
        <f>work!E539</f>
        <v>Hampton Township</v>
      </c>
      <c r="B558" s="75">
        <f>SUM(work!G539:work!H539)</f>
        <v>419399</v>
      </c>
      <c r="C558" s="75">
        <f>SUM(work!I539:work!J539)</f>
        <v>12750</v>
      </c>
    </row>
    <row r="559" spans="1:3" ht="15">
      <c r="A559" s="74" t="str">
        <f>work!E540</f>
        <v>Hardyston Township</v>
      </c>
      <c r="B559" s="75">
        <f>SUM(work!G540:work!H540)</f>
        <v>236503</v>
      </c>
      <c r="C559" s="75">
        <f>SUM(work!I540:work!J540)</f>
        <v>107850</v>
      </c>
    </row>
    <row r="560" spans="1:3" ht="15">
      <c r="A560" s="74" t="str">
        <f>work!E541</f>
        <v>Hopatcong Borough</v>
      </c>
      <c r="B560" s="75">
        <f>SUM(work!G541:work!H541)</f>
        <v>494145</v>
      </c>
      <c r="C560" s="75">
        <f>SUM(work!I541:work!J541)</f>
        <v>420969</v>
      </c>
    </row>
    <row r="561" spans="1:3" ht="15">
      <c r="A561" s="74" t="str">
        <f>work!E542</f>
        <v>Lafayette Township</v>
      </c>
      <c r="B561" s="75">
        <f>SUM(work!G542:work!H542)</f>
        <v>724697</v>
      </c>
      <c r="C561" s="75">
        <f>SUM(work!I542:work!J542)</f>
        <v>52975</v>
      </c>
    </row>
    <row r="562" spans="1:3" ht="15">
      <c r="A562" s="74" t="str">
        <f>work!E543</f>
        <v>Montague Township</v>
      </c>
      <c r="B562" s="75">
        <f>SUM(work!G543:work!H543)</f>
        <v>688898</v>
      </c>
      <c r="C562" s="75">
        <f>SUM(work!I543:work!J543)</f>
        <v>7200</v>
      </c>
    </row>
    <row r="563" spans="1:3" ht="15">
      <c r="A563" s="74" t="str">
        <f>work!E544</f>
        <v>Newton Town</v>
      </c>
      <c r="B563" s="75">
        <f>SUM(work!G544:work!H544)</f>
        <v>50265</v>
      </c>
      <c r="C563" s="75">
        <f>SUM(work!I544:work!J544)</f>
        <v>137974</v>
      </c>
    </row>
    <row r="564" spans="1:3" ht="15">
      <c r="A564" s="74" t="str">
        <f>work!E545</f>
        <v>Ogdensburg Borough</v>
      </c>
      <c r="B564" s="75">
        <f>SUM(work!G545:work!H545)</f>
        <v>3190</v>
      </c>
      <c r="C564" s="75">
        <f>SUM(work!I545:work!J545)</f>
        <v>0</v>
      </c>
    </row>
    <row r="565" spans="1:3" ht="15">
      <c r="A565" s="74" t="str">
        <f>work!E546</f>
        <v>Sandyston Township</v>
      </c>
      <c r="B565" s="75">
        <f>SUM(work!G546:work!H546)</f>
        <v>60782</v>
      </c>
      <c r="C565" s="75">
        <f>SUM(work!I546:work!J546)</f>
        <v>16402</v>
      </c>
    </row>
    <row r="566" spans="1:3" ht="15">
      <c r="A566" s="74" t="str">
        <f>work!E547</f>
        <v>Sparta Township</v>
      </c>
      <c r="B566" s="75">
        <f>SUM(work!G547:work!H547)</f>
        <v>2127661</v>
      </c>
      <c r="C566" s="75">
        <f>SUM(work!I547:work!J547)</f>
        <v>1150728</v>
      </c>
    </row>
    <row r="567" spans="1:3" ht="15">
      <c r="A567" s="74" t="str">
        <f>work!E548</f>
        <v>Stanhope Borough</v>
      </c>
      <c r="B567" s="75">
        <f>SUM(work!G548:work!H548)</f>
        <v>594453</v>
      </c>
      <c r="C567" s="75">
        <f>SUM(work!I548:work!J548)</f>
        <v>80838</v>
      </c>
    </row>
    <row r="568" spans="1:3" ht="15">
      <c r="A568" s="74" t="str">
        <f>work!E549</f>
        <v>Stillwater Township</v>
      </c>
      <c r="B568" s="75">
        <f>SUM(work!G549:work!H549)</f>
        <v>71650</v>
      </c>
      <c r="C568" s="75">
        <f>SUM(work!I549:work!J549)</f>
        <v>40120</v>
      </c>
    </row>
    <row r="569" spans="1:3" ht="15">
      <c r="A569" s="74" t="str">
        <f>work!E550</f>
        <v>Sussex Borough</v>
      </c>
      <c r="B569" s="75">
        <f>SUM(work!G550:work!H550)</f>
        <v>31751</v>
      </c>
      <c r="C569" s="75">
        <f>SUM(work!I550:work!J550)</f>
        <v>24200</v>
      </c>
    </row>
    <row r="570" spans="1:3" ht="15">
      <c r="A570" s="74" t="str">
        <f>work!E551</f>
        <v>Vernon Township</v>
      </c>
      <c r="B570" s="75">
        <f>SUM(work!G551:work!H551)</f>
        <v>933686</v>
      </c>
      <c r="C570" s="75">
        <f>SUM(work!I551:work!J551)</f>
        <v>361265</v>
      </c>
    </row>
    <row r="571" spans="1:3" ht="15">
      <c r="A571" s="74" t="str">
        <f>work!E552</f>
        <v>Walpack Township</v>
      </c>
      <c r="B571" s="75">
        <f>SUM(work!G552:work!H552)</f>
        <v>0</v>
      </c>
      <c r="C571" s="75">
        <f>SUM(work!I552:work!J552)</f>
        <v>0</v>
      </c>
    </row>
    <row r="572" spans="1:3" ht="15">
      <c r="A572" s="74" t="str">
        <f>work!E553</f>
        <v>Wantage Township</v>
      </c>
      <c r="B572" s="75">
        <f>SUM(work!G553:work!H553)</f>
        <v>840900</v>
      </c>
      <c r="C572" s="75">
        <f>SUM(work!I553:work!J553)</f>
        <v>126973</v>
      </c>
    </row>
    <row r="573" spans="1:3" ht="15">
      <c r="A573" s="74" t="str">
        <f>work!E554</f>
        <v>Berkeley Heights Township</v>
      </c>
      <c r="B573" s="75">
        <f>SUM(work!G554:work!H554)</f>
        <v>1301948</v>
      </c>
      <c r="C573" s="75">
        <f>SUM(work!I554:work!J554)</f>
        <v>190751</v>
      </c>
    </row>
    <row r="574" spans="1:3" ht="15">
      <c r="A574" s="74" t="str">
        <f>work!E555</f>
        <v>Clark Township</v>
      </c>
      <c r="B574" s="75">
        <f>SUM(work!G555:work!H555)</f>
        <v>1174896</v>
      </c>
      <c r="C574" s="75">
        <f>SUM(work!I555:work!J555)</f>
        <v>152676</v>
      </c>
    </row>
    <row r="575" spans="1:3" ht="15">
      <c r="A575" s="74" t="str">
        <f>work!E556</f>
        <v>Cranford Township</v>
      </c>
      <c r="B575" s="75">
        <f>SUM(work!G556:work!H556)</f>
        <v>2614531</v>
      </c>
      <c r="C575" s="75">
        <f>SUM(work!I556:work!J556)</f>
        <v>5908860</v>
      </c>
    </row>
    <row r="576" spans="1:3" ht="15">
      <c r="A576" s="74" t="str">
        <f>work!E557</f>
        <v>Elizabeth City</v>
      </c>
      <c r="B576" s="75">
        <f>SUM(work!G557:work!H557)</f>
        <v>5096480</v>
      </c>
      <c r="C576" s="75">
        <f>SUM(work!I557:work!J557)</f>
        <v>1108128</v>
      </c>
    </row>
    <row r="577" spans="1:3" ht="15">
      <c r="A577" s="74" t="str">
        <f>work!E558</f>
        <v>Fanwood Borough</v>
      </c>
      <c r="B577" s="75">
        <f>SUM(work!G558:work!H558)</f>
        <v>573932</v>
      </c>
      <c r="C577" s="75">
        <f>SUM(work!I558:work!J558)</f>
        <v>0</v>
      </c>
    </row>
    <row r="578" spans="1:3" ht="15">
      <c r="A578" s="74" t="str">
        <f>work!E559</f>
        <v>Garwood Borough</v>
      </c>
      <c r="B578" s="75">
        <f>SUM(work!G559:work!H559)</f>
        <v>113230</v>
      </c>
      <c r="C578" s="75">
        <f>SUM(work!I559:work!J559)</f>
        <v>2400</v>
      </c>
    </row>
    <row r="579" spans="1:3" ht="15">
      <c r="A579" s="74" t="str">
        <f>work!E560</f>
        <v>Hillside Township</v>
      </c>
      <c r="B579" s="75">
        <f>SUM(work!G560:work!H560)</f>
        <v>350101</v>
      </c>
      <c r="C579" s="75">
        <f>SUM(work!I560:work!J560)</f>
        <v>885630</v>
      </c>
    </row>
    <row r="580" spans="1:3" ht="15">
      <c r="A580" s="74" t="str">
        <f>work!E561</f>
        <v>Kenilworth Borough</v>
      </c>
      <c r="B580" s="75">
        <f>SUM(work!G561:work!H561)</f>
        <v>734546</v>
      </c>
      <c r="C580" s="75">
        <f>SUM(work!I561:work!J561)</f>
        <v>170806</v>
      </c>
    </row>
    <row r="581" spans="1:3" ht="15">
      <c r="A581" s="74" t="str">
        <f>work!E562</f>
        <v>Linden City</v>
      </c>
      <c r="B581" s="75">
        <f>SUM(work!G562:work!H562)</f>
        <v>1195735</v>
      </c>
      <c r="C581" s="75">
        <f>SUM(work!I562:work!J562)</f>
        <v>648426</v>
      </c>
    </row>
    <row r="582" spans="1:3" ht="15">
      <c r="A582" s="74" t="str">
        <f>work!E563</f>
        <v>Mountainside Borough</v>
      </c>
      <c r="B582" s="75">
        <f>SUM(work!G563:work!H563)</f>
        <v>783916</v>
      </c>
      <c r="C582" s="75">
        <f>SUM(work!I563:work!J563)</f>
        <v>134000</v>
      </c>
    </row>
    <row r="583" spans="1:3" ht="15">
      <c r="A583" s="74" t="str">
        <f>work!E564</f>
        <v>New Providence Borough</v>
      </c>
      <c r="B583" s="75">
        <f>SUM(work!G564:work!H564)</f>
        <v>1262278</v>
      </c>
      <c r="C583" s="75">
        <f>SUM(work!I564:work!J564)</f>
        <v>102471</v>
      </c>
    </row>
    <row r="584" spans="1:3" ht="15">
      <c r="A584" s="74" t="str">
        <f>work!E565</f>
        <v>Plainfield City</v>
      </c>
      <c r="B584" s="75">
        <f>SUM(work!G565:work!H565)</f>
        <v>26820</v>
      </c>
      <c r="C584" s="75">
        <f>SUM(work!I565:work!J565)</f>
        <v>0</v>
      </c>
    </row>
    <row r="585" spans="1:3" ht="15">
      <c r="A585" s="74" t="str">
        <f>work!E566</f>
        <v>Rahway City</v>
      </c>
      <c r="B585" s="75">
        <f>SUM(work!G566:work!H566)</f>
        <v>1836504</v>
      </c>
      <c r="C585" s="75">
        <f>SUM(work!I566:work!J566)</f>
        <v>0</v>
      </c>
    </row>
    <row r="586" spans="1:3" ht="15">
      <c r="A586" s="74" t="str">
        <f>work!E567</f>
        <v>Roselle Borough</v>
      </c>
      <c r="B586" s="75">
        <f>SUM(work!G567:work!H567)</f>
        <v>408447</v>
      </c>
      <c r="C586" s="75">
        <f>SUM(work!I567:work!J567)</f>
        <v>0</v>
      </c>
    </row>
    <row r="587" spans="1:3" ht="15">
      <c r="A587" s="74" t="str">
        <f>work!E568</f>
        <v>Roselle Park Borough</v>
      </c>
      <c r="B587" s="75">
        <f>SUM(work!G568:work!H568)</f>
        <v>385650</v>
      </c>
      <c r="C587" s="75">
        <f>SUM(work!I568:work!J568)</f>
        <v>25169</v>
      </c>
    </row>
    <row r="588" spans="1:3" ht="15">
      <c r="A588" s="74" t="str">
        <f>work!E569</f>
        <v>Scotch Plains Township</v>
      </c>
      <c r="B588" s="75">
        <f>SUM(work!G569:work!H569)</f>
        <v>2157240</v>
      </c>
      <c r="C588" s="75">
        <f>SUM(work!I569:work!J569)</f>
        <v>1600</v>
      </c>
    </row>
    <row r="589" spans="1:3" ht="15">
      <c r="A589" s="74" t="str">
        <f>work!E570</f>
        <v>Springfield Township</v>
      </c>
      <c r="B589" s="75">
        <f>SUM(work!G570:work!H570)</f>
        <v>1836220</v>
      </c>
      <c r="C589" s="75">
        <f>SUM(work!I570:work!J570)</f>
        <v>101447</v>
      </c>
    </row>
    <row r="590" spans="1:3" ht="15">
      <c r="A590" s="74" t="str">
        <f>work!E571</f>
        <v>Summit City</v>
      </c>
      <c r="B590" s="75">
        <f>SUM(work!G571:work!H571)</f>
        <v>3998761</v>
      </c>
      <c r="C590" s="75">
        <f>SUM(work!I571:work!J571)</f>
        <v>1696903</v>
      </c>
    </row>
    <row r="591" spans="1:3" ht="15">
      <c r="A591" s="74" t="str">
        <f>work!E572</f>
        <v>Union Township</v>
      </c>
      <c r="B591" s="75">
        <f>SUM(work!G572:work!H572)</f>
        <v>1484035</v>
      </c>
      <c r="C591" s="75">
        <f>SUM(work!I572:work!J572)</f>
        <v>14536684</v>
      </c>
    </row>
    <row r="592" spans="1:3" ht="15">
      <c r="A592" s="74" t="str">
        <f>work!E573</f>
        <v>Westfield Town</v>
      </c>
      <c r="B592" s="75">
        <f>SUM(work!G573:work!H573)</f>
        <v>1154869</v>
      </c>
      <c r="C592" s="75">
        <f>SUM(work!I573:work!J573)</f>
        <v>33810</v>
      </c>
    </row>
    <row r="593" spans="1:3" ht="15">
      <c r="A593" s="74" t="str">
        <f>work!E574</f>
        <v>Winfield Township</v>
      </c>
      <c r="B593" s="75">
        <f>SUM(work!G574:work!H574)</f>
        <v>11000</v>
      </c>
      <c r="C593" s="75">
        <f>SUM(work!I574:work!J574)</f>
        <v>0</v>
      </c>
    </row>
    <row r="594" spans="1:3" ht="15">
      <c r="A594" s="74" t="str">
        <f>work!E575</f>
        <v>Allamuchy Township</v>
      </c>
      <c r="B594" s="75">
        <f>SUM(work!G575:work!H575)</f>
        <v>1511400</v>
      </c>
      <c r="C594" s="75">
        <f>SUM(work!I575:work!J575)</f>
        <v>191268</v>
      </c>
    </row>
    <row r="595" spans="1:3" ht="15">
      <c r="A595" s="74" t="str">
        <f>work!E576</f>
        <v>Alpha Borough</v>
      </c>
      <c r="B595" s="75">
        <f>SUM(work!G576:work!H576)</f>
        <v>12000</v>
      </c>
      <c r="C595" s="75">
        <f>SUM(work!I576:work!J576)</f>
        <v>3500</v>
      </c>
    </row>
    <row r="596" spans="1:3" ht="15">
      <c r="A596" s="74" t="str">
        <f>work!E577</f>
        <v>Belvidere Town</v>
      </c>
      <c r="B596" s="75">
        <f>SUM(work!G577:work!H577)</f>
        <v>186680</v>
      </c>
      <c r="C596" s="75">
        <f>SUM(work!I577:work!J577)</f>
        <v>14900</v>
      </c>
    </row>
    <row r="597" spans="1:3" ht="15">
      <c r="A597" s="74" t="str">
        <f>work!E578</f>
        <v>Blairstown Township</v>
      </c>
      <c r="B597" s="75">
        <f>SUM(work!G578:work!H578)</f>
        <v>423289</v>
      </c>
      <c r="C597" s="75">
        <f>SUM(work!I578:work!J578)</f>
        <v>89723</v>
      </c>
    </row>
    <row r="598" spans="1:3" ht="15">
      <c r="A598" s="74" t="str">
        <f>work!E579</f>
        <v>Franklin Township</v>
      </c>
      <c r="B598" s="75">
        <f>SUM(work!G579:work!H579)</f>
        <v>679568</v>
      </c>
      <c r="C598" s="75">
        <f>SUM(work!I579:work!J579)</f>
        <v>153400</v>
      </c>
    </row>
    <row r="599" spans="1:3" ht="15">
      <c r="A599" s="74" t="str">
        <f>work!E580</f>
        <v>Frelinghuysen Township</v>
      </c>
      <c r="B599" s="75">
        <f>SUM(work!G580:work!H580)</f>
        <v>116125</v>
      </c>
      <c r="C599" s="75">
        <f>SUM(work!I580:work!J580)</f>
        <v>48381</v>
      </c>
    </row>
    <row r="600" spans="1:3" ht="15">
      <c r="A600" s="74" t="str">
        <f>work!E581</f>
        <v>Greenwich Township</v>
      </c>
      <c r="B600" s="75">
        <f>SUM(work!G581:work!H581)</f>
        <v>408194</v>
      </c>
      <c r="C600" s="75">
        <f>SUM(work!I581:work!J581)</f>
        <v>130916</v>
      </c>
    </row>
    <row r="601" spans="1:3" ht="15">
      <c r="A601" s="74" t="str">
        <f>work!E582</f>
        <v>Hackettstown Town</v>
      </c>
      <c r="B601" s="75">
        <f>SUM(work!G582:work!H582)</f>
        <v>36600</v>
      </c>
      <c r="C601" s="75">
        <f>SUM(work!I582:work!J582)</f>
        <v>401617</v>
      </c>
    </row>
    <row r="602" spans="1:3" ht="15">
      <c r="A602" s="74" t="str">
        <f>work!E583</f>
        <v>Hardwick Township</v>
      </c>
      <c r="B602" s="75">
        <f>SUM(work!G583:work!H583)</f>
        <v>33260</v>
      </c>
      <c r="C602" s="75">
        <f>SUM(work!I583:work!J583)</f>
        <v>800</v>
      </c>
    </row>
    <row r="603" spans="1:3" ht="15">
      <c r="A603" s="74" t="str">
        <f>work!E584</f>
        <v>Harmony Township</v>
      </c>
      <c r="B603" s="75">
        <f>SUM(work!G584:work!H584)</f>
        <v>157092</v>
      </c>
      <c r="C603" s="75">
        <f>SUM(work!I584:work!J584)</f>
        <v>14126</v>
      </c>
    </row>
    <row r="604" spans="1:3" ht="15">
      <c r="A604" s="74" t="str">
        <f>work!E585</f>
        <v>Hope Township</v>
      </c>
      <c r="B604" s="75">
        <f>SUM(work!G585:work!H585)</f>
        <v>17100</v>
      </c>
      <c r="C604" s="75">
        <f>SUM(work!I585:work!J585)</f>
        <v>79100</v>
      </c>
    </row>
    <row r="605" spans="1:3" ht="15">
      <c r="A605" s="74" t="str">
        <f>work!E586</f>
        <v>Independence Township</v>
      </c>
      <c r="B605" s="75">
        <f>SUM(work!G586:work!H586)</f>
        <v>115970</v>
      </c>
      <c r="C605" s="75">
        <f>SUM(work!I586:work!J586)</f>
        <v>79150</v>
      </c>
    </row>
    <row r="606" spans="1:3" ht="15">
      <c r="A606" s="74" t="str">
        <f>work!E587</f>
        <v>Knowlton Township</v>
      </c>
      <c r="B606" s="75">
        <f>SUM(work!G587:work!H587)</f>
        <v>250000</v>
      </c>
      <c r="C606" s="75">
        <f>SUM(work!I587:work!J587)</f>
        <v>161306</v>
      </c>
    </row>
    <row r="607" spans="1:3" ht="15">
      <c r="A607" s="74" t="str">
        <f>work!E588</f>
        <v>Liberty Township</v>
      </c>
      <c r="B607" s="75">
        <f>SUM(work!G588:work!H588)</f>
        <v>461600</v>
      </c>
      <c r="C607" s="75">
        <f>SUM(work!I588:work!J588)</f>
        <v>86245</v>
      </c>
    </row>
    <row r="608" spans="1:3" ht="15">
      <c r="A608" s="74" t="str">
        <f>work!E589</f>
        <v>Lopatcong Township</v>
      </c>
      <c r="B608" s="75">
        <f>SUM(work!G589:work!H589)</f>
        <v>399235</v>
      </c>
      <c r="C608" s="75">
        <f>SUM(work!I589:work!J589)</f>
        <v>102200</v>
      </c>
    </row>
    <row r="609" spans="1:3" ht="15">
      <c r="A609" s="74" t="str">
        <f>work!E590</f>
        <v>Mansfield Township</v>
      </c>
      <c r="B609" s="75">
        <f>SUM(work!G590:work!H590)</f>
        <v>123229</v>
      </c>
      <c r="C609" s="75">
        <f>SUM(work!I590:work!J590)</f>
        <v>93525</v>
      </c>
    </row>
    <row r="610" spans="1:3" ht="15">
      <c r="A610" s="74" t="str">
        <f>work!E591</f>
        <v>Oxford Township</v>
      </c>
      <c r="B610" s="75">
        <f>SUM(work!G591:work!H591)</f>
        <v>91565</v>
      </c>
      <c r="C610" s="75">
        <f>SUM(work!I591:work!J591)</f>
        <v>2960</v>
      </c>
    </row>
    <row r="611" spans="1:3" ht="15">
      <c r="A611" s="74" t="str">
        <f>work!E592</f>
        <v>Pahaquary Township</v>
      </c>
      <c r="B611" s="75">
        <f>SUM(work!G592:work!H592)</f>
        <v>0</v>
      </c>
      <c r="C611" s="75">
        <f>SUM(work!I592:work!J592)</f>
        <v>0</v>
      </c>
    </row>
    <row r="612" spans="1:3" ht="15">
      <c r="A612" s="74" t="str">
        <f>work!E593</f>
        <v>Phillipsburg Town</v>
      </c>
      <c r="B612" s="75">
        <f>SUM(work!G593:work!H593)</f>
        <v>354385</v>
      </c>
      <c r="C612" s="75">
        <f>SUM(work!I593:work!J593)</f>
        <v>108740</v>
      </c>
    </row>
    <row r="613" spans="1:3" ht="15">
      <c r="A613" s="74" t="str">
        <f>work!E594</f>
        <v>Pohatcong Township</v>
      </c>
      <c r="B613" s="75">
        <f>SUM(work!G594:work!H594)</f>
        <v>474250</v>
      </c>
      <c r="C613" s="75">
        <f>SUM(work!I594:work!J594)</f>
        <v>76000</v>
      </c>
    </row>
    <row r="614" spans="1:3" ht="15">
      <c r="A614" s="74" t="str">
        <f>work!E595</f>
        <v>Washington Borough</v>
      </c>
      <c r="B614" s="75">
        <f>SUM(work!G595:work!H595)</f>
        <v>170310</v>
      </c>
      <c r="C614" s="75">
        <f>SUM(work!I595:work!J595)</f>
        <v>2948</v>
      </c>
    </row>
    <row r="615" spans="1:3" ht="15">
      <c r="A615" s="74" t="str">
        <f>work!E596</f>
        <v>Washington Township</v>
      </c>
      <c r="B615" s="75">
        <f>SUM(work!G596:work!H596)</f>
        <v>143224</v>
      </c>
      <c r="C615" s="75">
        <f>SUM(work!I596:work!J596)</f>
        <v>14291</v>
      </c>
    </row>
    <row r="616" spans="1:3" ht="15">
      <c r="A616" s="74" t="str">
        <f>work!E597</f>
        <v>White Township</v>
      </c>
      <c r="B616" s="75">
        <f>SUM(work!G597:work!H597)</f>
        <v>2720800</v>
      </c>
      <c r="C616" s="75">
        <f>SUM(work!I597:work!J597)</f>
        <v>96369</v>
      </c>
    </row>
    <row r="617" spans="1:3" ht="15">
      <c r="A617" s="74" t="str">
        <f>work!E598</f>
        <v>State Buildings</v>
      </c>
      <c r="B617" s="75">
        <f>SUM(work!G598:work!H598)</f>
        <v>238300</v>
      </c>
      <c r="C617" s="75">
        <f>SUM(work!I598:work!J598)</f>
        <v>9766738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9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April 2006</v>
      </c>
      <c r="B1" s="3"/>
      <c r="C1" s="3"/>
      <c r="D1" s="3"/>
      <c r="E1" s="2"/>
      <c r="F1" s="2"/>
      <c r="G1" s="13"/>
    </row>
    <row r="2" spans="1:7" ht="18">
      <c r="A2" s="6" t="s">
        <v>623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6/12/06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609</v>
      </c>
      <c r="E4" s="22" t="s">
        <v>609</v>
      </c>
      <c r="F4" s="22" t="s">
        <v>614</v>
      </c>
      <c r="G4" s="22" t="s">
        <v>614</v>
      </c>
    </row>
    <row r="5" spans="1:7" ht="15">
      <c r="A5" s="3"/>
      <c r="B5" s="8"/>
      <c r="C5" s="4"/>
      <c r="D5" s="23" t="s">
        <v>610</v>
      </c>
      <c r="E5" s="23" t="s">
        <v>612</v>
      </c>
      <c r="F5" s="23" t="s">
        <v>610</v>
      </c>
      <c r="G5" s="23" t="s">
        <v>612</v>
      </c>
    </row>
    <row r="6" spans="1:7" ht="15.75" thickBot="1">
      <c r="A6" s="11" t="s">
        <v>622</v>
      </c>
      <c r="B6" s="9" t="s">
        <v>728</v>
      </c>
      <c r="C6" s="26" t="s">
        <v>615</v>
      </c>
      <c r="D6" s="24" t="s">
        <v>611</v>
      </c>
      <c r="E6" s="24" t="s">
        <v>613</v>
      </c>
      <c r="F6" s="24" t="s">
        <v>611</v>
      </c>
      <c r="G6" s="24" t="s">
        <v>613</v>
      </c>
    </row>
    <row r="7" spans="1:9" ht="15.75" thickTop="1">
      <c r="A7" s="18" t="s">
        <v>874</v>
      </c>
      <c r="B7" s="17" t="s">
        <v>868</v>
      </c>
      <c r="C7" s="72">
        <f aca="true" t="shared" si="0" ref="C7:C26">D7+E7+F7+G7</f>
        <v>160854272</v>
      </c>
      <c r="D7" s="37">
        <v>12339195</v>
      </c>
      <c r="E7" s="37">
        <v>5690096</v>
      </c>
      <c r="F7" s="37">
        <v>13895382</v>
      </c>
      <c r="G7" s="37">
        <v>128929599</v>
      </c>
      <c r="H7" s="37"/>
      <c r="I7" s="62"/>
    </row>
    <row r="8" spans="1:9" ht="15">
      <c r="A8" s="18" t="s">
        <v>1627</v>
      </c>
      <c r="B8" s="17" t="s">
        <v>1609</v>
      </c>
      <c r="C8" s="72">
        <f t="shared" si="0"/>
        <v>152833865</v>
      </c>
      <c r="D8" s="37">
        <v>69754456</v>
      </c>
      <c r="E8" s="37">
        <v>51356734</v>
      </c>
      <c r="F8" s="37">
        <v>4262201</v>
      </c>
      <c r="G8" s="37">
        <v>27460474</v>
      </c>
      <c r="H8" s="37"/>
      <c r="I8" s="62"/>
    </row>
    <row r="9" spans="1:9" ht="15">
      <c r="A9" s="18" t="s">
        <v>1514</v>
      </c>
      <c r="B9" s="17" t="s">
        <v>1473</v>
      </c>
      <c r="C9" s="72">
        <f t="shared" si="0"/>
        <v>127452315</v>
      </c>
      <c r="D9" s="37">
        <v>77916950</v>
      </c>
      <c r="E9" s="37">
        <v>4257982</v>
      </c>
      <c r="F9" s="37">
        <v>15297562</v>
      </c>
      <c r="G9" s="37">
        <v>29979821</v>
      </c>
      <c r="H9" s="37"/>
      <c r="I9" s="62"/>
    </row>
    <row r="10" spans="1:9" ht="15">
      <c r="A10" s="18" t="s">
        <v>1077</v>
      </c>
      <c r="B10" s="17" t="s">
        <v>938</v>
      </c>
      <c r="C10" s="72">
        <f t="shared" si="0"/>
        <v>81968736</v>
      </c>
      <c r="D10" s="37">
        <v>3968300</v>
      </c>
      <c r="E10" s="37">
        <v>5409081</v>
      </c>
      <c r="F10" s="37">
        <v>0</v>
      </c>
      <c r="G10" s="37">
        <v>72591355</v>
      </c>
      <c r="H10" s="37"/>
      <c r="I10" s="62"/>
    </row>
    <row r="11" spans="1:9" ht="15">
      <c r="A11" s="18" t="s">
        <v>525</v>
      </c>
      <c r="B11" s="17" t="s">
        <v>483</v>
      </c>
      <c r="C11" s="72">
        <f t="shared" si="0"/>
        <v>81644115</v>
      </c>
      <c r="D11" s="37">
        <v>1400580</v>
      </c>
      <c r="E11" s="37">
        <v>9455064</v>
      </c>
      <c r="F11" s="37">
        <v>60205000</v>
      </c>
      <c r="G11" s="37">
        <v>10583471</v>
      </c>
      <c r="H11" s="37"/>
      <c r="I11" s="62"/>
    </row>
    <row r="12" spans="1:9" ht="15">
      <c r="A12" s="18" t="s">
        <v>1624</v>
      </c>
      <c r="B12" s="17" t="s">
        <v>1609</v>
      </c>
      <c r="C12" s="72">
        <f t="shared" si="0"/>
        <v>81103988</v>
      </c>
      <c r="D12" s="37">
        <v>54788790</v>
      </c>
      <c r="E12" s="37">
        <v>24348892</v>
      </c>
      <c r="F12" s="37">
        <v>0</v>
      </c>
      <c r="G12" s="37">
        <v>1966306</v>
      </c>
      <c r="H12" s="37"/>
      <c r="I12" s="62"/>
    </row>
    <row r="13" spans="1:9" ht="15">
      <c r="A13" s="18" t="s">
        <v>108</v>
      </c>
      <c r="B13" s="17" t="s">
        <v>35</v>
      </c>
      <c r="C13" s="72">
        <f t="shared" si="0"/>
        <v>67660439</v>
      </c>
      <c r="D13" s="37">
        <v>11291350</v>
      </c>
      <c r="E13" s="37">
        <v>8369878</v>
      </c>
      <c r="F13" s="37">
        <v>3205358</v>
      </c>
      <c r="G13" s="37">
        <v>44793853</v>
      </c>
      <c r="H13" s="37"/>
      <c r="I13" s="62"/>
    </row>
    <row r="14" spans="1:9" ht="15">
      <c r="A14" s="18" t="s">
        <v>47</v>
      </c>
      <c r="B14" s="17" t="s">
        <v>35</v>
      </c>
      <c r="C14" s="72">
        <f t="shared" si="0"/>
        <v>54757512</v>
      </c>
      <c r="D14" s="37">
        <v>1029000</v>
      </c>
      <c r="E14" s="37">
        <v>9322399</v>
      </c>
      <c r="F14" s="37">
        <v>948400</v>
      </c>
      <c r="G14" s="37">
        <v>43457713</v>
      </c>
      <c r="H14" s="37"/>
      <c r="I14" s="62"/>
    </row>
    <row r="15" spans="1:9" ht="15">
      <c r="A15" s="18" t="s">
        <v>405</v>
      </c>
      <c r="B15" s="17" t="s">
        <v>384</v>
      </c>
      <c r="C15" s="72">
        <f t="shared" si="0"/>
        <v>50823048</v>
      </c>
      <c r="D15" s="37">
        <v>17158405</v>
      </c>
      <c r="E15" s="37">
        <v>11024707</v>
      </c>
      <c r="F15" s="37">
        <v>11975184</v>
      </c>
      <c r="G15" s="37">
        <v>10664752</v>
      </c>
      <c r="H15" s="37"/>
      <c r="I15" s="62"/>
    </row>
    <row r="16" spans="1:9" ht="15">
      <c r="A16" s="18" t="s">
        <v>1472</v>
      </c>
      <c r="B16" s="17" t="s">
        <v>1430</v>
      </c>
      <c r="C16" s="72">
        <f t="shared" si="0"/>
        <v>46929654</v>
      </c>
      <c r="D16" s="37">
        <v>8728131</v>
      </c>
      <c r="E16" s="37">
        <v>2330793</v>
      </c>
      <c r="F16" s="37">
        <v>33911036</v>
      </c>
      <c r="G16" s="37">
        <v>1959694</v>
      </c>
      <c r="H16" s="37"/>
      <c r="I16" s="62"/>
    </row>
    <row r="17" spans="1:9" ht="15">
      <c r="A17" s="18" t="s">
        <v>781</v>
      </c>
      <c r="B17" s="17" t="s">
        <v>743</v>
      </c>
      <c r="C17" s="72">
        <f t="shared" si="0"/>
        <v>46302125</v>
      </c>
      <c r="D17" s="37">
        <v>1008801</v>
      </c>
      <c r="E17" s="37">
        <v>5718324</v>
      </c>
      <c r="F17" s="37">
        <v>39575000</v>
      </c>
      <c r="G17" s="37">
        <v>0</v>
      </c>
      <c r="H17" s="37"/>
      <c r="I17" s="62"/>
    </row>
    <row r="18" spans="1:9" ht="15">
      <c r="A18" s="18" t="s">
        <v>601</v>
      </c>
      <c r="B18" s="17" t="s">
        <v>583</v>
      </c>
      <c r="C18" s="72">
        <f t="shared" si="0"/>
        <v>46069546</v>
      </c>
      <c r="D18" s="37">
        <v>3336370</v>
      </c>
      <c r="E18" s="37">
        <v>5877073</v>
      </c>
      <c r="F18" s="37">
        <v>15390291</v>
      </c>
      <c r="G18" s="37">
        <v>21465812</v>
      </c>
      <c r="H18" s="69"/>
      <c r="I18" s="62"/>
    </row>
    <row r="19" spans="1:9" ht="15">
      <c r="A19" s="18" t="s">
        <v>1405</v>
      </c>
      <c r="B19" s="17" t="s">
        <v>1381</v>
      </c>
      <c r="C19" s="72">
        <f t="shared" si="0"/>
        <v>45337632</v>
      </c>
      <c r="D19" s="37">
        <v>35142099</v>
      </c>
      <c r="E19" s="37">
        <v>5097950</v>
      </c>
      <c r="F19" s="37">
        <v>3109350</v>
      </c>
      <c r="G19" s="37">
        <v>1988233</v>
      </c>
      <c r="H19" s="37"/>
      <c r="I19" s="62"/>
    </row>
    <row r="20" spans="1:9" ht="15">
      <c r="A20" s="18" t="s">
        <v>26</v>
      </c>
      <c r="B20" s="17" t="s">
        <v>1724</v>
      </c>
      <c r="C20" s="72">
        <f t="shared" si="0"/>
        <v>42738349</v>
      </c>
      <c r="D20" s="37">
        <v>5511907</v>
      </c>
      <c r="E20" s="37">
        <v>6334371</v>
      </c>
      <c r="F20" s="37">
        <v>6161465</v>
      </c>
      <c r="G20" s="37">
        <v>24730606</v>
      </c>
      <c r="H20" s="37"/>
      <c r="I20" s="62"/>
    </row>
    <row r="21" spans="1:9" ht="15">
      <c r="A21" s="18" t="s">
        <v>769</v>
      </c>
      <c r="B21" s="17" t="s">
        <v>743</v>
      </c>
      <c r="C21" s="72">
        <f t="shared" si="0"/>
        <v>39617426</v>
      </c>
      <c r="D21" s="37">
        <v>1221410</v>
      </c>
      <c r="E21" s="37">
        <v>2559717</v>
      </c>
      <c r="F21" s="37">
        <v>32352308</v>
      </c>
      <c r="G21" s="37">
        <v>3483991</v>
      </c>
      <c r="H21" s="37"/>
      <c r="I21" s="62"/>
    </row>
    <row r="22" spans="1:9" ht="15">
      <c r="A22" s="18" t="s">
        <v>904</v>
      </c>
      <c r="B22" s="17" t="s">
        <v>1724</v>
      </c>
      <c r="C22" s="72">
        <f t="shared" si="0"/>
        <v>37586562</v>
      </c>
      <c r="D22" s="37">
        <v>2988824</v>
      </c>
      <c r="E22" s="37">
        <v>6066271</v>
      </c>
      <c r="F22" s="37">
        <v>6451305</v>
      </c>
      <c r="G22" s="37">
        <v>22080162</v>
      </c>
      <c r="H22" s="37"/>
      <c r="I22" s="62"/>
    </row>
    <row r="23" spans="1:9" ht="15">
      <c r="A23" s="18" t="s">
        <v>263</v>
      </c>
      <c r="B23" s="17" t="s">
        <v>109</v>
      </c>
      <c r="C23" s="72">
        <f t="shared" si="0"/>
        <v>37448003</v>
      </c>
      <c r="D23" s="37">
        <v>16373843</v>
      </c>
      <c r="E23" s="37">
        <v>3207468</v>
      </c>
      <c r="F23" s="37">
        <v>13823816</v>
      </c>
      <c r="G23" s="37">
        <v>4042876</v>
      </c>
      <c r="H23" s="37"/>
      <c r="I23" s="62"/>
    </row>
    <row r="24" spans="1:9" ht="15">
      <c r="A24" s="18" t="s">
        <v>187</v>
      </c>
      <c r="B24" s="17" t="s">
        <v>109</v>
      </c>
      <c r="C24" s="72">
        <f t="shared" si="0"/>
        <v>37016643</v>
      </c>
      <c r="D24" s="37">
        <v>26015771</v>
      </c>
      <c r="E24" s="37">
        <v>4826489</v>
      </c>
      <c r="F24" s="37">
        <v>5109988</v>
      </c>
      <c r="G24" s="37">
        <v>1064395</v>
      </c>
      <c r="H24" s="37"/>
      <c r="I24" s="62"/>
    </row>
    <row r="25" spans="1:9" ht="15">
      <c r="A25" s="18" t="s">
        <v>589</v>
      </c>
      <c r="B25" s="17" t="s">
        <v>583</v>
      </c>
      <c r="C25" s="72">
        <f t="shared" si="0"/>
        <v>36309227</v>
      </c>
      <c r="D25" s="37">
        <v>3354483</v>
      </c>
      <c r="E25" s="37">
        <v>7512418</v>
      </c>
      <c r="F25" s="37">
        <v>1512100</v>
      </c>
      <c r="G25" s="37">
        <v>23930226</v>
      </c>
      <c r="H25" s="37"/>
      <c r="I25" s="62"/>
    </row>
    <row r="26" spans="1:9" ht="15">
      <c r="A26" s="18" t="s">
        <v>1720</v>
      </c>
      <c r="B26" s="17" t="s">
        <v>743</v>
      </c>
      <c r="C26" s="72">
        <f t="shared" si="0"/>
        <v>36308451</v>
      </c>
      <c r="D26" s="37">
        <v>242962</v>
      </c>
      <c r="E26" s="37">
        <v>3880249</v>
      </c>
      <c r="F26" s="37">
        <v>28046730</v>
      </c>
      <c r="G26" s="37">
        <v>4138510</v>
      </c>
      <c r="H26" s="69"/>
      <c r="I26" s="62"/>
    </row>
    <row r="27" spans="1:7" ht="15">
      <c r="A27" s="18" t="s">
        <v>623</v>
      </c>
      <c r="B27" s="17"/>
      <c r="C27" s="52">
        <f>SUM(C7:C26)</f>
        <v>1310761908</v>
      </c>
      <c r="D27" s="37">
        <f>SUM(D7:D26)</f>
        <v>353571627</v>
      </c>
      <c r="E27" s="37">
        <f>SUM(E7:E26)</f>
        <v>182645956</v>
      </c>
      <c r="F27" s="37">
        <f>SUM(F7:F26)</f>
        <v>295232476</v>
      </c>
      <c r="G27" s="37">
        <f>SUM(G7:G26)</f>
        <v>479311849</v>
      </c>
    </row>
    <row r="28" spans="1:7" ht="15">
      <c r="A28" s="18" t="s">
        <v>617</v>
      </c>
      <c r="C28" s="40">
        <f>work_ytd!F29</f>
        <v>4801262628</v>
      </c>
      <c r="D28" s="40">
        <f>work_ytd!G29</f>
        <v>1550875172</v>
      </c>
      <c r="E28" s="40">
        <f>work_ytd!H29</f>
        <v>1054030122</v>
      </c>
      <c r="F28" s="40">
        <f>work_ytd!I29</f>
        <v>832357022</v>
      </c>
      <c r="G28" s="40">
        <f>work_ytd!J29</f>
        <v>1364000312</v>
      </c>
    </row>
    <row r="29" spans="1:7" ht="15">
      <c r="A29" s="18" t="s">
        <v>624</v>
      </c>
      <c r="C29" s="43">
        <f>C27/C28</f>
        <v>0.2730035845895827</v>
      </c>
      <c r="D29" s="43">
        <f>D27/D28</f>
        <v>0.22798200228070967</v>
      </c>
      <c r="E29" s="43">
        <f>E27/E28</f>
        <v>0.17328343107826286</v>
      </c>
      <c r="F29" s="43">
        <f>F27/F28</f>
        <v>0.35469452193796713</v>
      </c>
      <c r="G29" s="43">
        <f>G27/G28</f>
        <v>0.35140156844773507</v>
      </c>
    </row>
    <row r="31" ht="15">
      <c r="D31" s="56"/>
    </row>
    <row r="618" ht="15">
      <c r="A618" s="74"/>
    </row>
    <row r="619" ht="15">
      <c r="A619" s="74"/>
    </row>
    <row r="620" ht="15">
      <c r="A620" s="74"/>
    </row>
    <row r="621" ht="15">
      <c r="A621" s="74"/>
    </row>
    <row r="622" ht="15">
      <c r="A622" s="74"/>
    </row>
    <row r="623" ht="15">
      <c r="A623" s="74"/>
    </row>
    <row r="624" ht="15">
      <c r="A624" s="74"/>
    </row>
    <row r="625" ht="15">
      <c r="A625" s="74"/>
    </row>
    <row r="626" ht="15">
      <c r="A626" s="74"/>
    </row>
    <row r="627" ht="15">
      <c r="A627" s="74"/>
    </row>
    <row r="628" ht="15">
      <c r="A628" s="74"/>
    </row>
    <row r="629" ht="15">
      <c r="A629" s="74"/>
    </row>
    <row r="630" ht="15">
      <c r="A630" s="74"/>
    </row>
    <row r="631" ht="15">
      <c r="A631" s="74"/>
    </row>
    <row r="632" ht="15">
      <c r="A632" s="74"/>
    </row>
    <row r="633" ht="15">
      <c r="A633" s="74"/>
    </row>
    <row r="634" ht="15">
      <c r="A634" s="74"/>
    </row>
    <row r="635" ht="15">
      <c r="A635" s="74"/>
    </row>
    <row r="636" ht="15">
      <c r="A636" s="74"/>
    </row>
    <row r="637" ht="15">
      <c r="A637" s="74"/>
    </row>
    <row r="638" ht="15">
      <c r="A638" s="74"/>
    </row>
    <row r="639" ht="15">
      <c r="A639" s="74"/>
    </row>
    <row r="640" ht="15">
      <c r="A640" s="74"/>
    </row>
    <row r="641" ht="15">
      <c r="A641" s="74"/>
    </row>
    <row r="642" ht="15">
      <c r="A642" s="74"/>
    </row>
    <row r="643" ht="15">
      <c r="A643" s="74"/>
    </row>
    <row r="644" ht="15">
      <c r="A644" s="74"/>
    </row>
    <row r="645" ht="15">
      <c r="A645" s="74"/>
    </row>
    <row r="646" ht="15">
      <c r="A646" s="74"/>
    </row>
    <row r="647" ht="15">
      <c r="A647" s="74"/>
    </row>
    <row r="648" ht="15">
      <c r="A648" s="74"/>
    </row>
    <row r="649" ht="15">
      <c r="A649" s="74"/>
    </row>
    <row r="650" ht="15">
      <c r="A650" s="74"/>
    </row>
    <row r="651" ht="15">
      <c r="A651" s="74"/>
    </row>
    <row r="652" ht="15">
      <c r="A652" s="74"/>
    </row>
    <row r="653" ht="15">
      <c r="A653" s="74"/>
    </row>
    <row r="654" ht="15">
      <c r="A654" s="74"/>
    </row>
    <row r="655" ht="15">
      <c r="A655" s="74"/>
    </row>
    <row r="656" ht="15">
      <c r="A656" s="74"/>
    </row>
    <row r="657" ht="15">
      <c r="A657" s="74"/>
    </row>
    <row r="658" ht="15">
      <c r="A658" s="74"/>
    </row>
    <row r="659" ht="15">
      <c r="A659" s="74"/>
    </row>
    <row r="660" ht="15">
      <c r="A660" s="74"/>
    </row>
    <row r="661" ht="15">
      <c r="A661" s="74"/>
    </row>
    <row r="662" ht="15">
      <c r="A662" s="74"/>
    </row>
    <row r="663" ht="15">
      <c r="A663" s="74"/>
    </row>
    <row r="664" ht="15">
      <c r="A664" s="74"/>
    </row>
    <row r="665" ht="15">
      <c r="A665" s="74"/>
    </row>
    <row r="666" ht="15">
      <c r="A666" s="74"/>
    </row>
    <row r="667" ht="15">
      <c r="A667" s="74"/>
    </row>
    <row r="668" ht="15">
      <c r="A668" s="74"/>
    </row>
    <row r="669" ht="15">
      <c r="A669" s="74"/>
    </row>
    <row r="670" ht="15">
      <c r="A670" s="74"/>
    </row>
    <row r="671" ht="15">
      <c r="A671" s="74"/>
    </row>
    <row r="672" ht="15">
      <c r="A672" s="74"/>
    </row>
    <row r="673" ht="15">
      <c r="A673" s="74"/>
    </row>
    <row r="674" ht="15">
      <c r="A674" s="74"/>
    </row>
    <row r="675" ht="15">
      <c r="A675" s="74"/>
    </row>
    <row r="676" ht="15">
      <c r="A676" s="74"/>
    </row>
    <row r="677" ht="15">
      <c r="A677" s="74"/>
    </row>
    <row r="678" ht="15">
      <c r="A678" s="74"/>
    </row>
    <row r="679" ht="15">
      <c r="A679" s="74"/>
    </row>
    <row r="680" ht="15">
      <c r="A680" s="74"/>
    </row>
    <row r="681" ht="15">
      <c r="A681" s="74"/>
    </row>
    <row r="682" ht="15">
      <c r="A682" s="74"/>
    </row>
    <row r="683" ht="15">
      <c r="A683" s="74"/>
    </row>
    <row r="684" ht="15">
      <c r="A684" s="74"/>
    </row>
    <row r="685" ht="15">
      <c r="A685" s="74"/>
    </row>
    <row r="686" ht="15">
      <c r="A686" s="74"/>
    </row>
    <row r="687" ht="15">
      <c r="A687" s="74"/>
    </row>
    <row r="688" ht="15">
      <c r="A688" s="74"/>
    </row>
    <row r="689" ht="15">
      <c r="A689" s="74"/>
    </row>
    <row r="690" ht="15">
      <c r="A690" s="74"/>
    </row>
    <row r="691" ht="15">
      <c r="A691" s="74"/>
    </row>
    <row r="692" ht="15">
      <c r="A692" s="74"/>
    </row>
    <row r="693" ht="15">
      <c r="A693" s="74"/>
    </row>
    <row r="694" ht="15">
      <c r="A694" s="74"/>
    </row>
    <row r="695" ht="15">
      <c r="A695" s="74"/>
    </row>
    <row r="696" ht="15">
      <c r="A696" s="74"/>
    </row>
    <row r="697" ht="15">
      <c r="A697" s="74"/>
    </row>
    <row r="698" ht="15">
      <c r="A698" s="74"/>
    </row>
    <row r="699" ht="15">
      <c r="A699" s="74"/>
    </row>
    <row r="700" ht="15">
      <c r="A700" s="74"/>
    </row>
    <row r="701" ht="15">
      <c r="A701" s="74"/>
    </row>
    <row r="702" ht="15">
      <c r="A702" s="74"/>
    </row>
    <row r="703" ht="15">
      <c r="A703" s="74"/>
    </row>
    <row r="704" ht="15">
      <c r="A704" s="74"/>
    </row>
    <row r="705" ht="15">
      <c r="A705" s="74"/>
    </row>
    <row r="706" ht="15">
      <c r="A706" s="74"/>
    </row>
    <row r="707" ht="15">
      <c r="A707" s="74"/>
    </row>
    <row r="708" ht="15">
      <c r="A708" s="74"/>
    </row>
    <row r="709" ht="15">
      <c r="A709" s="74"/>
    </row>
    <row r="710" ht="15">
      <c r="A710" s="74"/>
    </row>
    <row r="711" ht="15">
      <c r="A711" s="74"/>
    </row>
    <row r="712" ht="15">
      <c r="A712" s="74"/>
    </row>
    <row r="713" ht="15">
      <c r="A713" s="74"/>
    </row>
    <row r="714" ht="15">
      <c r="A714" s="74"/>
    </row>
    <row r="715" ht="15">
      <c r="A715" s="74"/>
    </row>
    <row r="716" ht="15">
      <c r="A716" s="74"/>
    </row>
    <row r="717" ht="15">
      <c r="A717" s="74"/>
    </row>
    <row r="718" ht="15">
      <c r="A718" s="74"/>
    </row>
    <row r="719" ht="15">
      <c r="A719" s="74"/>
    </row>
    <row r="720" ht="15">
      <c r="A720" s="74"/>
    </row>
    <row r="721" ht="15">
      <c r="A721" s="74"/>
    </row>
    <row r="722" ht="15">
      <c r="A722" s="74"/>
    </row>
    <row r="723" ht="15">
      <c r="A723" s="74"/>
    </row>
    <row r="724" ht="15">
      <c r="A724" s="74"/>
    </row>
    <row r="725" ht="15">
      <c r="A725" s="74"/>
    </row>
    <row r="726" ht="15">
      <c r="A726" s="74"/>
    </row>
    <row r="727" ht="15">
      <c r="A727" s="74"/>
    </row>
    <row r="728" ht="15">
      <c r="A728" s="74"/>
    </row>
    <row r="729" ht="15">
      <c r="A729" s="74"/>
    </row>
    <row r="730" ht="15">
      <c r="A730" s="74"/>
    </row>
    <row r="731" ht="15">
      <c r="A731" s="74"/>
    </row>
    <row r="732" ht="15">
      <c r="A732" s="74"/>
    </row>
    <row r="733" ht="15">
      <c r="A733" s="74"/>
    </row>
    <row r="734" ht="15">
      <c r="A734" s="74"/>
    </row>
    <row r="735" ht="15">
      <c r="A735" s="74"/>
    </row>
    <row r="736" ht="15">
      <c r="A736" s="74"/>
    </row>
    <row r="737" ht="15">
      <c r="A737" s="74"/>
    </row>
    <row r="738" ht="15">
      <c r="A738" s="74"/>
    </row>
    <row r="739" ht="15">
      <c r="A739" s="74"/>
    </row>
    <row r="740" ht="15">
      <c r="A740" s="74"/>
    </row>
    <row r="741" ht="15">
      <c r="A741" s="74"/>
    </row>
    <row r="742" ht="15">
      <c r="A742" s="74"/>
    </row>
    <row r="743" ht="15">
      <c r="A743" s="74"/>
    </row>
    <row r="744" ht="15">
      <c r="A744" s="74"/>
    </row>
    <row r="745" ht="15">
      <c r="A745" s="74"/>
    </row>
    <row r="746" ht="15">
      <c r="A746" s="74"/>
    </row>
    <row r="747" ht="15">
      <c r="A747" s="74"/>
    </row>
    <row r="748" ht="15">
      <c r="A748" s="74"/>
    </row>
    <row r="749" ht="15">
      <c r="A749" s="74"/>
    </row>
    <row r="750" ht="15">
      <c r="A750" s="74"/>
    </row>
    <row r="751" ht="15">
      <c r="A751" s="74"/>
    </row>
    <row r="752" ht="15">
      <c r="A752" s="74"/>
    </row>
    <row r="753" ht="15">
      <c r="A753" s="74"/>
    </row>
    <row r="754" ht="15">
      <c r="A754" s="74"/>
    </row>
    <row r="755" ht="15">
      <c r="A755" s="74"/>
    </row>
    <row r="756" ht="15">
      <c r="A756" s="74"/>
    </row>
    <row r="757" ht="15">
      <c r="A757" s="74"/>
    </row>
    <row r="758" ht="15">
      <c r="A758" s="74"/>
    </row>
    <row r="759" ht="15">
      <c r="A759" s="74"/>
    </row>
    <row r="760" ht="15">
      <c r="A760" s="74"/>
    </row>
    <row r="761" ht="15">
      <c r="A761" s="74"/>
    </row>
    <row r="762" ht="15">
      <c r="A762" s="74"/>
    </row>
    <row r="763" ht="15">
      <c r="A763" s="74"/>
    </row>
    <row r="764" ht="15">
      <c r="A764" s="74"/>
    </row>
    <row r="765" ht="15">
      <c r="A765" s="74"/>
    </row>
    <row r="766" ht="15">
      <c r="A766" s="74"/>
    </row>
    <row r="767" ht="15">
      <c r="A767" s="74"/>
    </row>
    <row r="768" ht="15">
      <c r="A768" s="74"/>
    </row>
    <row r="769" ht="15">
      <c r="A769" s="74"/>
    </row>
    <row r="770" ht="15">
      <c r="A770" s="74"/>
    </row>
    <row r="771" ht="15">
      <c r="A771" s="74"/>
    </row>
    <row r="772" ht="15">
      <c r="A772" s="74"/>
    </row>
    <row r="773" ht="15">
      <c r="A773" s="74"/>
    </row>
    <row r="774" ht="15">
      <c r="A774" s="74"/>
    </row>
    <row r="775" ht="15">
      <c r="A775" s="74"/>
    </row>
    <row r="776" ht="15">
      <c r="A776" s="74"/>
    </row>
    <row r="777" ht="15">
      <c r="A777" s="74"/>
    </row>
    <row r="778" ht="15">
      <c r="A778" s="74"/>
    </row>
    <row r="779" ht="15">
      <c r="A779" s="7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9.88671875" style="0" bestFit="1" customWidth="1"/>
  </cols>
  <sheetData>
    <row r="1" spans="1:12" ht="18">
      <c r="A1" s="15" t="str">
        <f>work!A1</f>
        <v>Estimated cost of construction authorized by building permits, April 2006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623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6/12/06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609</v>
      </c>
      <c r="E4" s="22" t="s">
        <v>609</v>
      </c>
      <c r="F4" s="22" t="s">
        <v>614</v>
      </c>
      <c r="G4" s="22" t="s">
        <v>614</v>
      </c>
      <c r="H4" s="3"/>
      <c r="I4" s="3"/>
    </row>
    <row r="5" spans="1:9" ht="15">
      <c r="A5" s="3"/>
      <c r="B5" s="8"/>
      <c r="C5" s="4"/>
      <c r="D5" s="23" t="s">
        <v>610</v>
      </c>
      <c r="E5" s="23" t="s">
        <v>612</v>
      </c>
      <c r="F5" s="23" t="s">
        <v>610</v>
      </c>
      <c r="G5" s="23" t="s">
        <v>612</v>
      </c>
      <c r="H5" s="3"/>
      <c r="I5" s="3"/>
    </row>
    <row r="6" spans="1:9" ht="15.75" thickBot="1">
      <c r="A6" s="11" t="s">
        <v>622</v>
      </c>
      <c r="B6" s="9" t="s">
        <v>728</v>
      </c>
      <c r="C6" s="26" t="s">
        <v>615</v>
      </c>
      <c r="D6" s="24" t="s">
        <v>611</v>
      </c>
      <c r="E6" s="24" t="s">
        <v>613</v>
      </c>
      <c r="F6" s="24" t="s">
        <v>611</v>
      </c>
      <c r="G6" s="24" t="s">
        <v>613</v>
      </c>
      <c r="H6" s="3"/>
      <c r="I6" s="36" t="s">
        <v>618</v>
      </c>
    </row>
    <row r="7" spans="1:10" ht="15.75" thickTop="1">
      <c r="A7" s="18" t="s">
        <v>1627</v>
      </c>
      <c r="B7" s="17" t="s">
        <v>1609</v>
      </c>
      <c r="C7" s="72">
        <f aca="true" t="shared" si="0" ref="C7:C26">D7+E7+F7+G7</f>
        <v>76097588</v>
      </c>
      <c r="D7" s="37">
        <v>57724944</v>
      </c>
      <c r="E7" s="37">
        <v>9034043</v>
      </c>
      <c r="F7" s="37">
        <v>561200</v>
      </c>
      <c r="G7" s="37">
        <v>8777401</v>
      </c>
      <c r="H7" s="37"/>
      <c r="I7" s="57"/>
      <c r="J7" s="37">
        <v>1</v>
      </c>
    </row>
    <row r="8" spans="1:11" ht="15">
      <c r="A8" s="18" t="s">
        <v>1077</v>
      </c>
      <c r="B8" s="17" t="s">
        <v>938</v>
      </c>
      <c r="C8" s="72">
        <f t="shared" si="0"/>
        <v>62981618</v>
      </c>
      <c r="D8" s="37">
        <v>482800</v>
      </c>
      <c r="E8" s="37">
        <v>2313662</v>
      </c>
      <c r="F8" s="37">
        <v>0</v>
      </c>
      <c r="G8" s="37">
        <v>60185156</v>
      </c>
      <c r="H8" s="37"/>
      <c r="I8" s="57"/>
      <c r="J8" s="37">
        <v>2</v>
      </c>
      <c r="K8" s="5">
        <f>D8+E8</f>
        <v>2796462</v>
      </c>
    </row>
    <row r="9" spans="1:11" ht="15">
      <c r="A9" s="18" t="s">
        <v>1624</v>
      </c>
      <c r="B9" s="17" t="s">
        <v>1609</v>
      </c>
      <c r="C9" s="72">
        <f t="shared" si="0"/>
        <v>53907548</v>
      </c>
      <c r="D9" s="37">
        <v>49456100</v>
      </c>
      <c r="E9" s="37">
        <v>3978218</v>
      </c>
      <c r="F9" s="37">
        <v>0</v>
      </c>
      <c r="G9" s="37">
        <v>473230</v>
      </c>
      <c r="H9" s="37"/>
      <c r="I9" s="57"/>
      <c r="J9" s="37">
        <v>3</v>
      </c>
      <c r="K9">
        <f>K8/C8</f>
        <v>0.0444012410097181</v>
      </c>
    </row>
    <row r="10" spans="1:10" ht="15">
      <c r="A10" s="18" t="s">
        <v>47</v>
      </c>
      <c r="B10" s="17" t="s">
        <v>35</v>
      </c>
      <c r="C10" s="72">
        <f t="shared" si="0"/>
        <v>40252178</v>
      </c>
      <c r="D10" s="37">
        <v>0</v>
      </c>
      <c r="E10" s="37">
        <v>1410154</v>
      </c>
      <c r="F10" s="37">
        <v>0</v>
      </c>
      <c r="G10" s="37">
        <v>38842024</v>
      </c>
      <c r="H10" s="50"/>
      <c r="I10" s="57"/>
      <c r="J10" s="37">
        <v>4</v>
      </c>
    </row>
    <row r="11" spans="1:10" ht="15">
      <c r="A11" s="18" t="s">
        <v>1514</v>
      </c>
      <c r="B11" s="17" t="s">
        <v>1473</v>
      </c>
      <c r="C11" s="72">
        <f t="shared" si="0"/>
        <v>31606122</v>
      </c>
      <c r="D11" s="37">
        <v>13704137</v>
      </c>
      <c r="E11" s="37">
        <v>1091307</v>
      </c>
      <c r="F11" s="37">
        <v>3280201</v>
      </c>
      <c r="G11" s="37">
        <v>13530477</v>
      </c>
      <c r="H11" s="37"/>
      <c r="I11" s="57"/>
      <c r="J11" s="37">
        <v>5</v>
      </c>
    </row>
    <row r="12" spans="1:10" ht="15">
      <c r="A12" s="18" t="s">
        <v>874</v>
      </c>
      <c r="B12" s="17" t="s">
        <v>868</v>
      </c>
      <c r="C12" s="72">
        <f t="shared" si="0"/>
        <v>28472467</v>
      </c>
      <c r="D12" s="37">
        <v>1313248</v>
      </c>
      <c r="E12" s="37">
        <v>1163730</v>
      </c>
      <c r="F12" s="37">
        <v>1968550</v>
      </c>
      <c r="G12" s="37">
        <v>24026939</v>
      </c>
      <c r="H12" s="37"/>
      <c r="I12" s="57"/>
      <c r="J12" s="37">
        <v>6</v>
      </c>
    </row>
    <row r="13" spans="1:10" ht="15">
      <c r="A13" s="18" t="s">
        <v>56</v>
      </c>
      <c r="B13" s="17" t="s">
        <v>35</v>
      </c>
      <c r="C13" s="72">
        <f t="shared" si="0"/>
        <v>22677341</v>
      </c>
      <c r="D13" s="37">
        <v>0</v>
      </c>
      <c r="E13" s="37">
        <v>0</v>
      </c>
      <c r="F13" s="37">
        <v>500</v>
      </c>
      <c r="G13" s="37">
        <v>22676841</v>
      </c>
      <c r="H13" s="37"/>
      <c r="I13" s="57"/>
      <c r="J13" s="37">
        <v>7</v>
      </c>
    </row>
    <row r="14" spans="1:10" ht="15">
      <c r="A14" s="18" t="s">
        <v>108</v>
      </c>
      <c r="B14" s="17" t="s">
        <v>35</v>
      </c>
      <c r="C14" s="72">
        <f t="shared" si="0"/>
        <v>19286089</v>
      </c>
      <c r="D14" s="37">
        <v>971766</v>
      </c>
      <c r="E14" s="37">
        <v>2219732</v>
      </c>
      <c r="F14" s="37">
        <v>2484963</v>
      </c>
      <c r="G14" s="37">
        <v>13609628</v>
      </c>
      <c r="H14" s="37"/>
      <c r="I14" s="57"/>
      <c r="J14" s="37">
        <v>8</v>
      </c>
    </row>
    <row r="15" spans="1:10" ht="15">
      <c r="A15" s="18" t="s">
        <v>1520</v>
      </c>
      <c r="B15" s="17" t="s">
        <v>1473</v>
      </c>
      <c r="C15" s="72">
        <f t="shared" si="0"/>
        <v>18304764</v>
      </c>
      <c r="D15" s="37">
        <v>505000</v>
      </c>
      <c r="E15" s="37">
        <v>1356658</v>
      </c>
      <c r="F15" s="37">
        <v>29250</v>
      </c>
      <c r="G15" s="37">
        <v>16413856</v>
      </c>
      <c r="H15" s="37"/>
      <c r="I15" s="57"/>
      <c r="J15" s="37">
        <v>9</v>
      </c>
    </row>
    <row r="16" spans="1:10" ht="15">
      <c r="A16" s="18" t="s">
        <v>1720</v>
      </c>
      <c r="B16" s="17" t="s">
        <v>743</v>
      </c>
      <c r="C16" s="72">
        <f t="shared" si="0"/>
        <v>16020719</v>
      </c>
      <c r="D16" s="37">
        <v>7000</v>
      </c>
      <c r="E16" s="37">
        <v>1477035</v>
      </c>
      <c r="F16" s="37">
        <v>12223000</v>
      </c>
      <c r="G16" s="37">
        <v>2313684</v>
      </c>
      <c r="H16" s="37"/>
      <c r="I16" s="57"/>
      <c r="J16" s="37">
        <v>10</v>
      </c>
    </row>
    <row r="17" spans="1:10" ht="15">
      <c r="A17" s="18" t="s">
        <v>1136</v>
      </c>
      <c r="B17" s="17" t="s">
        <v>1538</v>
      </c>
      <c r="C17" s="72">
        <f t="shared" si="0"/>
        <v>13845777</v>
      </c>
      <c r="D17" s="37">
        <v>425200</v>
      </c>
      <c r="E17" s="37">
        <v>752641</v>
      </c>
      <c r="F17" s="37">
        <v>76795</v>
      </c>
      <c r="G17" s="37">
        <v>12591141</v>
      </c>
      <c r="H17" s="37"/>
      <c r="I17" s="57"/>
      <c r="J17" s="37">
        <v>11</v>
      </c>
    </row>
    <row r="18" spans="1:10" ht="15">
      <c r="A18" s="18" t="s">
        <v>531</v>
      </c>
      <c r="B18" s="17" t="s">
        <v>483</v>
      </c>
      <c r="C18" s="72">
        <f t="shared" si="0"/>
        <v>12049644</v>
      </c>
      <c r="D18" s="37">
        <v>11273801</v>
      </c>
      <c r="E18" s="37">
        <v>362738</v>
      </c>
      <c r="F18" s="37">
        <v>254300</v>
      </c>
      <c r="G18" s="37">
        <v>158805</v>
      </c>
      <c r="H18" s="37"/>
      <c r="I18" s="57"/>
      <c r="J18" s="37">
        <v>12</v>
      </c>
    </row>
    <row r="19" spans="1:10" ht="15">
      <c r="A19" s="18" t="s">
        <v>1194</v>
      </c>
      <c r="B19" s="17" t="s">
        <v>1149</v>
      </c>
      <c r="C19" s="72">
        <f t="shared" si="0"/>
        <v>11462191</v>
      </c>
      <c r="D19" s="37">
        <v>300000</v>
      </c>
      <c r="E19" s="37">
        <v>245859</v>
      </c>
      <c r="F19" s="37">
        <v>9942633</v>
      </c>
      <c r="G19" s="37">
        <v>973699</v>
      </c>
      <c r="H19" s="37"/>
      <c r="I19" s="57"/>
      <c r="J19" s="37">
        <v>13</v>
      </c>
    </row>
    <row r="20" spans="1:10" ht="15">
      <c r="A20" s="18" t="s">
        <v>1460</v>
      </c>
      <c r="B20" s="17" t="s">
        <v>1430</v>
      </c>
      <c r="C20" s="72">
        <f t="shared" si="0"/>
        <v>11258154</v>
      </c>
      <c r="D20" s="37">
        <v>2889555</v>
      </c>
      <c r="E20" s="37">
        <v>330657</v>
      </c>
      <c r="F20" s="37">
        <v>7620249</v>
      </c>
      <c r="G20" s="37">
        <v>417693</v>
      </c>
      <c r="H20" s="37"/>
      <c r="I20" s="57"/>
      <c r="J20" s="37">
        <v>14</v>
      </c>
    </row>
    <row r="21" spans="1:10" ht="15">
      <c r="A21" s="18" t="s">
        <v>904</v>
      </c>
      <c r="B21" s="17" t="s">
        <v>1724</v>
      </c>
      <c r="C21" s="72">
        <f t="shared" si="0"/>
        <v>11226524</v>
      </c>
      <c r="D21" s="37">
        <v>416705</v>
      </c>
      <c r="E21" s="37">
        <v>1455285</v>
      </c>
      <c r="F21" s="37">
        <v>1746250</v>
      </c>
      <c r="G21" s="37">
        <v>7608284</v>
      </c>
      <c r="H21" s="37"/>
      <c r="I21" s="57"/>
      <c r="J21" s="37">
        <v>15</v>
      </c>
    </row>
    <row r="22" spans="1:10" ht="15">
      <c r="A22" s="18" t="s">
        <v>38</v>
      </c>
      <c r="B22" s="17" t="s">
        <v>35</v>
      </c>
      <c r="C22" s="72">
        <f t="shared" si="0"/>
        <v>10981231</v>
      </c>
      <c r="D22" s="37">
        <v>179000</v>
      </c>
      <c r="E22" s="37">
        <v>772135</v>
      </c>
      <c r="F22" s="37">
        <v>2210</v>
      </c>
      <c r="G22" s="37">
        <v>10027886</v>
      </c>
      <c r="H22" s="37"/>
      <c r="I22" s="57"/>
      <c r="J22" s="37">
        <v>16</v>
      </c>
    </row>
    <row r="23" spans="1:10" ht="15">
      <c r="A23" s="18" t="s">
        <v>1553</v>
      </c>
      <c r="B23" s="17" t="s">
        <v>583</v>
      </c>
      <c r="C23" s="72">
        <f t="shared" si="0"/>
        <v>9228609</v>
      </c>
      <c r="D23" s="37">
        <v>2433095</v>
      </c>
      <c r="E23" s="37">
        <v>1287313</v>
      </c>
      <c r="F23" s="37">
        <v>1664231</v>
      </c>
      <c r="G23" s="37">
        <v>3843970</v>
      </c>
      <c r="H23" s="37"/>
      <c r="I23" s="57"/>
      <c r="J23" s="37">
        <v>17</v>
      </c>
    </row>
    <row r="24" spans="1:10" ht="15">
      <c r="A24" s="18" t="s">
        <v>589</v>
      </c>
      <c r="B24" s="17" t="s">
        <v>583</v>
      </c>
      <c r="C24" s="72">
        <f t="shared" si="0"/>
        <v>9162896</v>
      </c>
      <c r="D24" s="37">
        <v>256252</v>
      </c>
      <c r="E24" s="37">
        <v>3150457</v>
      </c>
      <c r="F24" s="37">
        <v>1362700</v>
      </c>
      <c r="G24" s="37">
        <v>4393487</v>
      </c>
      <c r="H24" s="37"/>
      <c r="I24" s="57"/>
      <c r="J24" s="37">
        <v>18</v>
      </c>
    </row>
    <row r="25" spans="1:10" ht="15">
      <c r="A25" s="18" t="s">
        <v>417</v>
      </c>
      <c r="B25" s="17" t="s">
        <v>384</v>
      </c>
      <c r="C25" s="72">
        <f t="shared" si="0"/>
        <v>9060957</v>
      </c>
      <c r="D25" s="37">
        <v>6862730</v>
      </c>
      <c r="E25" s="37">
        <v>487768</v>
      </c>
      <c r="F25" s="37">
        <v>512305</v>
      </c>
      <c r="G25" s="37">
        <v>1198154</v>
      </c>
      <c r="H25" s="37"/>
      <c r="I25" s="57"/>
      <c r="J25" s="37">
        <v>19</v>
      </c>
    </row>
    <row r="26" spans="1:10" ht="15">
      <c r="A26" s="18" t="s">
        <v>892</v>
      </c>
      <c r="B26" s="17" t="s">
        <v>868</v>
      </c>
      <c r="C26" s="72">
        <f t="shared" si="0"/>
        <v>8886013</v>
      </c>
      <c r="D26" s="37">
        <v>6223734</v>
      </c>
      <c r="E26" s="37">
        <v>439426</v>
      </c>
      <c r="F26" s="37">
        <v>1205888</v>
      </c>
      <c r="G26" s="37">
        <v>1016965</v>
      </c>
      <c r="H26" s="37"/>
      <c r="I26" s="57"/>
      <c r="J26" s="37">
        <v>20</v>
      </c>
    </row>
    <row r="27" spans="1:10" ht="15">
      <c r="A27" s="18" t="s">
        <v>623</v>
      </c>
      <c r="B27" s="17"/>
      <c r="C27" s="52">
        <f>SUM(C7:C25)</f>
        <v>467882417</v>
      </c>
      <c r="D27" s="37">
        <f>SUM(D7:D25)</f>
        <v>149201333</v>
      </c>
      <c r="E27" s="37">
        <f>SUM(E7:E25)</f>
        <v>32889392</v>
      </c>
      <c r="F27" s="37">
        <f>SUM(F7:F25)</f>
        <v>43729337</v>
      </c>
      <c r="G27" s="37">
        <f>SUM(G7:G25)</f>
        <v>242062355</v>
      </c>
      <c r="I27" s="3"/>
      <c r="J27" s="37"/>
    </row>
    <row r="28" spans="1:7" ht="15">
      <c r="A28" s="18" t="s">
        <v>617</v>
      </c>
      <c r="C28" s="40">
        <f>work!F29</f>
        <v>1217252274</v>
      </c>
      <c r="D28" s="40">
        <f>work!G29</f>
        <v>398331974</v>
      </c>
      <c r="E28" s="40">
        <f>work!H29</f>
        <v>281305695</v>
      </c>
      <c r="F28" s="40">
        <f>work!I29</f>
        <v>120820087</v>
      </c>
      <c r="G28" s="40">
        <f>work!J29</f>
        <v>416794518</v>
      </c>
    </row>
    <row r="29" spans="1:7" ht="15">
      <c r="A29" s="18" t="s">
        <v>624</v>
      </c>
      <c r="C29" s="43">
        <f>C27/C28</f>
        <v>0.3843758824639501</v>
      </c>
      <c r="D29" s="43">
        <f>D27/D28</f>
        <v>0.374565294123238</v>
      </c>
      <c r="E29" s="43">
        <f>E27/E28</f>
        <v>0.11691690777892001</v>
      </c>
      <c r="F29" s="43">
        <f>F27/F28</f>
        <v>0.3619376387305531</v>
      </c>
      <c r="G29" s="43">
        <f>G27/G28</f>
        <v>0.5807714462309699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4" customWidth="1"/>
  </cols>
  <sheetData>
    <row r="1" ht="15.75">
      <c r="A1" s="15" t="str">
        <f>work!A1</f>
        <v>Estimated cost of construction authorized by building permits, April 2006</v>
      </c>
    </row>
    <row r="2" ht="15">
      <c r="A2" s="16" t="str">
        <f>work!A2</f>
        <v>Source:  New Jersey Department of Community Affairs, 6/12/06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73" t="s">
        <v>0</v>
      </c>
      <c r="C5" s="73"/>
      <c r="D5" s="73"/>
      <c r="E5" s="73" t="s">
        <v>1</v>
      </c>
      <c r="F5" s="73"/>
      <c r="G5" s="73"/>
      <c r="J5" s="23"/>
      <c r="K5" s="23"/>
      <c r="L5" s="23"/>
      <c r="M5" s="23"/>
    </row>
    <row r="6" spans="1:13" ht="15.75" thickBot="1">
      <c r="A6" s="11" t="s">
        <v>728</v>
      </c>
      <c r="B6" s="26" t="s">
        <v>615</v>
      </c>
      <c r="C6" s="44" t="s">
        <v>609</v>
      </c>
      <c r="D6" s="44" t="s">
        <v>614</v>
      </c>
      <c r="E6" s="26" t="s">
        <v>615</v>
      </c>
      <c r="F6" s="44" t="s">
        <v>609</v>
      </c>
      <c r="G6" s="44" t="s">
        <v>614</v>
      </c>
      <c r="J6" s="35"/>
      <c r="K6" s="35"/>
      <c r="L6" s="35"/>
      <c r="M6" s="35"/>
    </row>
    <row r="7" spans="1:13" ht="15.75" thickTop="1">
      <c r="A7" s="38" t="s">
        <v>868</v>
      </c>
      <c r="B7" s="40">
        <f>C7+D7</f>
        <v>57741190</v>
      </c>
      <c r="C7" s="41">
        <f>SUM(work!G7:H7)</f>
        <v>25169302</v>
      </c>
      <c r="D7" s="45">
        <f>SUM(work!I7:J7)</f>
        <v>32571888</v>
      </c>
      <c r="E7" s="40">
        <f>F7+G7</f>
        <v>280927584</v>
      </c>
      <c r="F7" s="45">
        <f>SUM(work_ytd!G7:H7)</f>
        <v>113321679</v>
      </c>
      <c r="G7" s="45">
        <f>SUM(work_ytd!I7:J7)</f>
        <v>167605905</v>
      </c>
      <c r="H7" s="39"/>
      <c r="I7" s="39"/>
      <c r="J7" s="41"/>
      <c r="K7" s="41"/>
      <c r="L7" s="41"/>
      <c r="M7" s="41"/>
    </row>
    <row r="8" spans="1:13" ht="15">
      <c r="A8" s="38" t="s">
        <v>938</v>
      </c>
      <c r="B8" s="38">
        <f aca="true" t="shared" si="0" ref="B8:B29">C8+D8</f>
        <v>193322204</v>
      </c>
      <c r="C8" s="39">
        <f>SUM(work!G8:H8)</f>
        <v>93107442</v>
      </c>
      <c r="D8" s="47">
        <f>SUM(work!I8:J8)</f>
        <v>100214762</v>
      </c>
      <c r="E8" s="38">
        <f aca="true" t="shared" si="1" ref="E8:E28">F8+G8</f>
        <v>566045902</v>
      </c>
      <c r="F8" s="47">
        <f>SUM(work_ytd!G8:H8)</f>
        <v>322708168</v>
      </c>
      <c r="G8" s="47">
        <f>SUM(work_ytd!I8:J8)</f>
        <v>243337734</v>
      </c>
      <c r="H8" s="39"/>
      <c r="I8" s="39"/>
      <c r="J8" s="39"/>
      <c r="K8" s="39"/>
      <c r="L8" s="39"/>
      <c r="M8" s="39"/>
    </row>
    <row r="9" spans="1:13" ht="15">
      <c r="A9" s="38" t="s">
        <v>1149</v>
      </c>
      <c r="B9" s="38">
        <f t="shared" si="0"/>
        <v>50772561</v>
      </c>
      <c r="C9" s="39">
        <f>SUM(work!G9:H9)</f>
        <v>18087819</v>
      </c>
      <c r="D9" s="47">
        <f>SUM(work!I9:J9)</f>
        <v>32684742</v>
      </c>
      <c r="E9" s="38">
        <f t="shared" si="1"/>
        <v>170240318</v>
      </c>
      <c r="F9" s="47">
        <f>SUM(work_ytd!G9:H9)</f>
        <v>83488314</v>
      </c>
      <c r="G9" s="47">
        <f>SUM(work_ytd!I9:J9)</f>
        <v>86752004</v>
      </c>
      <c r="H9" s="39"/>
      <c r="I9" s="39"/>
      <c r="J9" s="39"/>
      <c r="K9" s="39"/>
      <c r="L9" s="39"/>
      <c r="M9" s="39"/>
    </row>
    <row r="10" spans="1:13" ht="15">
      <c r="A10" s="38" t="s">
        <v>1269</v>
      </c>
      <c r="B10" s="38">
        <f t="shared" si="0"/>
        <v>40112292</v>
      </c>
      <c r="C10" s="39">
        <f>SUM(work!G10:H10)</f>
        <v>22991480</v>
      </c>
      <c r="D10" s="47">
        <f>SUM(work!I10:J10)</f>
        <v>17120812</v>
      </c>
      <c r="E10" s="38">
        <f t="shared" si="1"/>
        <v>136367033</v>
      </c>
      <c r="F10" s="47">
        <f>SUM(work_ytd!G10:H10)</f>
        <v>72288591</v>
      </c>
      <c r="G10" s="47">
        <f>SUM(work_ytd!I10:J10)</f>
        <v>64078442</v>
      </c>
      <c r="H10" s="39"/>
      <c r="I10" s="39"/>
      <c r="J10" s="39"/>
      <c r="K10" s="39"/>
      <c r="L10" s="39"/>
      <c r="M10" s="39"/>
    </row>
    <row r="11" spans="1:13" ht="15">
      <c r="A11" s="38" t="s">
        <v>1381</v>
      </c>
      <c r="B11" s="38">
        <f t="shared" si="0"/>
        <v>32741262</v>
      </c>
      <c r="C11" s="39">
        <f>SUM(work!G11:H11)</f>
        <v>26291431</v>
      </c>
      <c r="D11" s="47">
        <f>SUM(work!I11:J11)</f>
        <v>6449831</v>
      </c>
      <c r="E11" s="38">
        <f t="shared" si="1"/>
        <v>205800717</v>
      </c>
      <c r="F11" s="47">
        <f>SUM(work_ytd!G11:H11)</f>
        <v>179943336</v>
      </c>
      <c r="G11" s="47">
        <f>SUM(work_ytd!I11:J11)</f>
        <v>25857381</v>
      </c>
      <c r="H11" s="39"/>
      <c r="I11" s="39"/>
      <c r="J11" s="39"/>
      <c r="K11" s="39"/>
      <c r="L11" s="39"/>
      <c r="M11" s="39"/>
    </row>
    <row r="12" spans="1:13" ht="15">
      <c r="A12" s="38" t="s">
        <v>1430</v>
      </c>
      <c r="B12" s="38">
        <f t="shared" si="0"/>
        <v>20625804</v>
      </c>
      <c r="C12" s="39">
        <f>SUM(work!G12:H12)</f>
        <v>7223979</v>
      </c>
      <c r="D12" s="47">
        <f>SUM(work!I12:J12)</f>
        <v>13401825</v>
      </c>
      <c r="E12" s="38">
        <f t="shared" si="1"/>
        <v>82086530</v>
      </c>
      <c r="F12" s="47">
        <f>SUM(work_ytd!G12:H12)</f>
        <v>24132509</v>
      </c>
      <c r="G12" s="47">
        <f>SUM(work_ytd!I12:J12)</f>
        <v>57954021</v>
      </c>
      <c r="H12" s="39"/>
      <c r="I12" s="39"/>
      <c r="J12" s="39"/>
      <c r="K12" s="39"/>
      <c r="L12" s="39"/>
      <c r="M12" s="39"/>
    </row>
    <row r="13" spans="1:13" ht="15">
      <c r="A13" s="38" t="s">
        <v>1473</v>
      </c>
      <c r="B13" s="38">
        <f t="shared" si="0"/>
        <v>78130718</v>
      </c>
      <c r="C13" s="39">
        <f>SUM(work!G13:H13)</f>
        <v>38656284</v>
      </c>
      <c r="D13" s="47">
        <f>SUM(work!I13:J13)</f>
        <v>39474434</v>
      </c>
      <c r="E13" s="38">
        <f t="shared" si="1"/>
        <v>329260445</v>
      </c>
      <c r="F13" s="47">
        <f>SUM(work_ytd!G13:H13)</f>
        <v>201517046</v>
      </c>
      <c r="G13" s="47">
        <f>SUM(work_ytd!I13:J13)</f>
        <v>127743399</v>
      </c>
      <c r="H13" s="39"/>
      <c r="I13" s="39"/>
      <c r="J13" s="39"/>
      <c r="K13" s="39"/>
      <c r="L13" s="39"/>
      <c r="M13" s="39"/>
    </row>
    <row r="14" spans="1:13" ht="15">
      <c r="A14" s="38" t="s">
        <v>1538</v>
      </c>
      <c r="B14" s="38">
        <f t="shared" si="0"/>
        <v>49736181</v>
      </c>
      <c r="C14" s="39">
        <f>SUM(work!G14:H14)</f>
        <v>25017282</v>
      </c>
      <c r="D14" s="47">
        <f>SUM(work!I14:J14)</f>
        <v>24718899</v>
      </c>
      <c r="E14" s="38">
        <f t="shared" si="1"/>
        <v>153779104</v>
      </c>
      <c r="F14" s="47">
        <f>SUM(work_ytd!G14:H14)</f>
        <v>90659014</v>
      </c>
      <c r="G14" s="47">
        <f>SUM(work_ytd!I14:J14)</f>
        <v>63120090</v>
      </c>
      <c r="H14" s="39"/>
      <c r="I14" s="39"/>
      <c r="J14" s="39"/>
      <c r="K14" s="39"/>
      <c r="L14" s="39"/>
      <c r="M14" s="39"/>
    </row>
    <row r="15" spans="1:13" ht="15">
      <c r="A15" s="38" t="s">
        <v>1609</v>
      </c>
      <c r="B15" s="38">
        <f t="shared" si="0"/>
        <v>151271410</v>
      </c>
      <c r="C15" s="39">
        <f>SUM(work!G15:H15)</f>
        <v>134318366</v>
      </c>
      <c r="D15" s="47">
        <f>SUM(work!I15:J15)</f>
        <v>16953044</v>
      </c>
      <c r="E15" s="38">
        <f t="shared" si="1"/>
        <v>349019067</v>
      </c>
      <c r="F15" s="47">
        <f>SUM(work_ytd!G15:H15)</f>
        <v>271691847</v>
      </c>
      <c r="G15" s="47">
        <f>SUM(work_ytd!I15:J15)</f>
        <v>77327220</v>
      </c>
      <c r="H15" s="39"/>
      <c r="I15" s="39"/>
      <c r="J15" s="39"/>
      <c r="K15" s="39"/>
      <c r="L15" s="39"/>
      <c r="M15" s="39"/>
    </row>
    <row r="16" spans="1:13" ht="15">
      <c r="A16" s="38" t="s">
        <v>1646</v>
      </c>
      <c r="B16" s="38">
        <f t="shared" si="0"/>
        <v>14184719</v>
      </c>
      <c r="C16" s="39">
        <f>SUM(work!G16:H16)</f>
        <v>11741998</v>
      </c>
      <c r="D16" s="47">
        <f>SUM(work!I16:J16)</f>
        <v>2442721</v>
      </c>
      <c r="E16" s="38">
        <f t="shared" si="1"/>
        <v>53869273</v>
      </c>
      <c r="F16" s="47">
        <f>SUM(work_ytd!G16:H16)</f>
        <v>39521025</v>
      </c>
      <c r="G16" s="47">
        <f>SUM(work_ytd!I16:J16)</f>
        <v>14348248</v>
      </c>
      <c r="H16" s="39"/>
      <c r="I16" s="39"/>
      <c r="J16" s="39"/>
      <c r="K16" s="39"/>
      <c r="L16" s="39"/>
      <c r="M16" s="39"/>
    </row>
    <row r="17" spans="1:13" ht="15">
      <c r="A17" s="38" t="s">
        <v>1724</v>
      </c>
      <c r="B17" s="38">
        <f t="shared" si="0"/>
        <v>36055229</v>
      </c>
      <c r="C17" s="39">
        <f>SUM(work!G17:H17)</f>
        <v>13296061</v>
      </c>
      <c r="D17" s="47">
        <f>SUM(work!I17:J17)</f>
        <v>22759168</v>
      </c>
      <c r="E17" s="38">
        <f t="shared" si="1"/>
        <v>179496594</v>
      </c>
      <c r="F17" s="47">
        <f>SUM(work_ytd!G17:H17)</f>
        <v>63871546</v>
      </c>
      <c r="G17" s="47">
        <f>SUM(work_ytd!I17:J17)</f>
        <v>115625048</v>
      </c>
      <c r="H17" s="39"/>
      <c r="I17" s="39"/>
      <c r="J17" s="39"/>
      <c r="K17" s="39"/>
      <c r="L17" s="39"/>
      <c r="M17" s="39"/>
    </row>
    <row r="18" spans="1:13" ht="15">
      <c r="A18" s="38" t="s">
        <v>35</v>
      </c>
      <c r="B18" s="38">
        <f t="shared" si="0"/>
        <v>137401276</v>
      </c>
      <c r="C18" s="39">
        <f>SUM(work!G18:H18)</f>
        <v>27500899</v>
      </c>
      <c r="D18" s="47">
        <f>SUM(work!I18:J18)</f>
        <v>109900377</v>
      </c>
      <c r="E18" s="38">
        <f t="shared" si="1"/>
        <v>382200876</v>
      </c>
      <c r="F18" s="47">
        <f>SUM(work_ytd!G18:H18)</f>
        <v>146337201</v>
      </c>
      <c r="G18" s="47">
        <f>SUM(work_ytd!I18:J18)</f>
        <v>235863675</v>
      </c>
      <c r="H18" s="39"/>
      <c r="I18" s="39"/>
      <c r="J18" s="39"/>
      <c r="K18" s="39"/>
      <c r="L18" s="39"/>
      <c r="M18" s="39"/>
    </row>
    <row r="19" spans="1:13" ht="15">
      <c r="A19" s="38" t="s">
        <v>109</v>
      </c>
      <c r="B19" s="38">
        <f t="shared" si="0"/>
        <v>67278007</v>
      </c>
      <c r="C19" s="39">
        <f>SUM(work!G19:H19)</f>
        <v>51483638</v>
      </c>
      <c r="D19" s="47">
        <f>SUM(work!I19:J19)</f>
        <v>15794369</v>
      </c>
      <c r="E19" s="38">
        <f t="shared" si="1"/>
        <v>372123986</v>
      </c>
      <c r="F19" s="47">
        <f>SUM(work_ytd!G19:H19)</f>
        <v>259874929</v>
      </c>
      <c r="G19" s="47">
        <f>SUM(work_ytd!I19:J19)</f>
        <v>112249057</v>
      </c>
      <c r="H19" s="39"/>
      <c r="I19" s="39"/>
      <c r="J19" s="39"/>
      <c r="K19" s="39"/>
      <c r="L19" s="39"/>
      <c r="M19" s="39"/>
    </row>
    <row r="20" spans="1:13" ht="15">
      <c r="A20" s="38" t="s">
        <v>267</v>
      </c>
      <c r="B20" s="38">
        <f t="shared" si="0"/>
        <v>63373449</v>
      </c>
      <c r="C20" s="39">
        <f>SUM(work!G20:H20)</f>
        <v>42037847</v>
      </c>
      <c r="D20" s="47">
        <f>SUM(work!I20:J20)</f>
        <v>21335602</v>
      </c>
      <c r="E20" s="38">
        <f t="shared" si="1"/>
        <v>334653904</v>
      </c>
      <c r="F20" s="47">
        <f>SUM(work_ytd!G20:H20)</f>
        <v>153970875</v>
      </c>
      <c r="G20" s="47">
        <f>SUM(work_ytd!I20:J20)</f>
        <v>180683029</v>
      </c>
      <c r="H20" s="39"/>
      <c r="I20" s="39"/>
      <c r="J20" s="39"/>
      <c r="K20" s="39"/>
      <c r="L20" s="39"/>
      <c r="M20" s="39"/>
    </row>
    <row r="21" spans="1:13" ht="15">
      <c r="A21" s="38" t="s">
        <v>384</v>
      </c>
      <c r="B21" s="38">
        <f t="shared" si="0"/>
        <v>58162572</v>
      </c>
      <c r="C21" s="39">
        <f>SUM(work!G21:H21)</f>
        <v>45191731</v>
      </c>
      <c r="D21" s="47">
        <f>SUM(work!I21:J21)</f>
        <v>12970841</v>
      </c>
      <c r="E21" s="38">
        <f t="shared" si="1"/>
        <v>292671719</v>
      </c>
      <c r="F21" s="47">
        <f>SUM(work_ytd!G21:H21)</f>
        <v>213061850</v>
      </c>
      <c r="G21" s="47">
        <f>SUM(work_ytd!I21:J21)</f>
        <v>79609869</v>
      </c>
      <c r="H21" s="39"/>
      <c r="I21" s="39"/>
      <c r="J21" s="39"/>
      <c r="K21" s="39"/>
      <c r="L21" s="39"/>
      <c r="M21" s="39"/>
    </row>
    <row r="22" spans="1:13" ht="15">
      <c r="A22" s="38" t="s">
        <v>483</v>
      </c>
      <c r="B22" s="38">
        <f t="shared" si="0"/>
        <v>33530380</v>
      </c>
      <c r="C22" s="39">
        <f>SUM(work!G22:H22)</f>
        <v>27768995</v>
      </c>
      <c r="D22" s="47">
        <f>SUM(work!I22:J22)</f>
        <v>5761385</v>
      </c>
      <c r="E22" s="38">
        <f t="shared" si="1"/>
        <v>177594151</v>
      </c>
      <c r="F22" s="47">
        <f>SUM(work_ytd!G22:H22)</f>
        <v>74371080</v>
      </c>
      <c r="G22" s="47">
        <f>SUM(work_ytd!I22:J22)</f>
        <v>103223071</v>
      </c>
      <c r="H22" s="39"/>
      <c r="I22" s="39"/>
      <c r="J22" s="39"/>
      <c r="K22" s="39"/>
      <c r="L22" s="39"/>
      <c r="M22" s="39"/>
    </row>
    <row r="23" spans="1:13" ht="15">
      <c r="A23" s="38" t="s">
        <v>532</v>
      </c>
      <c r="B23" s="38">
        <f t="shared" si="0"/>
        <v>4211614</v>
      </c>
      <c r="C23" s="39">
        <f>SUM(work!G23:H23)</f>
        <v>2761200</v>
      </c>
      <c r="D23" s="47">
        <f>SUM(work!I23:J23)</f>
        <v>1450414</v>
      </c>
      <c r="E23" s="38">
        <f t="shared" si="1"/>
        <v>29970604</v>
      </c>
      <c r="F23" s="47">
        <f>SUM(work_ytd!G23:H23)</f>
        <v>18322600</v>
      </c>
      <c r="G23" s="47">
        <f>SUM(work_ytd!I23:J23)</f>
        <v>11648004</v>
      </c>
      <c r="H23" s="39"/>
      <c r="I23" s="39"/>
      <c r="J23" s="39"/>
      <c r="K23" s="39"/>
      <c r="L23" s="39"/>
      <c r="M23" s="39"/>
    </row>
    <row r="24" spans="1:13" ht="15">
      <c r="A24" s="38" t="s">
        <v>583</v>
      </c>
      <c r="B24" s="38">
        <f t="shared" si="0"/>
        <v>41086049</v>
      </c>
      <c r="C24" s="39">
        <f>SUM(work!G24:H24)</f>
        <v>20118732</v>
      </c>
      <c r="D24" s="47">
        <f>SUM(work!I24:J24)</f>
        <v>20967317</v>
      </c>
      <c r="E24" s="38">
        <f t="shared" si="1"/>
        <v>179565843</v>
      </c>
      <c r="F24" s="47">
        <f>SUM(work_ytd!G24:H24)</f>
        <v>73520581</v>
      </c>
      <c r="G24" s="47">
        <f>SUM(work_ytd!I24:J24)</f>
        <v>106045262</v>
      </c>
      <c r="H24" s="39"/>
      <c r="I24" s="39"/>
      <c r="J24" s="39"/>
      <c r="K24" s="39"/>
      <c r="L24" s="39"/>
      <c r="M24" s="39"/>
    </row>
    <row r="25" spans="1:13" ht="15">
      <c r="A25" s="38" t="s">
        <v>660</v>
      </c>
      <c r="B25" s="38">
        <f t="shared" si="0"/>
        <v>12472078</v>
      </c>
      <c r="C25" s="39">
        <f>SUM(work!G25:H25)</f>
        <v>9247868</v>
      </c>
      <c r="D25" s="47">
        <f>SUM(work!I25:J25)</f>
        <v>3224210</v>
      </c>
      <c r="E25" s="38">
        <f t="shared" si="1"/>
        <v>73756235</v>
      </c>
      <c r="F25" s="47">
        <f>SUM(work_ytd!G25:H25)</f>
        <v>53553673</v>
      </c>
      <c r="G25" s="47">
        <f>SUM(work_ytd!I25:J25)</f>
        <v>20202562</v>
      </c>
      <c r="H25" s="39"/>
      <c r="I25" s="39"/>
      <c r="J25" s="39"/>
      <c r="K25" s="39"/>
      <c r="L25" s="39"/>
      <c r="M25" s="39"/>
    </row>
    <row r="26" spans="1:13" ht="15">
      <c r="A26" s="38" t="s">
        <v>743</v>
      </c>
      <c r="B26" s="38">
        <f t="shared" si="0"/>
        <v>54200900</v>
      </c>
      <c r="C26" s="39">
        <f>SUM(work!G26:H26)</f>
        <v>28501139</v>
      </c>
      <c r="D26" s="47">
        <f>SUM(work!I26:J26)</f>
        <v>25699761</v>
      </c>
      <c r="E26" s="38">
        <f t="shared" si="1"/>
        <v>282928961</v>
      </c>
      <c r="F26" s="47">
        <f>SUM(work_ytd!G26:H26)</f>
        <v>124902861</v>
      </c>
      <c r="G26" s="47">
        <f>SUM(work_ytd!I26:J26)</f>
        <v>158026100</v>
      </c>
      <c r="H26" s="39"/>
      <c r="I26" s="39"/>
      <c r="J26" s="39"/>
      <c r="K26" s="39"/>
      <c r="L26" s="39"/>
      <c r="M26" s="39"/>
    </row>
    <row r="27" spans="1:13" ht="15">
      <c r="A27" s="38" t="s">
        <v>808</v>
      </c>
      <c r="B27" s="38">
        <f t="shared" si="0"/>
        <v>10837341</v>
      </c>
      <c r="C27" s="39">
        <f>SUM(work!G27:H27)</f>
        <v>8885876</v>
      </c>
      <c r="D27" s="47">
        <f>SUM(work!I27:J27)</f>
        <v>1951465</v>
      </c>
      <c r="E27" s="38">
        <f t="shared" si="1"/>
        <v>38565468</v>
      </c>
      <c r="F27" s="47">
        <f>SUM(work_ytd!G27:H27)</f>
        <v>22034524</v>
      </c>
      <c r="G27" s="47">
        <f>SUM(work_ytd!I27:J27)</f>
        <v>16530944</v>
      </c>
      <c r="H27" s="39"/>
      <c r="I27" s="39"/>
      <c r="J27" s="39"/>
      <c r="K27" s="39"/>
      <c r="L27" s="39"/>
      <c r="M27" s="39"/>
    </row>
    <row r="28" spans="1:13" ht="15">
      <c r="A28" s="38" t="s">
        <v>616</v>
      </c>
      <c r="B28" s="38">
        <f t="shared" si="0"/>
        <v>10005038</v>
      </c>
      <c r="C28" s="39">
        <f>SUM(work!G28:H28)</f>
        <v>238300</v>
      </c>
      <c r="D28" s="47">
        <f>SUM(work!I28:J28)</f>
        <v>9766738</v>
      </c>
      <c r="E28" s="38">
        <f t="shared" si="1"/>
        <v>130338314</v>
      </c>
      <c r="F28" s="47">
        <f>SUM(work_ytd!G28:H28)</f>
        <v>1812045</v>
      </c>
      <c r="G28" s="47">
        <f>SUM(work_ytd!I28:J28)</f>
        <v>128526269</v>
      </c>
      <c r="H28" s="39"/>
      <c r="I28" s="39"/>
      <c r="J28" s="39"/>
      <c r="K28" s="39"/>
      <c r="L28" s="39"/>
      <c r="M28" s="39"/>
    </row>
    <row r="29" spans="1:13" ht="15">
      <c r="A29" s="38" t="s">
        <v>617</v>
      </c>
      <c r="B29" s="40">
        <f t="shared" si="0"/>
        <v>1217252274</v>
      </c>
      <c r="C29" s="40">
        <f>SUM(C7:C28)</f>
        <v>679637669</v>
      </c>
      <c r="D29" s="40">
        <f>SUM(D7:D28)</f>
        <v>537614605</v>
      </c>
      <c r="E29" s="40">
        <f>SUM(E7:E28)</f>
        <v>4801262628</v>
      </c>
      <c r="F29" s="40">
        <f>SUM(F7:F28)</f>
        <v>2604905294</v>
      </c>
      <c r="G29" s="40">
        <f>SUM(G7:G28)</f>
        <v>2196357334</v>
      </c>
      <c r="H29" s="39"/>
      <c r="I29" s="39"/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3.21484375" style="0" bestFit="1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9.10546875" style="61" bestFit="1" customWidth="1"/>
  </cols>
  <sheetData>
    <row r="1" spans="1:12" ht="18">
      <c r="A1" s="15" t="s">
        <v>1731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9"/>
    </row>
    <row r="2" spans="1:12" ht="18">
      <c r="A2" s="16" t="s">
        <v>1729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9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0"/>
    </row>
    <row r="4" spans="1:12" ht="15">
      <c r="A4" s="3"/>
      <c r="B4" s="8">
        <v>1980</v>
      </c>
      <c r="C4" s="3"/>
      <c r="D4" s="3"/>
      <c r="E4" s="3"/>
      <c r="F4" s="3"/>
      <c r="G4" s="22" t="s">
        <v>609</v>
      </c>
      <c r="H4" s="22" t="s">
        <v>609</v>
      </c>
      <c r="I4" s="22" t="s">
        <v>614</v>
      </c>
      <c r="J4" s="22" t="s">
        <v>614</v>
      </c>
      <c r="K4" s="22"/>
      <c r="L4" s="60"/>
    </row>
    <row r="5" spans="1:12" ht="15">
      <c r="A5" s="3"/>
      <c r="B5" s="8" t="s">
        <v>726</v>
      </c>
      <c r="C5" s="1" t="s">
        <v>730</v>
      </c>
      <c r="D5" s="3"/>
      <c r="E5" s="4"/>
      <c r="F5" s="4"/>
      <c r="G5" s="23" t="s">
        <v>610</v>
      </c>
      <c r="H5" s="23" t="s">
        <v>612</v>
      </c>
      <c r="I5" s="23" t="s">
        <v>610</v>
      </c>
      <c r="J5" s="23" t="s">
        <v>612</v>
      </c>
      <c r="K5" s="23"/>
      <c r="L5" s="60"/>
    </row>
    <row r="6" spans="1:12" ht="15.75" thickBot="1">
      <c r="A6" s="11" t="s">
        <v>729</v>
      </c>
      <c r="B6" s="9" t="s">
        <v>727</v>
      </c>
      <c r="C6" s="12" t="s">
        <v>731</v>
      </c>
      <c r="D6" s="11" t="s">
        <v>728</v>
      </c>
      <c r="E6" s="10" t="s">
        <v>622</v>
      </c>
      <c r="F6" s="26" t="s">
        <v>615</v>
      </c>
      <c r="G6" s="24" t="s">
        <v>611</v>
      </c>
      <c r="H6" s="24" t="s">
        <v>613</v>
      </c>
      <c r="I6" s="24" t="s">
        <v>611</v>
      </c>
      <c r="J6" s="24" t="s">
        <v>613</v>
      </c>
      <c r="K6" s="35"/>
      <c r="L6" s="58" t="s">
        <v>618</v>
      </c>
    </row>
    <row r="7" spans="1:12" ht="15.75" thickTop="1">
      <c r="A7" s="31"/>
      <c r="B7" s="32"/>
      <c r="C7" s="30"/>
      <c r="D7" s="38" t="s">
        <v>868</v>
      </c>
      <c r="E7" s="33"/>
      <c r="F7" s="40">
        <f>SUM(F31:F53)</f>
        <v>280927584</v>
      </c>
      <c r="G7" s="40">
        <f>SUM(G31:G53)</f>
        <v>82202325</v>
      </c>
      <c r="H7" s="40">
        <f>SUM(H31:H53)</f>
        <v>31119354</v>
      </c>
      <c r="I7" s="40">
        <f>SUM(I31:I53)</f>
        <v>24067126</v>
      </c>
      <c r="J7" s="40">
        <f>SUM(J31:J53)</f>
        <v>143538779</v>
      </c>
      <c r="K7" s="40"/>
      <c r="L7" s="60"/>
    </row>
    <row r="8" spans="1:12" ht="15">
      <c r="A8" s="31"/>
      <c r="B8" s="32"/>
      <c r="C8" s="30"/>
      <c r="D8" s="38" t="s">
        <v>938</v>
      </c>
      <c r="E8" s="33"/>
      <c r="F8" s="38">
        <f>SUM(F54:F123)</f>
        <v>566045902</v>
      </c>
      <c r="G8" s="38">
        <f>SUM(G54:G123)</f>
        <v>156271799</v>
      </c>
      <c r="H8" s="38">
        <f>SUM(H54:H123)</f>
        <v>166436369</v>
      </c>
      <c r="I8" s="38">
        <f>SUM(I54:I123)</f>
        <v>45320206</v>
      </c>
      <c r="J8" s="38">
        <f>SUM(J54:J123)</f>
        <v>198017528</v>
      </c>
      <c r="K8" s="38"/>
      <c r="L8" s="60"/>
    </row>
    <row r="9" spans="1:12" ht="15">
      <c r="A9" s="31"/>
      <c r="B9" s="32"/>
      <c r="C9" s="30"/>
      <c r="D9" s="38" t="s">
        <v>1149</v>
      </c>
      <c r="E9" s="33"/>
      <c r="F9" s="38">
        <f>SUM(F124:F163)</f>
        <v>170240318</v>
      </c>
      <c r="G9" s="38">
        <f>SUM(G124:G163)</f>
        <v>50598224</v>
      </c>
      <c r="H9" s="38">
        <f>SUM(H124:H163)</f>
        <v>32890090</v>
      </c>
      <c r="I9" s="38">
        <f>SUM(I124:I163)</f>
        <v>40386344</v>
      </c>
      <c r="J9" s="38">
        <f>SUM(J124:J163)</f>
        <v>46365660</v>
      </c>
      <c r="K9" s="38"/>
      <c r="L9" s="60"/>
    </row>
    <row r="10" spans="1:12" ht="15">
      <c r="A10" s="31"/>
      <c r="B10" s="32"/>
      <c r="C10" s="30"/>
      <c r="D10" s="38" t="s">
        <v>1269</v>
      </c>
      <c r="E10" s="33"/>
      <c r="F10" s="38">
        <f>SUM(F164:F200)</f>
        <v>136367033</v>
      </c>
      <c r="G10" s="38">
        <f>SUM(G164:G200)</f>
        <v>32790249</v>
      </c>
      <c r="H10" s="38">
        <f>SUM(H164:H200)</f>
        <v>39498342</v>
      </c>
      <c r="I10" s="38">
        <f>SUM(I164:I200)</f>
        <v>22500475</v>
      </c>
      <c r="J10" s="38">
        <f>SUM(J164:J200)</f>
        <v>41577967</v>
      </c>
      <c r="K10" s="38"/>
      <c r="L10" s="60"/>
    </row>
    <row r="11" spans="1:12" ht="15">
      <c r="A11" s="31"/>
      <c r="B11" s="32"/>
      <c r="C11" s="30"/>
      <c r="D11" s="38" t="s">
        <v>1381</v>
      </c>
      <c r="E11" s="33"/>
      <c r="F11" s="38">
        <f>SUM(F201:F216)</f>
        <v>205800717</v>
      </c>
      <c r="G11" s="38">
        <f>SUM(G201:G216)</f>
        <v>156467918</v>
      </c>
      <c r="H11" s="38">
        <f>SUM(H201:H216)</f>
        <v>23475418</v>
      </c>
      <c r="I11" s="38">
        <f>SUM(I201:I216)</f>
        <v>12396325</v>
      </c>
      <c r="J11" s="38">
        <f>SUM(J201:J216)</f>
        <v>13461056</v>
      </c>
      <c r="K11" s="38"/>
      <c r="L11" s="60"/>
    </row>
    <row r="12" spans="1:12" ht="15">
      <c r="A12" s="31"/>
      <c r="B12" s="32"/>
      <c r="C12" s="30"/>
      <c r="D12" s="38" t="s">
        <v>1430</v>
      </c>
      <c r="E12" s="33"/>
      <c r="F12" s="38">
        <f>SUM(F217:F230)</f>
        <v>82086530</v>
      </c>
      <c r="G12" s="38">
        <f>SUM(G217:G230)</f>
        <v>17911226</v>
      </c>
      <c r="H12" s="38">
        <f>SUM(H217:H230)</f>
        <v>6221283</v>
      </c>
      <c r="I12" s="38">
        <f>SUM(I217:I230)</f>
        <v>53537665</v>
      </c>
      <c r="J12" s="38">
        <f>SUM(J217:J230)</f>
        <v>4416356</v>
      </c>
      <c r="K12" s="38"/>
      <c r="L12" s="60"/>
    </row>
    <row r="13" spans="1:12" ht="15">
      <c r="A13" s="31"/>
      <c r="B13" s="32"/>
      <c r="C13" s="30"/>
      <c r="D13" s="38" t="s">
        <v>1473</v>
      </c>
      <c r="E13" s="33"/>
      <c r="F13" s="38">
        <f>SUM(F231:F252)</f>
        <v>329260445</v>
      </c>
      <c r="G13" s="38">
        <f>SUM(G231:G252)</f>
        <v>118976010</v>
      </c>
      <c r="H13" s="38">
        <f>SUM(H231:H252)</f>
        <v>82541036</v>
      </c>
      <c r="I13" s="38">
        <f>SUM(I231:I252)</f>
        <v>20686331</v>
      </c>
      <c r="J13" s="38">
        <f>SUM(J231:J252)</f>
        <v>107057068</v>
      </c>
      <c r="K13" s="38"/>
      <c r="L13" s="60"/>
    </row>
    <row r="14" spans="1:12" ht="15">
      <c r="A14" s="31"/>
      <c r="B14" s="32"/>
      <c r="C14" s="30"/>
      <c r="D14" s="38" t="s">
        <v>1538</v>
      </c>
      <c r="E14" s="33"/>
      <c r="F14" s="38">
        <f>SUM(F253:F276)</f>
        <v>153779104</v>
      </c>
      <c r="G14" s="38">
        <f>SUM(G253:G276)</f>
        <v>72906604</v>
      </c>
      <c r="H14" s="38">
        <f>SUM(H253:H276)</f>
        <v>17752410</v>
      </c>
      <c r="I14" s="38">
        <f>SUM(I253:I276)</f>
        <v>17814506</v>
      </c>
      <c r="J14" s="38">
        <f>SUM(J253:J276)</f>
        <v>45305584</v>
      </c>
      <c r="K14" s="38"/>
      <c r="L14" s="60"/>
    </row>
    <row r="15" spans="1:12" ht="15">
      <c r="A15" s="31"/>
      <c r="B15" s="32"/>
      <c r="C15" s="30"/>
      <c r="D15" s="38" t="s">
        <v>1609</v>
      </c>
      <c r="E15" s="33"/>
      <c r="F15" s="38">
        <f>SUM(F277:F288)</f>
        <v>349019067</v>
      </c>
      <c r="G15" s="38">
        <f>SUM(G277:G288)</f>
        <v>171727625</v>
      </c>
      <c r="H15" s="38">
        <f>SUM(H277:H288)</f>
        <v>99964222</v>
      </c>
      <c r="I15" s="38">
        <f>SUM(I277:I288)</f>
        <v>21840686</v>
      </c>
      <c r="J15" s="38">
        <f>SUM(J277:J288)</f>
        <v>55486534</v>
      </c>
      <c r="K15" s="38"/>
      <c r="L15" s="60"/>
    </row>
    <row r="16" spans="1:12" ht="15">
      <c r="A16" s="31"/>
      <c r="B16" s="32"/>
      <c r="C16" s="30"/>
      <c r="D16" s="38" t="s">
        <v>1646</v>
      </c>
      <c r="E16" s="33"/>
      <c r="F16" s="38">
        <f>SUM(F289:F314)</f>
        <v>53869273</v>
      </c>
      <c r="G16" s="38">
        <f>SUM(G289:G314)</f>
        <v>19022239</v>
      </c>
      <c r="H16" s="38">
        <f>SUM(H289:H314)</f>
        <v>20498786</v>
      </c>
      <c r="I16" s="38">
        <f>SUM(I289:I314)</f>
        <v>7309093</v>
      </c>
      <c r="J16" s="38">
        <f>SUM(J289:J314)</f>
        <v>7039155</v>
      </c>
      <c r="K16" s="38"/>
      <c r="L16" s="60"/>
    </row>
    <row r="17" spans="1:12" ht="15">
      <c r="A17" s="31"/>
      <c r="B17" s="32"/>
      <c r="C17" s="30"/>
      <c r="D17" s="38" t="s">
        <v>1724</v>
      </c>
      <c r="E17" s="33"/>
      <c r="F17" s="38">
        <f>SUM(F315:F327)</f>
        <v>179496594</v>
      </c>
      <c r="G17" s="38">
        <f>SUM(G315:G327)</f>
        <v>29480545</v>
      </c>
      <c r="H17" s="38">
        <f>SUM(H315:H327)</f>
        <v>34391001</v>
      </c>
      <c r="I17" s="38">
        <f>SUM(I315:I327)</f>
        <v>35685413</v>
      </c>
      <c r="J17" s="38">
        <f>SUM(J315:J327)</f>
        <v>79939635</v>
      </c>
      <c r="K17" s="38"/>
      <c r="L17" s="60"/>
    </row>
    <row r="18" spans="1:12" ht="15">
      <c r="A18" s="31"/>
      <c r="B18" s="32"/>
      <c r="C18" s="30"/>
      <c r="D18" s="38" t="s">
        <v>35</v>
      </c>
      <c r="E18" s="33"/>
      <c r="F18" s="38">
        <f>SUM(F328:F352)</f>
        <v>382200876</v>
      </c>
      <c r="G18" s="38">
        <f>SUM(G328:G352)</f>
        <v>82471676</v>
      </c>
      <c r="H18" s="38">
        <f>SUM(H328:H352)</f>
        <v>63865525</v>
      </c>
      <c r="I18" s="38">
        <f>SUM(I328:I352)</f>
        <v>26630680</v>
      </c>
      <c r="J18" s="38">
        <f>SUM(J328:J352)</f>
        <v>209232995</v>
      </c>
      <c r="K18" s="38"/>
      <c r="L18" s="60"/>
    </row>
    <row r="19" spans="1:12" ht="15">
      <c r="A19" s="31"/>
      <c r="B19" s="32"/>
      <c r="C19" s="30"/>
      <c r="D19" s="38" t="s">
        <v>109</v>
      </c>
      <c r="E19" s="33"/>
      <c r="F19" s="38">
        <f>SUM(F353:F405)</f>
        <v>372123986</v>
      </c>
      <c r="G19" s="38">
        <f>SUM(G353:G405)</f>
        <v>156337236</v>
      </c>
      <c r="H19" s="38">
        <f>SUM(H353:H405)</f>
        <v>103537693</v>
      </c>
      <c r="I19" s="38">
        <f>SUM(I353:I405)</f>
        <v>38197333</v>
      </c>
      <c r="J19" s="38">
        <f>SUM(J353:J405)</f>
        <v>74051724</v>
      </c>
      <c r="K19" s="38"/>
      <c r="L19" s="60"/>
    </row>
    <row r="20" spans="1:12" ht="15">
      <c r="A20" s="31"/>
      <c r="B20" s="32"/>
      <c r="C20" s="30"/>
      <c r="D20" s="38" t="s">
        <v>267</v>
      </c>
      <c r="E20" s="33"/>
      <c r="F20" s="38">
        <f>SUM(F406:F444)</f>
        <v>334653904</v>
      </c>
      <c r="G20" s="38">
        <f>SUM(G406:G444)</f>
        <v>76560513</v>
      </c>
      <c r="H20" s="38">
        <f>SUM(H406:H444)</f>
        <v>77410362</v>
      </c>
      <c r="I20" s="38">
        <f>SUM(I406:I444)</f>
        <v>94432289</v>
      </c>
      <c r="J20" s="38">
        <f>SUM(J406:J444)</f>
        <v>86250740</v>
      </c>
      <c r="K20" s="38"/>
      <c r="L20" s="60"/>
    </row>
    <row r="21" spans="1:12" ht="15">
      <c r="A21" s="31"/>
      <c r="B21" s="32"/>
      <c r="C21" s="30"/>
      <c r="D21" s="38" t="s">
        <v>384</v>
      </c>
      <c r="E21" s="33"/>
      <c r="F21" s="38">
        <f>SUM(F445:F477)</f>
        <v>292671719</v>
      </c>
      <c r="G21" s="38">
        <f>SUM(G445:G477)</f>
        <v>146297755</v>
      </c>
      <c r="H21" s="38">
        <f>SUM(H445:H477)</f>
        <v>66764095</v>
      </c>
      <c r="I21" s="38">
        <f>SUM(I445:I477)</f>
        <v>36067239</v>
      </c>
      <c r="J21" s="38">
        <f>SUM(J445:J477)</f>
        <v>43542630</v>
      </c>
      <c r="K21" s="38"/>
      <c r="L21" s="60"/>
    </row>
    <row r="22" spans="1:12" ht="15">
      <c r="A22" s="31"/>
      <c r="B22" s="32"/>
      <c r="C22" s="30"/>
      <c r="D22" s="38" t="s">
        <v>483</v>
      </c>
      <c r="E22" s="33"/>
      <c r="F22" s="38">
        <f>SUM(F478:F493)</f>
        <v>177594151</v>
      </c>
      <c r="G22" s="38">
        <f>SUM(G478:G493)</f>
        <v>32221909</v>
      </c>
      <c r="H22" s="38">
        <f>SUM(H478:H493)</f>
        <v>42149171</v>
      </c>
      <c r="I22" s="38">
        <f>SUM(I478:I493)</f>
        <v>71641055</v>
      </c>
      <c r="J22" s="38">
        <f>SUM(J478:J493)</f>
        <v>31582016</v>
      </c>
      <c r="K22" s="38"/>
      <c r="L22" s="60"/>
    </row>
    <row r="23" spans="1:12" ht="15">
      <c r="A23" s="31"/>
      <c r="B23" s="32"/>
      <c r="C23" s="30"/>
      <c r="D23" s="38" t="s">
        <v>532</v>
      </c>
      <c r="E23" s="33"/>
      <c r="F23" s="38">
        <f>SUM(F494:F508)</f>
        <v>29970604</v>
      </c>
      <c r="G23" s="38">
        <f>SUM(G494:G508)</f>
        <v>14088438</v>
      </c>
      <c r="H23" s="38">
        <f>SUM(H494:H508)</f>
        <v>4234162</v>
      </c>
      <c r="I23" s="38">
        <f>SUM(I494:I508)</f>
        <v>2534744</v>
      </c>
      <c r="J23" s="38">
        <f>SUM(J494:J508)</f>
        <v>9113260</v>
      </c>
      <c r="K23" s="38"/>
      <c r="L23" s="60"/>
    </row>
    <row r="24" spans="1:12" ht="15">
      <c r="A24" s="31"/>
      <c r="B24" s="32"/>
      <c r="C24" s="30"/>
      <c r="D24" s="38" t="s">
        <v>583</v>
      </c>
      <c r="E24" s="33"/>
      <c r="F24" s="38">
        <f>SUM(F509:F529)</f>
        <v>179565843</v>
      </c>
      <c r="G24" s="38">
        <f>SUM(G509:G529)</f>
        <v>32007341</v>
      </c>
      <c r="H24" s="38">
        <f>SUM(H509:H529)</f>
        <v>41513240</v>
      </c>
      <c r="I24" s="38">
        <f>SUM(I509:I529)</f>
        <v>27537329</v>
      </c>
      <c r="J24" s="38">
        <f>SUM(J509:J529)</f>
        <v>78507933</v>
      </c>
      <c r="K24" s="38"/>
      <c r="L24" s="60"/>
    </row>
    <row r="25" spans="1:12" ht="15">
      <c r="A25" s="31"/>
      <c r="B25" s="32"/>
      <c r="C25" s="30"/>
      <c r="D25" s="38" t="s">
        <v>660</v>
      </c>
      <c r="E25" s="33"/>
      <c r="F25" s="38">
        <f>SUM(F530:F553)</f>
        <v>73756235</v>
      </c>
      <c r="G25" s="38">
        <f>SUM(G530:G553)</f>
        <v>34934255</v>
      </c>
      <c r="H25" s="38">
        <f>SUM(H530:H553)</f>
        <v>18619418</v>
      </c>
      <c r="I25" s="38">
        <f>SUM(I530:I553)</f>
        <v>7423450</v>
      </c>
      <c r="J25" s="38">
        <f>SUM(J530:J553)</f>
        <v>12779112</v>
      </c>
      <c r="K25" s="38"/>
      <c r="L25" s="60"/>
    </row>
    <row r="26" spans="1:12" ht="15">
      <c r="A26" s="31"/>
      <c r="B26" s="32"/>
      <c r="C26" s="30"/>
      <c r="D26" s="38" t="s">
        <v>743</v>
      </c>
      <c r="E26" s="33"/>
      <c r="F26" s="38">
        <f>SUM(F554:F574)</f>
        <v>282928961</v>
      </c>
      <c r="G26" s="38">
        <f>SUM(G554:G574)</f>
        <v>51896040</v>
      </c>
      <c r="H26" s="38">
        <f>SUM(H554:H574)</f>
        <v>73006821</v>
      </c>
      <c r="I26" s="38">
        <f>SUM(I554:I574)</f>
        <v>110124654</v>
      </c>
      <c r="J26" s="38">
        <f>SUM(J554:J574)</f>
        <v>47901446</v>
      </c>
      <c r="K26" s="38"/>
      <c r="L26" s="60"/>
    </row>
    <row r="27" spans="1:12" ht="15">
      <c r="A27" s="31"/>
      <c r="B27" s="32"/>
      <c r="C27" s="30"/>
      <c r="D27" s="38" t="s">
        <v>808</v>
      </c>
      <c r="E27" s="33"/>
      <c r="F27" s="38">
        <f>SUM(F575:F597)</f>
        <v>38565468</v>
      </c>
      <c r="G27" s="38">
        <f>SUM(G575:G597)</f>
        <v>14991245</v>
      </c>
      <c r="H27" s="38">
        <f>SUM(H575:H597)</f>
        <v>7043279</v>
      </c>
      <c r="I27" s="38">
        <f>SUM(I575:I597)</f>
        <v>2760410</v>
      </c>
      <c r="J27" s="38">
        <f>SUM(J575:J597)</f>
        <v>13770534</v>
      </c>
      <c r="K27" s="38"/>
      <c r="L27" s="60"/>
    </row>
    <row r="28" spans="1:12" ht="15">
      <c r="A28" s="31"/>
      <c r="B28" s="32"/>
      <c r="C28" s="30"/>
      <c r="D28" s="38" t="s">
        <v>616</v>
      </c>
      <c r="E28" s="33"/>
      <c r="F28" s="38">
        <f>F598</f>
        <v>130338314</v>
      </c>
      <c r="G28" s="38">
        <f>G598</f>
        <v>714000</v>
      </c>
      <c r="H28" s="38">
        <f>H598</f>
        <v>1098045</v>
      </c>
      <c r="I28" s="38">
        <f>I598</f>
        <v>113463669</v>
      </c>
      <c r="J28" s="38">
        <f>J598</f>
        <v>15062600</v>
      </c>
      <c r="K28" s="38"/>
      <c r="L28" s="60"/>
    </row>
    <row r="29" spans="1:12" ht="15">
      <c r="A29" s="31"/>
      <c r="B29" s="32"/>
      <c r="C29" s="30"/>
      <c r="D29" s="38" t="s">
        <v>617</v>
      </c>
      <c r="E29" s="33"/>
      <c r="F29" s="40">
        <f>SUM(F7:F28)</f>
        <v>4801262628</v>
      </c>
      <c r="G29" s="40">
        <f>SUM(G7:G28)</f>
        <v>1550875172</v>
      </c>
      <c r="H29" s="40">
        <f>SUM(H7:H28)</f>
        <v>1054030122</v>
      </c>
      <c r="I29" s="40">
        <f>SUM(I7:I28)</f>
        <v>832357022</v>
      </c>
      <c r="J29" s="40">
        <f>SUM(J7:J28)</f>
        <v>1364000312</v>
      </c>
      <c r="K29" s="40"/>
      <c r="L29" s="68"/>
    </row>
    <row r="30" spans="1:12" ht="15">
      <c r="A30" s="31"/>
      <c r="B30" s="32"/>
      <c r="C30" s="30"/>
      <c r="D30" s="31"/>
      <c r="E30" s="33"/>
      <c r="F30" s="65"/>
      <c r="G30" s="66"/>
      <c r="H30" s="66"/>
      <c r="I30" s="66"/>
      <c r="J30" s="67"/>
      <c r="K30" s="35"/>
      <c r="L30" s="60"/>
    </row>
    <row r="31" spans="1:12" ht="15">
      <c r="A31" s="7">
        <v>1</v>
      </c>
      <c r="B31" s="17" t="s">
        <v>869</v>
      </c>
      <c r="C31" s="18" t="s">
        <v>870</v>
      </c>
      <c r="D31" s="17" t="s">
        <v>868</v>
      </c>
      <c r="E31" s="18" t="s">
        <v>871</v>
      </c>
      <c r="F31" s="71">
        <f aca="true" t="shared" si="0" ref="F31:F94">G31+H31+I31+J31</f>
        <v>3592295</v>
      </c>
      <c r="G31" s="53">
        <v>2765060</v>
      </c>
      <c r="H31" s="53">
        <v>649181</v>
      </c>
      <c r="I31" s="53">
        <v>0</v>
      </c>
      <c r="J31" s="53">
        <v>178054</v>
      </c>
      <c r="K31" s="53"/>
      <c r="L31" s="63">
        <v>20060508</v>
      </c>
    </row>
    <row r="32" spans="1:12" ht="15">
      <c r="A32" s="7">
        <v>2</v>
      </c>
      <c r="B32" s="17" t="s">
        <v>872</v>
      </c>
      <c r="C32" s="18" t="s">
        <v>873</v>
      </c>
      <c r="D32" s="17" t="s">
        <v>868</v>
      </c>
      <c r="E32" s="18" t="s">
        <v>874</v>
      </c>
      <c r="F32" s="72">
        <f t="shared" si="0"/>
        <v>160854272</v>
      </c>
      <c r="G32" s="37">
        <v>12339195</v>
      </c>
      <c r="H32" s="37">
        <v>5690096</v>
      </c>
      <c r="I32" s="37">
        <v>13895382</v>
      </c>
      <c r="J32" s="37">
        <v>128929599</v>
      </c>
      <c r="K32" s="37"/>
      <c r="L32" s="63">
        <v>20060607</v>
      </c>
    </row>
    <row r="33" spans="1:12" ht="15">
      <c r="A33" s="7">
        <v>3</v>
      </c>
      <c r="B33" s="17" t="s">
        <v>875</v>
      </c>
      <c r="C33" s="18" t="s">
        <v>876</v>
      </c>
      <c r="D33" s="17" t="s">
        <v>868</v>
      </c>
      <c r="E33" s="18" t="s">
        <v>877</v>
      </c>
      <c r="F33" s="72">
        <f t="shared" si="0"/>
        <v>13607620</v>
      </c>
      <c r="G33" s="37">
        <v>8951592</v>
      </c>
      <c r="H33" s="37">
        <v>4624828</v>
      </c>
      <c r="I33" s="37">
        <v>0</v>
      </c>
      <c r="J33" s="37">
        <v>31200</v>
      </c>
      <c r="K33" s="37"/>
      <c r="L33" s="63">
        <v>20060508</v>
      </c>
    </row>
    <row r="34" spans="1:12" ht="15">
      <c r="A34" s="7">
        <v>4</v>
      </c>
      <c r="B34" s="17" t="s">
        <v>878</v>
      </c>
      <c r="C34" s="18" t="s">
        <v>879</v>
      </c>
      <c r="D34" s="17" t="s">
        <v>868</v>
      </c>
      <c r="E34" s="18" t="s">
        <v>880</v>
      </c>
      <c r="F34" s="72">
        <f t="shared" si="0"/>
        <v>2486870</v>
      </c>
      <c r="G34" s="37">
        <v>1595200</v>
      </c>
      <c r="H34" s="37">
        <v>30920</v>
      </c>
      <c r="I34" s="37">
        <v>548100</v>
      </c>
      <c r="J34" s="37">
        <v>312650</v>
      </c>
      <c r="K34" s="37"/>
      <c r="L34" s="63">
        <v>20060612</v>
      </c>
    </row>
    <row r="35" spans="1:12" ht="15">
      <c r="A35" s="7">
        <v>5</v>
      </c>
      <c r="B35" s="17" t="s">
        <v>881</v>
      </c>
      <c r="C35" s="18" t="s">
        <v>882</v>
      </c>
      <c r="D35" s="17" t="s">
        <v>868</v>
      </c>
      <c r="E35" s="18" t="s">
        <v>883</v>
      </c>
      <c r="F35" s="72">
        <f t="shared" si="0"/>
        <v>1246868</v>
      </c>
      <c r="G35" s="37">
        <v>554450</v>
      </c>
      <c r="H35" s="37">
        <v>475619</v>
      </c>
      <c r="I35" s="37">
        <v>152100</v>
      </c>
      <c r="J35" s="37">
        <v>64699</v>
      </c>
      <c r="K35" s="37"/>
      <c r="L35" s="63">
        <v>20060607</v>
      </c>
    </row>
    <row r="36" spans="1:12" ht="15">
      <c r="A36" s="7">
        <v>6</v>
      </c>
      <c r="B36" s="17" t="s">
        <v>884</v>
      </c>
      <c r="C36" s="18" t="s">
        <v>885</v>
      </c>
      <c r="D36" s="17" t="s">
        <v>868</v>
      </c>
      <c r="E36" s="18" t="s">
        <v>886</v>
      </c>
      <c r="F36" s="72">
        <f t="shared" si="0"/>
        <v>110420</v>
      </c>
      <c r="G36" s="37">
        <v>0</v>
      </c>
      <c r="H36" s="37">
        <v>4620</v>
      </c>
      <c r="I36" s="37">
        <v>40000</v>
      </c>
      <c r="J36" s="37">
        <v>65800</v>
      </c>
      <c r="K36" s="37"/>
      <c r="L36" s="63">
        <v>20060508</v>
      </c>
    </row>
    <row r="37" spans="1:12" ht="15">
      <c r="A37" s="7">
        <v>7</v>
      </c>
      <c r="B37" s="17" t="s">
        <v>887</v>
      </c>
      <c r="C37" s="18" t="s">
        <v>888</v>
      </c>
      <c r="D37" s="17" t="s">
        <v>868</v>
      </c>
      <c r="E37" s="18" t="s">
        <v>889</v>
      </c>
      <c r="F37" s="72">
        <f t="shared" si="0"/>
        <v>1052861</v>
      </c>
      <c r="G37" s="37">
        <v>368450</v>
      </c>
      <c r="H37" s="37">
        <v>201949</v>
      </c>
      <c r="I37" s="37">
        <v>368122</v>
      </c>
      <c r="J37" s="37">
        <v>114340</v>
      </c>
      <c r="K37" s="37"/>
      <c r="L37" s="63">
        <v>20060607</v>
      </c>
    </row>
    <row r="38" spans="1:12" ht="15">
      <c r="A38" s="7">
        <v>8</v>
      </c>
      <c r="B38" s="17" t="s">
        <v>890</v>
      </c>
      <c r="C38" s="18" t="s">
        <v>891</v>
      </c>
      <c r="D38" s="17" t="s">
        <v>868</v>
      </c>
      <c r="E38" s="18" t="s">
        <v>892</v>
      </c>
      <c r="F38" s="72">
        <f t="shared" si="0"/>
        <v>34505263</v>
      </c>
      <c r="G38" s="37">
        <v>21749852</v>
      </c>
      <c r="H38" s="37">
        <v>2594682</v>
      </c>
      <c r="I38" s="37">
        <v>5965001</v>
      </c>
      <c r="J38" s="37">
        <v>4195728</v>
      </c>
      <c r="K38" s="37"/>
      <c r="L38" s="63">
        <v>20060508</v>
      </c>
    </row>
    <row r="39" spans="1:12" ht="15">
      <c r="A39" s="7">
        <v>9</v>
      </c>
      <c r="B39" s="17" t="s">
        <v>893</v>
      </c>
      <c r="C39" s="18" t="s">
        <v>894</v>
      </c>
      <c r="D39" s="17" t="s">
        <v>868</v>
      </c>
      <c r="E39" s="18" t="s">
        <v>895</v>
      </c>
      <c r="F39" s="72">
        <f t="shared" si="0"/>
        <v>632372</v>
      </c>
      <c r="G39" s="37">
        <v>450800</v>
      </c>
      <c r="H39" s="37">
        <v>26300</v>
      </c>
      <c r="I39" s="37">
        <v>84865</v>
      </c>
      <c r="J39" s="37">
        <v>70407</v>
      </c>
      <c r="K39" s="37"/>
      <c r="L39" s="63">
        <v>20060508</v>
      </c>
    </row>
    <row r="40" spans="1:12" ht="15">
      <c r="A40" s="7">
        <v>10</v>
      </c>
      <c r="B40" s="17" t="s">
        <v>896</v>
      </c>
      <c r="C40" s="18" t="s">
        <v>897</v>
      </c>
      <c r="D40" s="17" t="s">
        <v>868</v>
      </c>
      <c r="E40" s="18" t="s">
        <v>898</v>
      </c>
      <c r="F40" s="72">
        <f t="shared" si="0"/>
        <v>224244</v>
      </c>
      <c r="G40" s="37">
        <v>21000</v>
      </c>
      <c r="H40" s="37">
        <v>140329</v>
      </c>
      <c r="I40" s="37">
        <v>36664</v>
      </c>
      <c r="J40" s="37">
        <v>26251</v>
      </c>
      <c r="K40" s="37"/>
      <c r="L40" s="63">
        <v>20060612</v>
      </c>
    </row>
    <row r="41" spans="1:12" ht="15">
      <c r="A41" s="7">
        <v>11</v>
      </c>
      <c r="B41" s="17" t="s">
        <v>899</v>
      </c>
      <c r="C41" s="18" t="s">
        <v>900</v>
      </c>
      <c r="D41" s="17" t="s">
        <v>868</v>
      </c>
      <c r="E41" s="18" t="s">
        <v>901</v>
      </c>
      <c r="F41" s="72">
        <f t="shared" si="0"/>
        <v>10471818</v>
      </c>
      <c r="G41" s="37">
        <v>5984707</v>
      </c>
      <c r="H41" s="37">
        <v>1713080</v>
      </c>
      <c r="I41" s="37">
        <v>1132400</v>
      </c>
      <c r="J41" s="37">
        <v>1641631</v>
      </c>
      <c r="K41" s="37"/>
      <c r="L41" s="63">
        <v>20060508</v>
      </c>
    </row>
    <row r="42" spans="1:12" ht="15">
      <c r="A42" s="7">
        <v>12</v>
      </c>
      <c r="B42" s="17" t="s">
        <v>902</v>
      </c>
      <c r="C42" s="18" t="s">
        <v>903</v>
      </c>
      <c r="D42" s="17" t="s">
        <v>868</v>
      </c>
      <c r="E42" s="18" t="s">
        <v>904</v>
      </c>
      <c r="F42" s="72">
        <f t="shared" si="0"/>
        <v>13271969</v>
      </c>
      <c r="G42" s="37">
        <v>8521517</v>
      </c>
      <c r="H42" s="37">
        <v>944393</v>
      </c>
      <c r="I42" s="37">
        <v>134244</v>
      </c>
      <c r="J42" s="37">
        <v>3671815</v>
      </c>
      <c r="K42" s="37"/>
      <c r="L42" s="63">
        <v>20060508</v>
      </c>
    </row>
    <row r="43" spans="1:12" ht="15">
      <c r="A43" s="7">
        <v>13</v>
      </c>
      <c r="B43" s="17" t="s">
        <v>905</v>
      </c>
      <c r="C43" s="18" t="s">
        <v>906</v>
      </c>
      <c r="D43" s="17" t="s">
        <v>868</v>
      </c>
      <c r="E43" s="18" t="s">
        <v>907</v>
      </c>
      <c r="F43" s="72">
        <f t="shared" si="0"/>
        <v>7165749</v>
      </c>
      <c r="G43" s="37">
        <v>4450600</v>
      </c>
      <c r="H43" s="37">
        <v>1124343</v>
      </c>
      <c r="I43" s="37">
        <v>804636</v>
      </c>
      <c r="J43" s="37">
        <v>786170</v>
      </c>
      <c r="K43" s="37"/>
      <c r="L43" s="63">
        <v>20060508</v>
      </c>
    </row>
    <row r="44" spans="1:12" ht="15">
      <c r="A44" s="7">
        <v>14</v>
      </c>
      <c r="B44" s="17" t="s">
        <v>908</v>
      </c>
      <c r="C44" s="18" t="s">
        <v>909</v>
      </c>
      <c r="D44" s="17" t="s">
        <v>868</v>
      </c>
      <c r="E44" s="18" t="s">
        <v>910</v>
      </c>
      <c r="F44" s="72">
        <f t="shared" si="0"/>
        <v>3451135</v>
      </c>
      <c r="G44" s="37">
        <v>1262029</v>
      </c>
      <c r="H44" s="37">
        <v>988530</v>
      </c>
      <c r="I44" s="37">
        <v>37000</v>
      </c>
      <c r="J44" s="37">
        <v>1163576</v>
      </c>
      <c r="K44" s="69"/>
      <c r="L44" s="63">
        <v>20060508</v>
      </c>
    </row>
    <row r="45" spans="1:12" ht="15">
      <c r="A45" s="7">
        <v>15</v>
      </c>
      <c r="B45" s="17" t="s">
        <v>911</v>
      </c>
      <c r="C45" s="18" t="s">
        <v>912</v>
      </c>
      <c r="D45" s="17" t="s">
        <v>868</v>
      </c>
      <c r="E45" s="18" t="s">
        <v>913</v>
      </c>
      <c r="F45" s="72">
        <f t="shared" si="0"/>
        <v>2743310</v>
      </c>
      <c r="G45" s="37">
        <v>1968550</v>
      </c>
      <c r="H45" s="37">
        <v>770610</v>
      </c>
      <c r="I45" s="37">
        <v>0</v>
      </c>
      <c r="J45" s="37">
        <v>4150</v>
      </c>
      <c r="K45" s="37"/>
      <c r="L45" s="63">
        <v>20060508</v>
      </c>
    </row>
    <row r="46" spans="1:12" ht="15">
      <c r="A46" s="7">
        <v>16</v>
      </c>
      <c r="B46" s="17" t="s">
        <v>914</v>
      </c>
      <c r="C46" s="18" t="s">
        <v>915</v>
      </c>
      <c r="D46" s="17" t="s">
        <v>868</v>
      </c>
      <c r="E46" s="18" t="s">
        <v>916</v>
      </c>
      <c r="F46" s="72">
        <f t="shared" si="0"/>
        <v>11847577</v>
      </c>
      <c r="G46" s="37">
        <v>5803889</v>
      </c>
      <c r="H46" s="37">
        <v>5528973</v>
      </c>
      <c r="I46" s="37">
        <v>129800</v>
      </c>
      <c r="J46" s="37">
        <v>384915</v>
      </c>
      <c r="K46" s="37"/>
      <c r="L46" s="63">
        <v>20060607</v>
      </c>
    </row>
    <row r="47" spans="1:12" ht="15">
      <c r="A47" s="7">
        <v>17</v>
      </c>
      <c r="B47" s="17" t="s">
        <v>917</v>
      </c>
      <c r="C47" s="18" t="s">
        <v>918</v>
      </c>
      <c r="D47" s="17" t="s">
        <v>868</v>
      </c>
      <c r="E47" s="18" t="s">
        <v>919</v>
      </c>
      <c r="F47" s="72">
        <f t="shared" si="0"/>
        <v>1371095</v>
      </c>
      <c r="G47" s="37">
        <v>798150</v>
      </c>
      <c r="H47" s="37">
        <v>356315</v>
      </c>
      <c r="I47" s="37">
        <v>144912</v>
      </c>
      <c r="J47" s="37">
        <v>71718</v>
      </c>
      <c r="K47" s="37"/>
      <c r="L47" s="63">
        <v>20060607</v>
      </c>
    </row>
    <row r="48" spans="1:12" ht="15">
      <c r="A48" s="7">
        <v>18</v>
      </c>
      <c r="B48" s="17" t="s">
        <v>920</v>
      </c>
      <c r="C48" s="18" t="s">
        <v>921</v>
      </c>
      <c r="D48" s="17" t="s">
        <v>868</v>
      </c>
      <c r="E48" s="18" t="s">
        <v>922</v>
      </c>
      <c r="F48" s="72">
        <f t="shared" si="0"/>
        <v>3330692</v>
      </c>
      <c r="G48" s="37">
        <v>1286949</v>
      </c>
      <c r="H48" s="37">
        <v>1175472</v>
      </c>
      <c r="I48" s="37">
        <v>226100</v>
      </c>
      <c r="J48" s="37">
        <v>642171</v>
      </c>
      <c r="K48" s="37"/>
      <c r="L48" s="63">
        <v>20060508</v>
      </c>
    </row>
    <row r="49" spans="1:12" ht="15">
      <c r="A49" s="7">
        <v>19</v>
      </c>
      <c r="B49" s="17" t="s">
        <v>923</v>
      </c>
      <c r="C49" s="18" t="s">
        <v>924</v>
      </c>
      <c r="D49" s="17" t="s">
        <v>868</v>
      </c>
      <c r="E49" s="18" t="s">
        <v>925</v>
      </c>
      <c r="F49" s="72">
        <f t="shared" si="0"/>
        <v>2630576</v>
      </c>
      <c r="G49" s="37">
        <v>1231260</v>
      </c>
      <c r="H49" s="37">
        <v>794236</v>
      </c>
      <c r="I49" s="37">
        <v>309900</v>
      </c>
      <c r="J49" s="37">
        <v>295180</v>
      </c>
      <c r="K49" s="37"/>
      <c r="L49" s="63" t="s">
        <v>2</v>
      </c>
    </row>
    <row r="50" spans="1:12" ht="15">
      <c r="A50" s="7">
        <v>20</v>
      </c>
      <c r="B50" s="17" t="s">
        <v>926</v>
      </c>
      <c r="C50" s="18" t="s">
        <v>927</v>
      </c>
      <c r="D50" s="17" t="s">
        <v>868</v>
      </c>
      <c r="E50" s="18" t="s">
        <v>928</v>
      </c>
      <c r="F50" s="72">
        <f t="shared" si="0"/>
        <v>219557</v>
      </c>
      <c r="G50" s="37">
        <v>55000</v>
      </c>
      <c r="H50" s="37">
        <v>164557</v>
      </c>
      <c r="I50" s="37">
        <v>0</v>
      </c>
      <c r="J50" s="37">
        <v>0</v>
      </c>
      <c r="K50" s="37"/>
      <c r="L50" s="63">
        <v>20060607</v>
      </c>
    </row>
    <row r="51" spans="1:12" ht="15">
      <c r="A51" s="7">
        <v>21</v>
      </c>
      <c r="B51" s="17" t="s">
        <v>929</v>
      </c>
      <c r="C51" s="18" t="s">
        <v>930</v>
      </c>
      <c r="D51" s="17" t="s">
        <v>868</v>
      </c>
      <c r="E51" s="18" t="s">
        <v>931</v>
      </c>
      <c r="F51" s="72">
        <f t="shared" si="0"/>
        <v>3104625</v>
      </c>
      <c r="G51" s="37">
        <v>845575</v>
      </c>
      <c r="H51" s="37">
        <v>1385325</v>
      </c>
      <c r="I51" s="37">
        <v>0</v>
      </c>
      <c r="J51" s="37">
        <v>873725</v>
      </c>
      <c r="K51" s="37"/>
      <c r="L51" s="63">
        <v>20060508</v>
      </c>
    </row>
    <row r="52" spans="1:12" ht="15">
      <c r="A52" s="7">
        <v>22</v>
      </c>
      <c r="B52" s="17" t="s">
        <v>932</v>
      </c>
      <c r="C52" s="18" t="s">
        <v>933</v>
      </c>
      <c r="D52" s="17" t="s">
        <v>868</v>
      </c>
      <c r="E52" s="18" t="s">
        <v>934</v>
      </c>
      <c r="F52" s="72">
        <f t="shared" si="0"/>
        <v>2724098</v>
      </c>
      <c r="G52" s="37">
        <v>1198500</v>
      </c>
      <c r="H52" s="37">
        <v>1525598</v>
      </c>
      <c r="I52" s="37">
        <v>0</v>
      </c>
      <c r="J52" s="37">
        <v>0</v>
      </c>
      <c r="K52" s="37"/>
      <c r="L52" s="63">
        <v>20060607</v>
      </c>
    </row>
    <row r="53" spans="1:12" ht="15">
      <c r="A53" s="7">
        <v>23</v>
      </c>
      <c r="B53" s="17" t="s">
        <v>935</v>
      </c>
      <c r="C53" s="18" t="s">
        <v>936</v>
      </c>
      <c r="D53" s="17" t="s">
        <v>868</v>
      </c>
      <c r="E53" s="18" t="s">
        <v>937</v>
      </c>
      <c r="F53" s="72">
        <f t="shared" si="0"/>
        <v>282298</v>
      </c>
      <c r="G53" s="37">
        <v>0</v>
      </c>
      <c r="H53" s="37">
        <v>209398</v>
      </c>
      <c r="I53" s="37">
        <v>57900</v>
      </c>
      <c r="J53" s="37">
        <v>15000</v>
      </c>
      <c r="K53" s="37"/>
      <c r="L53" s="63">
        <v>20060607</v>
      </c>
    </row>
    <row r="54" spans="1:12" ht="15">
      <c r="A54" s="7">
        <v>24</v>
      </c>
      <c r="B54" s="17" t="s">
        <v>939</v>
      </c>
      <c r="C54" s="18" t="s">
        <v>940</v>
      </c>
      <c r="D54" s="17" t="s">
        <v>938</v>
      </c>
      <c r="E54" s="18" t="s">
        <v>941</v>
      </c>
      <c r="F54" s="72">
        <f t="shared" si="0"/>
        <v>5232116</v>
      </c>
      <c r="G54" s="37">
        <v>675000</v>
      </c>
      <c r="H54" s="37">
        <v>3776409</v>
      </c>
      <c r="I54" s="37">
        <v>74401</v>
      </c>
      <c r="J54" s="37">
        <v>706306</v>
      </c>
      <c r="K54" s="37"/>
      <c r="L54" s="63">
        <v>20060508</v>
      </c>
    </row>
    <row r="55" spans="1:12" ht="15">
      <c r="A55" s="7">
        <v>25</v>
      </c>
      <c r="B55" s="17" t="s">
        <v>942</v>
      </c>
      <c r="C55" s="18" t="s">
        <v>943</v>
      </c>
      <c r="D55" s="17" t="s">
        <v>938</v>
      </c>
      <c r="E55" s="18" t="s">
        <v>944</v>
      </c>
      <c r="F55" s="72">
        <f t="shared" si="0"/>
        <v>1325843</v>
      </c>
      <c r="G55" s="37">
        <v>676000</v>
      </c>
      <c r="H55" s="37">
        <v>505233</v>
      </c>
      <c r="I55" s="37">
        <v>600</v>
      </c>
      <c r="J55" s="37">
        <v>144010</v>
      </c>
      <c r="K55" s="37"/>
      <c r="L55" s="63">
        <v>20060508</v>
      </c>
    </row>
    <row r="56" spans="1:12" ht="15">
      <c r="A56" s="7">
        <v>26</v>
      </c>
      <c r="B56" s="17" t="s">
        <v>945</v>
      </c>
      <c r="C56" s="18" t="s">
        <v>946</v>
      </c>
      <c r="D56" s="17" t="s">
        <v>938</v>
      </c>
      <c r="E56" s="18" t="s">
        <v>947</v>
      </c>
      <c r="F56" s="72">
        <f t="shared" si="0"/>
        <v>7079311</v>
      </c>
      <c r="G56" s="37">
        <v>2676035</v>
      </c>
      <c r="H56" s="37">
        <v>3771995</v>
      </c>
      <c r="I56" s="37">
        <v>1200</v>
      </c>
      <c r="J56" s="37">
        <v>630081</v>
      </c>
      <c r="K56" s="37"/>
      <c r="L56" s="63">
        <v>20060508</v>
      </c>
    </row>
    <row r="57" spans="1:12" ht="15">
      <c r="A57" s="7">
        <v>27</v>
      </c>
      <c r="B57" s="17" t="s">
        <v>948</v>
      </c>
      <c r="C57" s="18" t="s">
        <v>949</v>
      </c>
      <c r="D57" s="17" t="s">
        <v>938</v>
      </c>
      <c r="E57" s="18" t="s">
        <v>950</v>
      </c>
      <c r="F57" s="72">
        <f t="shared" si="0"/>
        <v>725615</v>
      </c>
      <c r="G57" s="37">
        <v>0</v>
      </c>
      <c r="H57" s="37">
        <v>670879</v>
      </c>
      <c r="I57" s="37">
        <v>0</v>
      </c>
      <c r="J57" s="37">
        <v>54736</v>
      </c>
      <c r="K57" s="37"/>
      <c r="L57" s="63">
        <v>20060508</v>
      </c>
    </row>
    <row r="58" spans="1:12" ht="15">
      <c r="A58" s="7">
        <v>28</v>
      </c>
      <c r="B58" s="17" t="s">
        <v>951</v>
      </c>
      <c r="C58" s="18" t="s">
        <v>952</v>
      </c>
      <c r="D58" s="17" t="s">
        <v>938</v>
      </c>
      <c r="E58" s="18" t="s">
        <v>953</v>
      </c>
      <c r="F58" s="72">
        <f t="shared" si="0"/>
        <v>3034209</v>
      </c>
      <c r="G58" s="37">
        <v>175000</v>
      </c>
      <c r="H58" s="37">
        <v>225146</v>
      </c>
      <c r="I58" s="37">
        <v>300000</v>
      </c>
      <c r="J58" s="37">
        <v>2334063</v>
      </c>
      <c r="K58" s="37"/>
      <c r="L58" s="63">
        <v>20060508</v>
      </c>
    </row>
    <row r="59" spans="1:12" ht="15">
      <c r="A59" s="7">
        <v>29</v>
      </c>
      <c r="B59" s="17" t="s">
        <v>954</v>
      </c>
      <c r="C59" s="18" t="s">
        <v>955</v>
      </c>
      <c r="D59" s="17" t="s">
        <v>938</v>
      </c>
      <c r="E59" s="18" t="s">
        <v>956</v>
      </c>
      <c r="F59" s="72">
        <f t="shared" si="0"/>
        <v>6336888</v>
      </c>
      <c r="G59" s="37">
        <v>4282450</v>
      </c>
      <c r="H59" s="37">
        <v>1300188</v>
      </c>
      <c r="I59" s="37">
        <v>0</v>
      </c>
      <c r="J59" s="37">
        <v>754250</v>
      </c>
      <c r="K59" s="37"/>
      <c r="L59" s="63">
        <v>20060508</v>
      </c>
    </row>
    <row r="60" spans="1:12" ht="15">
      <c r="A60" s="7">
        <v>30</v>
      </c>
      <c r="B60" s="17" t="s">
        <v>957</v>
      </c>
      <c r="C60" s="18" t="s">
        <v>958</v>
      </c>
      <c r="D60" s="17" t="s">
        <v>938</v>
      </c>
      <c r="E60" s="18" t="s">
        <v>959</v>
      </c>
      <c r="F60" s="72">
        <f t="shared" si="0"/>
        <v>7034039</v>
      </c>
      <c r="G60" s="37">
        <v>5175000</v>
      </c>
      <c r="H60" s="37">
        <v>1198226</v>
      </c>
      <c r="I60" s="37">
        <v>290700</v>
      </c>
      <c r="J60" s="37">
        <v>370113</v>
      </c>
      <c r="K60" s="37"/>
      <c r="L60" s="63">
        <v>20060508</v>
      </c>
    </row>
    <row r="61" spans="1:12" ht="15">
      <c r="A61" s="7">
        <v>31</v>
      </c>
      <c r="B61" s="17" t="s">
        <v>960</v>
      </c>
      <c r="C61" s="18" t="s">
        <v>961</v>
      </c>
      <c r="D61" s="17" t="s">
        <v>938</v>
      </c>
      <c r="E61" s="18" t="s">
        <v>962</v>
      </c>
      <c r="F61" s="72">
        <f t="shared" si="0"/>
        <v>7794435</v>
      </c>
      <c r="G61" s="37">
        <v>382800</v>
      </c>
      <c r="H61" s="37">
        <v>2227410</v>
      </c>
      <c r="I61" s="37">
        <v>0</v>
      </c>
      <c r="J61" s="37">
        <v>5184225</v>
      </c>
      <c r="K61" s="37"/>
      <c r="L61" s="63">
        <v>20060508</v>
      </c>
    </row>
    <row r="62" spans="1:12" ht="15">
      <c r="A62" s="7">
        <v>32</v>
      </c>
      <c r="B62" s="17" t="s">
        <v>963</v>
      </c>
      <c r="C62" s="18" t="s">
        <v>964</v>
      </c>
      <c r="D62" s="17" t="s">
        <v>938</v>
      </c>
      <c r="E62" s="18" t="s">
        <v>965</v>
      </c>
      <c r="F62" s="72">
        <f t="shared" si="0"/>
        <v>6013083</v>
      </c>
      <c r="G62" s="37">
        <v>3541591</v>
      </c>
      <c r="H62" s="37">
        <v>1507737</v>
      </c>
      <c r="I62" s="37">
        <v>952900</v>
      </c>
      <c r="J62" s="37">
        <v>10855</v>
      </c>
      <c r="K62" s="37"/>
      <c r="L62" s="63">
        <v>20060508</v>
      </c>
    </row>
    <row r="63" spans="1:12" ht="15">
      <c r="A63" s="7">
        <v>33</v>
      </c>
      <c r="B63" s="17" t="s">
        <v>966</v>
      </c>
      <c r="C63" s="18" t="s">
        <v>967</v>
      </c>
      <c r="D63" s="17" t="s">
        <v>938</v>
      </c>
      <c r="E63" s="18" t="s">
        <v>968</v>
      </c>
      <c r="F63" s="72">
        <f t="shared" si="0"/>
        <v>2580237</v>
      </c>
      <c r="G63" s="37">
        <v>769000</v>
      </c>
      <c r="H63" s="37">
        <v>1811237</v>
      </c>
      <c r="I63" s="37">
        <v>0</v>
      </c>
      <c r="J63" s="37">
        <v>0</v>
      </c>
      <c r="K63" s="69"/>
      <c r="L63" s="63">
        <v>20060607</v>
      </c>
    </row>
    <row r="64" spans="1:12" ht="15">
      <c r="A64" s="7">
        <v>34</v>
      </c>
      <c r="B64" s="17" t="s">
        <v>969</v>
      </c>
      <c r="C64" s="18" t="s">
        <v>970</v>
      </c>
      <c r="D64" s="17" t="s">
        <v>938</v>
      </c>
      <c r="E64" s="18" t="s">
        <v>971</v>
      </c>
      <c r="F64" s="72">
        <f t="shared" si="0"/>
        <v>4334896</v>
      </c>
      <c r="G64" s="37">
        <v>822705</v>
      </c>
      <c r="H64" s="37">
        <v>3414541</v>
      </c>
      <c r="I64" s="37">
        <v>0</v>
      </c>
      <c r="J64" s="37">
        <v>97650</v>
      </c>
      <c r="K64" s="37"/>
      <c r="L64" s="63">
        <v>20060508</v>
      </c>
    </row>
    <row r="65" spans="1:12" ht="15">
      <c r="A65" s="7">
        <v>35</v>
      </c>
      <c r="B65" s="17" t="s">
        <v>972</v>
      </c>
      <c r="C65" s="18" t="s">
        <v>973</v>
      </c>
      <c r="D65" s="17" t="s">
        <v>938</v>
      </c>
      <c r="E65" s="18" t="s">
        <v>974</v>
      </c>
      <c r="F65" s="72">
        <f t="shared" si="0"/>
        <v>12000538</v>
      </c>
      <c r="G65" s="37">
        <v>349500</v>
      </c>
      <c r="H65" s="37">
        <v>395451</v>
      </c>
      <c r="I65" s="37">
        <v>2693428</v>
      </c>
      <c r="J65" s="37">
        <v>8562159</v>
      </c>
      <c r="K65" s="37"/>
      <c r="L65" s="63">
        <v>20060508</v>
      </c>
    </row>
    <row r="66" spans="1:12" ht="15">
      <c r="A66" s="7">
        <v>36</v>
      </c>
      <c r="B66" s="17" t="s">
        <v>975</v>
      </c>
      <c r="C66" s="18" t="s">
        <v>976</v>
      </c>
      <c r="D66" s="17" t="s">
        <v>938</v>
      </c>
      <c r="E66" s="18" t="s">
        <v>977</v>
      </c>
      <c r="F66" s="72">
        <f t="shared" si="0"/>
        <v>13206659</v>
      </c>
      <c r="G66" s="37">
        <v>11736151</v>
      </c>
      <c r="H66" s="37">
        <v>472073</v>
      </c>
      <c r="I66" s="37">
        <v>75000</v>
      </c>
      <c r="J66" s="37">
        <v>923435</v>
      </c>
      <c r="K66" s="37"/>
      <c r="L66" s="63">
        <v>20060508</v>
      </c>
    </row>
    <row r="67" spans="1:12" ht="15">
      <c r="A67" s="7">
        <v>37</v>
      </c>
      <c r="B67" s="17" t="s">
        <v>978</v>
      </c>
      <c r="C67" s="18" t="s">
        <v>979</v>
      </c>
      <c r="D67" s="17" t="s">
        <v>938</v>
      </c>
      <c r="E67" s="18" t="s">
        <v>980</v>
      </c>
      <c r="F67" s="72">
        <f t="shared" si="0"/>
        <v>6345852</v>
      </c>
      <c r="G67" s="37">
        <v>4993000</v>
      </c>
      <c r="H67" s="37">
        <v>817474</v>
      </c>
      <c r="I67" s="37">
        <v>0</v>
      </c>
      <c r="J67" s="37">
        <v>535378</v>
      </c>
      <c r="K67" s="37"/>
      <c r="L67" s="63">
        <v>20060508</v>
      </c>
    </row>
    <row r="68" spans="1:12" ht="15">
      <c r="A68" s="7">
        <v>38</v>
      </c>
      <c r="B68" s="17" t="s">
        <v>981</v>
      </c>
      <c r="C68" s="18" t="s">
        <v>982</v>
      </c>
      <c r="D68" s="17" t="s">
        <v>938</v>
      </c>
      <c r="E68" s="18" t="s">
        <v>983</v>
      </c>
      <c r="F68" s="72">
        <f t="shared" si="0"/>
        <v>15223580</v>
      </c>
      <c r="G68" s="37">
        <v>5389941</v>
      </c>
      <c r="H68" s="37">
        <v>5325927</v>
      </c>
      <c r="I68" s="37">
        <v>855000</v>
      </c>
      <c r="J68" s="37">
        <v>3652712</v>
      </c>
      <c r="K68" s="37"/>
      <c r="L68" s="63">
        <v>20060508</v>
      </c>
    </row>
    <row r="69" spans="1:12" ht="15">
      <c r="A69" s="7">
        <v>39</v>
      </c>
      <c r="B69" s="17" t="s">
        <v>984</v>
      </c>
      <c r="C69" s="18" t="s">
        <v>985</v>
      </c>
      <c r="D69" s="17" t="s">
        <v>938</v>
      </c>
      <c r="E69" s="18" t="s">
        <v>986</v>
      </c>
      <c r="F69" s="72">
        <f t="shared" si="0"/>
        <v>11696959</v>
      </c>
      <c r="G69" s="37">
        <v>8530000</v>
      </c>
      <c r="H69" s="37">
        <v>557094</v>
      </c>
      <c r="I69" s="37">
        <v>0</v>
      </c>
      <c r="J69" s="37">
        <v>2609865</v>
      </c>
      <c r="K69" s="37"/>
      <c r="L69" s="63">
        <v>20060508</v>
      </c>
    </row>
    <row r="70" spans="1:12" ht="15">
      <c r="A70" s="7">
        <v>40</v>
      </c>
      <c r="B70" s="17" t="s">
        <v>987</v>
      </c>
      <c r="C70" s="18" t="s">
        <v>988</v>
      </c>
      <c r="D70" s="17" t="s">
        <v>938</v>
      </c>
      <c r="E70" s="18" t="s">
        <v>989</v>
      </c>
      <c r="F70" s="72">
        <f t="shared" si="0"/>
        <v>8230130</v>
      </c>
      <c r="G70" s="37">
        <v>480451</v>
      </c>
      <c r="H70" s="37">
        <v>6235469</v>
      </c>
      <c r="I70" s="37">
        <v>0</v>
      </c>
      <c r="J70" s="37">
        <v>1514210</v>
      </c>
      <c r="K70" s="37"/>
      <c r="L70" s="63">
        <v>20060607</v>
      </c>
    </row>
    <row r="71" spans="1:12" ht="15">
      <c r="A71" s="7">
        <v>41</v>
      </c>
      <c r="B71" s="17" t="s">
        <v>990</v>
      </c>
      <c r="C71" s="18" t="s">
        <v>991</v>
      </c>
      <c r="D71" s="17" t="s">
        <v>938</v>
      </c>
      <c r="E71" s="18" t="s">
        <v>992</v>
      </c>
      <c r="F71" s="72">
        <f t="shared" si="0"/>
        <v>2778190</v>
      </c>
      <c r="G71" s="37">
        <v>2021600</v>
      </c>
      <c r="H71" s="37">
        <v>414552</v>
      </c>
      <c r="I71" s="37">
        <v>0</v>
      </c>
      <c r="J71" s="37">
        <v>342038</v>
      </c>
      <c r="K71" s="37"/>
      <c r="L71" s="63">
        <v>20060508</v>
      </c>
    </row>
    <row r="72" spans="1:12" ht="15">
      <c r="A72" s="7">
        <v>42</v>
      </c>
      <c r="B72" s="17" t="s">
        <v>993</v>
      </c>
      <c r="C72" s="18" t="s">
        <v>994</v>
      </c>
      <c r="D72" s="17" t="s">
        <v>938</v>
      </c>
      <c r="E72" s="18" t="s">
        <v>995</v>
      </c>
      <c r="F72" s="72">
        <f t="shared" si="0"/>
        <v>13684900</v>
      </c>
      <c r="G72" s="37">
        <v>1735351</v>
      </c>
      <c r="H72" s="37">
        <v>6624628</v>
      </c>
      <c r="I72" s="37">
        <v>1810500</v>
      </c>
      <c r="J72" s="37">
        <v>3514421</v>
      </c>
      <c r="K72" s="37"/>
      <c r="L72" s="63">
        <v>20060607</v>
      </c>
    </row>
    <row r="73" spans="1:12" ht="15">
      <c r="A73" s="7">
        <v>43</v>
      </c>
      <c r="B73" s="17" t="s">
        <v>996</v>
      </c>
      <c r="C73" s="18" t="s">
        <v>997</v>
      </c>
      <c r="D73" s="17" t="s">
        <v>938</v>
      </c>
      <c r="E73" s="18" t="s">
        <v>998</v>
      </c>
      <c r="F73" s="72">
        <f t="shared" si="0"/>
        <v>22838682</v>
      </c>
      <c r="G73" s="37">
        <v>14042040</v>
      </c>
      <c r="H73" s="37">
        <v>5854808</v>
      </c>
      <c r="I73" s="37">
        <v>2379000</v>
      </c>
      <c r="J73" s="37">
        <v>562834</v>
      </c>
      <c r="K73" s="37"/>
      <c r="L73" s="63">
        <v>20060607</v>
      </c>
    </row>
    <row r="74" spans="1:12" ht="15">
      <c r="A74" s="7">
        <v>44</v>
      </c>
      <c r="B74" s="17" t="s">
        <v>999</v>
      </c>
      <c r="C74" s="18" t="s">
        <v>1000</v>
      </c>
      <c r="D74" s="17" t="s">
        <v>938</v>
      </c>
      <c r="E74" s="18" t="s">
        <v>1001</v>
      </c>
      <c r="F74" s="72">
        <f t="shared" si="0"/>
        <v>2219021</v>
      </c>
      <c r="G74" s="37">
        <v>255158</v>
      </c>
      <c r="H74" s="37">
        <v>1293026</v>
      </c>
      <c r="I74" s="37">
        <v>70700</v>
      </c>
      <c r="J74" s="37">
        <v>600137</v>
      </c>
      <c r="K74" s="37"/>
      <c r="L74" s="63">
        <v>20060508</v>
      </c>
    </row>
    <row r="75" spans="1:12" ht="15">
      <c r="A75" s="7">
        <v>45</v>
      </c>
      <c r="B75" s="17" t="s">
        <v>1002</v>
      </c>
      <c r="C75" s="18" t="s">
        <v>1003</v>
      </c>
      <c r="D75" s="17" t="s">
        <v>938</v>
      </c>
      <c r="E75" s="18" t="s">
        <v>1004</v>
      </c>
      <c r="F75" s="72">
        <f t="shared" si="0"/>
        <v>5727867</v>
      </c>
      <c r="G75" s="37">
        <v>3000</v>
      </c>
      <c r="H75" s="37">
        <v>5409014</v>
      </c>
      <c r="I75" s="37">
        <v>0</v>
      </c>
      <c r="J75" s="37">
        <v>315853</v>
      </c>
      <c r="K75" s="37"/>
      <c r="L75" s="63">
        <v>20060607</v>
      </c>
    </row>
    <row r="76" spans="1:12" ht="15">
      <c r="A76" s="7">
        <v>46</v>
      </c>
      <c r="B76" s="17" t="s">
        <v>1005</v>
      </c>
      <c r="C76" s="18" t="s">
        <v>1006</v>
      </c>
      <c r="D76" s="17" t="s">
        <v>938</v>
      </c>
      <c r="E76" s="18" t="s">
        <v>1007</v>
      </c>
      <c r="F76" s="72">
        <f t="shared" si="0"/>
        <v>15456752</v>
      </c>
      <c r="G76" s="37">
        <v>162750</v>
      </c>
      <c r="H76" s="37">
        <v>4471164</v>
      </c>
      <c r="I76" s="37">
        <v>2557100</v>
      </c>
      <c r="J76" s="37">
        <v>8265738</v>
      </c>
      <c r="K76" s="37"/>
      <c r="L76" s="63">
        <v>20060607</v>
      </c>
    </row>
    <row r="77" spans="1:12" ht="15">
      <c r="A77" s="7">
        <v>47</v>
      </c>
      <c r="B77" s="17" t="s">
        <v>1008</v>
      </c>
      <c r="C77" s="18" t="s">
        <v>1009</v>
      </c>
      <c r="D77" s="17" t="s">
        <v>938</v>
      </c>
      <c r="E77" s="18" t="s">
        <v>1010</v>
      </c>
      <c r="F77" s="72">
        <f t="shared" si="0"/>
        <v>2360384</v>
      </c>
      <c r="G77" s="37">
        <v>679400</v>
      </c>
      <c r="H77" s="37">
        <v>1581984</v>
      </c>
      <c r="I77" s="37">
        <v>0</v>
      </c>
      <c r="J77" s="37">
        <v>99000</v>
      </c>
      <c r="K77" s="37"/>
      <c r="L77" s="63">
        <v>20060607</v>
      </c>
    </row>
    <row r="78" spans="1:12" ht="15">
      <c r="A78" s="7">
        <v>48</v>
      </c>
      <c r="B78" s="17" t="s">
        <v>1011</v>
      </c>
      <c r="C78" s="18" t="s">
        <v>1012</v>
      </c>
      <c r="D78" s="17" t="s">
        <v>938</v>
      </c>
      <c r="E78" s="18" t="s">
        <v>1013</v>
      </c>
      <c r="F78" s="72">
        <f t="shared" si="0"/>
        <v>6280653</v>
      </c>
      <c r="G78" s="37">
        <v>921650</v>
      </c>
      <c r="H78" s="37">
        <v>1829601</v>
      </c>
      <c r="I78" s="37">
        <v>617500</v>
      </c>
      <c r="J78" s="37">
        <v>2911902</v>
      </c>
      <c r="K78" s="37"/>
      <c r="L78" s="63">
        <v>20060607</v>
      </c>
    </row>
    <row r="79" spans="1:12" ht="15">
      <c r="A79" s="7">
        <v>49</v>
      </c>
      <c r="B79" s="17" t="s">
        <v>1014</v>
      </c>
      <c r="C79" s="18" t="s">
        <v>1015</v>
      </c>
      <c r="D79" s="17" t="s">
        <v>938</v>
      </c>
      <c r="E79" s="18" t="s">
        <v>1016</v>
      </c>
      <c r="F79" s="72">
        <f t="shared" si="0"/>
        <v>2488513</v>
      </c>
      <c r="G79" s="37">
        <v>908050</v>
      </c>
      <c r="H79" s="37">
        <v>1480963</v>
      </c>
      <c r="I79" s="37">
        <v>0</v>
      </c>
      <c r="J79" s="37">
        <v>99500</v>
      </c>
      <c r="K79" s="37"/>
      <c r="L79" s="63">
        <v>20060508</v>
      </c>
    </row>
    <row r="80" spans="1:12" ht="15">
      <c r="A80" s="7">
        <v>50</v>
      </c>
      <c r="B80" s="17" t="s">
        <v>1017</v>
      </c>
      <c r="C80" s="18" t="s">
        <v>1018</v>
      </c>
      <c r="D80" s="17" t="s">
        <v>938</v>
      </c>
      <c r="E80" s="18" t="s">
        <v>1019</v>
      </c>
      <c r="F80" s="72">
        <f t="shared" si="0"/>
        <v>3232288</v>
      </c>
      <c r="G80" s="37">
        <v>327372</v>
      </c>
      <c r="H80" s="37">
        <v>2739175</v>
      </c>
      <c r="I80" s="37">
        <v>0</v>
      </c>
      <c r="J80" s="37">
        <v>165741</v>
      </c>
      <c r="K80" s="37"/>
      <c r="L80" s="63">
        <v>20060508</v>
      </c>
    </row>
    <row r="81" spans="1:12" ht="15">
      <c r="A81" s="7">
        <v>51</v>
      </c>
      <c r="B81" s="17" t="s">
        <v>1020</v>
      </c>
      <c r="C81" s="18" t="s">
        <v>1021</v>
      </c>
      <c r="D81" s="17" t="s">
        <v>938</v>
      </c>
      <c r="E81" s="18" t="s">
        <v>1022</v>
      </c>
      <c r="F81" s="72">
        <f t="shared" si="0"/>
        <v>1634517</v>
      </c>
      <c r="G81" s="37">
        <v>21100</v>
      </c>
      <c r="H81" s="37">
        <v>1568672</v>
      </c>
      <c r="I81" s="37">
        <v>2150</v>
      </c>
      <c r="J81" s="37">
        <v>42595</v>
      </c>
      <c r="K81" s="37"/>
      <c r="L81" s="63">
        <v>20060607</v>
      </c>
    </row>
    <row r="82" spans="1:12" ht="15">
      <c r="A82" s="7">
        <v>52</v>
      </c>
      <c r="B82" s="17" t="s">
        <v>1023</v>
      </c>
      <c r="C82" s="18" t="s">
        <v>1024</v>
      </c>
      <c r="D82" s="17" t="s">
        <v>938</v>
      </c>
      <c r="E82" s="18" t="s">
        <v>1025</v>
      </c>
      <c r="F82" s="72">
        <f t="shared" si="0"/>
        <v>1252429</v>
      </c>
      <c r="G82" s="37">
        <v>0</v>
      </c>
      <c r="H82" s="37">
        <v>1090309</v>
      </c>
      <c r="I82" s="37">
        <v>0</v>
      </c>
      <c r="J82" s="37">
        <v>162120</v>
      </c>
      <c r="K82" s="37"/>
      <c r="L82" s="63">
        <v>20060508</v>
      </c>
    </row>
    <row r="83" spans="1:12" ht="15">
      <c r="A83" s="7">
        <v>53</v>
      </c>
      <c r="B83" s="17" t="s">
        <v>1026</v>
      </c>
      <c r="C83" s="18" t="s">
        <v>1027</v>
      </c>
      <c r="D83" s="17" t="s">
        <v>938</v>
      </c>
      <c r="E83" s="18" t="s">
        <v>1028</v>
      </c>
      <c r="F83" s="72">
        <f t="shared" si="0"/>
        <v>1749770</v>
      </c>
      <c r="G83" s="37">
        <v>0</v>
      </c>
      <c r="H83" s="37">
        <v>373320</v>
      </c>
      <c r="I83" s="37">
        <v>0</v>
      </c>
      <c r="J83" s="37">
        <v>1376450</v>
      </c>
      <c r="K83" s="69"/>
      <c r="L83" s="63">
        <v>20060607</v>
      </c>
    </row>
    <row r="84" spans="1:12" ht="15">
      <c r="A84" s="7">
        <v>54</v>
      </c>
      <c r="B84" s="17" t="s">
        <v>1029</v>
      </c>
      <c r="C84" s="18" t="s">
        <v>1030</v>
      </c>
      <c r="D84" s="17" t="s">
        <v>938</v>
      </c>
      <c r="E84" s="18" t="s">
        <v>1031</v>
      </c>
      <c r="F84" s="72">
        <f t="shared" si="0"/>
        <v>3903009</v>
      </c>
      <c r="G84" s="37">
        <v>1267550</v>
      </c>
      <c r="H84" s="37">
        <v>1727434</v>
      </c>
      <c r="I84" s="37">
        <v>0</v>
      </c>
      <c r="J84" s="37">
        <v>908025</v>
      </c>
      <c r="K84" s="37"/>
      <c r="L84" s="63">
        <v>20060508</v>
      </c>
    </row>
    <row r="85" spans="1:12" ht="15">
      <c r="A85" s="7">
        <v>55</v>
      </c>
      <c r="B85" s="17" t="s">
        <v>1032</v>
      </c>
      <c r="C85" s="18" t="s">
        <v>1033</v>
      </c>
      <c r="D85" s="17" t="s">
        <v>938</v>
      </c>
      <c r="E85" s="18" t="s">
        <v>1034</v>
      </c>
      <c r="F85" s="72">
        <f t="shared" si="0"/>
        <v>8741298</v>
      </c>
      <c r="G85" s="37">
        <v>1787800</v>
      </c>
      <c r="H85" s="37">
        <v>2578145</v>
      </c>
      <c r="I85" s="37">
        <v>1485000</v>
      </c>
      <c r="J85" s="37">
        <v>2890353</v>
      </c>
      <c r="K85" s="37"/>
      <c r="L85" s="63">
        <v>20060607</v>
      </c>
    </row>
    <row r="86" spans="1:12" ht="15">
      <c r="A86" s="7">
        <v>56</v>
      </c>
      <c r="B86" s="17" t="s">
        <v>1035</v>
      </c>
      <c r="C86" s="18" t="s">
        <v>1036</v>
      </c>
      <c r="D86" s="17" t="s">
        <v>938</v>
      </c>
      <c r="E86" s="18" t="s">
        <v>1037</v>
      </c>
      <c r="F86" s="72">
        <f t="shared" si="0"/>
        <v>26239958</v>
      </c>
      <c r="G86" s="37">
        <v>10571237</v>
      </c>
      <c r="H86" s="37">
        <v>4044868</v>
      </c>
      <c r="I86" s="37">
        <v>5436904</v>
      </c>
      <c r="J86" s="37">
        <v>6186949</v>
      </c>
      <c r="K86" s="37"/>
      <c r="L86" s="63">
        <v>20060607</v>
      </c>
    </row>
    <row r="87" spans="1:12" ht="15">
      <c r="A87" s="7">
        <v>57</v>
      </c>
      <c r="B87" s="17" t="s">
        <v>1038</v>
      </c>
      <c r="C87" s="18" t="s">
        <v>1039</v>
      </c>
      <c r="D87" s="17" t="s">
        <v>938</v>
      </c>
      <c r="E87" s="18" t="s">
        <v>1040</v>
      </c>
      <c r="F87" s="72">
        <f t="shared" si="0"/>
        <v>10222746</v>
      </c>
      <c r="G87" s="37">
        <v>0</v>
      </c>
      <c r="H87" s="37">
        <v>1788408</v>
      </c>
      <c r="I87" s="37">
        <v>0</v>
      </c>
      <c r="J87" s="37">
        <v>8434338</v>
      </c>
      <c r="K87" s="37"/>
      <c r="L87" s="63">
        <v>20060508</v>
      </c>
    </row>
    <row r="88" spans="1:12" ht="15">
      <c r="A88" s="7">
        <v>58</v>
      </c>
      <c r="B88" s="17" t="s">
        <v>1041</v>
      </c>
      <c r="C88" s="18" t="s">
        <v>1042</v>
      </c>
      <c r="D88" s="17" t="s">
        <v>938</v>
      </c>
      <c r="E88" s="18" t="s">
        <v>1043</v>
      </c>
      <c r="F88" s="72">
        <f t="shared" si="0"/>
        <v>3330296</v>
      </c>
      <c r="G88" s="37">
        <v>321000</v>
      </c>
      <c r="H88" s="37">
        <v>912157</v>
      </c>
      <c r="I88" s="37">
        <v>0</v>
      </c>
      <c r="J88" s="37">
        <v>2097139</v>
      </c>
      <c r="K88" s="37"/>
      <c r="L88" s="63">
        <v>20060607</v>
      </c>
    </row>
    <row r="89" spans="1:12" ht="15">
      <c r="A89" s="7">
        <v>59</v>
      </c>
      <c r="B89" s="17" t="s">
        <v>1044</v>
      </c>
      <c r="C89" s="18" t="s">
        <v>1045</v>
      </c>
      <c r="D89" s="17" t="s">
        <v>938</v>
      </c>
      <c r="E89" s="18" t="s">
        <v>1046</v>
      </c>
      <c r="F89" s="72">
        <f t="shared" si="0"/>
        <v>21739643</v>
      </c>
      <c r="G89" s="37">
        <v>3085000</v>
      </c>
      <c r="H89" s="37">
        <v>3122842</v>
      </c>
      <c r="I89" s="37">
        <v>0</v>
      </c>
      <c r="J89" s="37">
        <v>15531801</v>
      </c>
      <c r="K89" s="37"/>
      <c r="L89" s="63">
        <v>20060508</v>
      </c>
    </row>
    <row r="90" spans="1:12" ht="15">
      <c r="A90" s="7">
        <v>60</v>
      </c>
      <c r="B90" s="17" t="s">
        <v>1047</v>
      </c>
      <c r="C90" s="18" t="s">
        <v>1048</v>
      </c>
      <c r="D90" s="17" t="s">
        <v>938</v>
      </c>
      <c r="E90" s="18" t="s">
        <v>1049</v>
      </c>
      <c r="F90" s="72">
        <f t="shared" si="0"/>
        <v>2421748</v>
      </c>
      <c r="G90" s="37">
        <v>33000</v>
      </c>
      <c r="H90" s="37">
        <v>393926</v>
      </c>
      <c r="I90" s="37">
        <v>0</v>
      </c>
      <c r="J90" s="37">
        <v>1994822</v>
      </c>
      <c r="K90" s="37"/>
      <c r="L90" s="63">
        <v>20060607</v>
      </c>
    </row>
    <row r="91" spans="1:12" ht="15">
      <c r="A91" s="7">
        <v>61</v>
      </c>
      <c r="B91" s="17" t="s">
        <v>1050</v>
      </c>
      <c r="C91" s="18" t="s">
        <v>1051</v>
      </c>
      <c r="D91" s="17" t="s">
        <v>938</v>
      </c>
      <c r="E91" s="18" t="s">
        <v>1052</v>
      </c>
      <c r="F91" s="72">
        <f t="shared" si="0"/>
        <v>3749715</v>
      </c>
      <c r="G91" s="37">
        <v>1184000</v>
      </c>
      <c r="H91" s="37">
        <v>2496015</v>
      </c>
      <c r="I91" s="37">
        <v>0</v>
      </c>
      <c r="J91" s="37">
        <v>69700</v>
      </c>
      <c r="K91" s="37"/>
      <c r="L91" s="63">
        <v>20060508</v>
      </c>
    </row>
    <row r="92" spans="1:12" ht="15">
      <c r="A92" s="7">
        <v>62</v>
      </c>
      <c r="B92" s="17" t="s">
        <v>1053</v>
      </c>
      <c r="C92" s="18" t="s">
        <v>1054</v>
      </c>
      <c r="D92" s="17" t="s">
        <v>938</v>
      </c>
      <c r="E92" s="18" t="s">
        <v>1055</v>
      </c>
      <c r="F92" s="72">
        <f t="shared" si="0"/>
        <v>1143553</v>
      </c>
      <c r="G92" s="37">
        <v>0</v>
      </c>
      <c r="H92" s="37">
        <v>1014862</v>
      </c>
      <c r="I92" s="37">
        <v>0</v>
      </c>
      <c r="J92" s="37">
        <v>128691</v>
      </c>
      <c r="K92" s="37"/>
      <c r="L92" s="63">
        <v>20060607</v>
      </c>
    </row>
    <row r="93" spans="1:12" ht="15">
      <c r="A93" s="7">
        <v>63</v>
      </c>
      <c r="B93" s="17" t="s">
        <v>1056</v>
      </c>
      <c r="C93" s="18" t="s">
        <v>1057</v>
      </c>
      <c r="D93" s="17" t="s">
        <v>938</v>
      </c>
      <c r="E93" s="18" t="s">
        <v>1058</v>
      </c>
      <c r="F93" s="72">
        <f t="shared" si="0"/>
        <v>3779539</v>
      </c>
      <c r="G93" s="37">
        <v>508500</v>
      </c>
      <c r="H93" s="37">
        <v>779013</v>
      </c>
      <c r="I93" s="37">
        <v>2095270</v>
      </c>
      <c r="J93" s="37">
        <v>396756</v>
      </c>
      <c r="K93" s="37"/>
      <c r="L93" s="63">
        <v>20060508</v>
      </c>
    </row>
    <row r="94" spans="1:12" ht="15">
      <c r="A94" s="7">
        <v>64</v>
      </c>
      <c r="B94" s="17" t="s">
        <v>1059</v>
      </c>
      <c r="C94" s="18" t="s">
        <v>1060</v>
      </c>
      <c r="D94" s="17" t="s">
        <v>938</v>
      </c>
      <c r="E94" s="18" t="s">
        <v>1061</v>
      </c>
      <c r="F94" s="72">
        <f t="shared" si="0"/>
        <v>1737694</v>
      </c>
      <c r="G94" s="37">
        <v>409157</v>
      </c>
      <c r="H94" s="37">
        <v>916763</v>
      </c>
      <c r="I94" s="37">
        <v>22400</v>
      </c>
      <c r="J94" s="37">
        <v>389374</v>
      </c>
      <c r="K94" s="37"/>
      <c r="L94" s="63">
        <v>20060508</v>
      </c>
    </row>
    <row r="95" spans="1:12" ht="15">
      <c r="A95" s="7">
        <v>65</v>
      </c>
      <c r="B95" s="17" t="s">
        <v>1062</v>
      </c>
      <c r="C95" s="18" t="s">
        <v>1063</v>
      </c>
      <c r="D95" s="17" t="s">
        <v>938</v>
      </c>
      <c r="E95" s="18" t="s">
        <v>1065</v>
      </c>
      <c r="F95" s="72">
        <f aca="true" t="shared" si="1" ref="F95:F158">G95+H95+I95+J95</f>
        <v>6272978</v>
      </c>
      <c r="G95" s="37">
        <v>885300</v>
      </c>
      <c r="H95" s="37">
        <v>3821521</v>
      </c>
      <c r="I95" s="37">
        <v>32260</v>
      </c>
      <c r="J95" s="37">
        <v>1533897</v>
      </c>
      <c r="K95" s="37"/>
      <c r="L95" s="63">
        <v>20060607</v>
      </c>
    </row>
    <row r="96" spans="1:12" ht="15">
      <c r="A96" s="7">
        <v>66</v>
      </c>
      <c r="B96" s="17" t="s">
        <v>1066</v>
      </c>
      <c r="C96" s="18" t="s">
        <v>1067</v>
      </c>
      <c r="D96" s="17" t="s">
        <v>938</v>
      </c>
      <c r="E96" s="18" t="s">
        <v>1068</v>
      </c>
      <c r="F96" s="72">
        <f t="shared" si="1"/>
        <v>8805134</v>
      </c>
      <c r="G96" s="37">
        <v>6681750</v>
      </c>
      <c r="H96" s="37">
        <v>1997909</v>
      </c>
      <c r="I96" s="37">
        <v>0</v>
      </c>
      <c r="J96" s="37">
        <v>125475</v>
      </c>
      <c r="K96" s="37"/>
      <c r="L96" s="63">
        <v>20060508</v>
      </c>
    </row>
    <row r="97" spans="1:12" ht="15">
      <c r="A97" s="7">
        <v>67</v>
      </c>
      <c r="B97" s="17" t="s">
        <v>1069</v>
      </c>
      <c r="C97" s="18" t="s">
        <v>1070</v>
      </c>
      <c r="D97" s="17" t="s">
        <v>938</v>
      </c>
      <c r="E97" s="18" t="s">
        <v>1071</v>
      </c>
      <c r="F97" s="72">
        <f t="shared" si="1"/>
        <v>12125545</v>
      </c>
      <c r="G97" s="37">
        <v>0</v>
      </c>
      <c r="H97" s="37">
        <v>2581951</v>
      </c>
      <c r="I97" s="37">
        <v>23000</v>
      </c>
      <c r="J97" s="37">
        <v>9520594</v>
      </c>
      <c r="K97" s="37"/>
      <c r="L97" s="63">
        <v>20060508</v>
      </c>
    </row>
    <row r="98" spans="1:12" ht="15">
      <c r="A98" s="7">
        <v>68</v>
      </c>
      <c r="B98" s="17" t="s">
        <v>1072</v>
      </c>
      <c r="C98" s="18" t="s">
        <v>1073</v>
      </c>
      <c r="D98" s="17" t="s">
        <v>938</v>
      </c>
      <c r="E98" s="18" t="s">
        <v>1074</v>
      </c>
      <c r="F98" s="72">
        <f t="shared" si="1"/>
        <v>15144771</v>
      </c>
      <c r="G98" s="37">
        <v>13360150</v>
      </c>
      <c r="H98" s="37">
        <v>1060296</v>
      </c>
      <c r="I98" s="37">
        <v>0</v>
      </c>
      <c r="J98" s="37">
        <v>724325</v>
      </c>
      <c r="K98" s="37"/>
      <c r="L98" s="63">
        <v>20060607</v>
      </c>
    </row>
    <row r="99" spans="1:12" ht="15">
      <c r="A99" s="7">
        <v>69</v>
      </c>
      <c r="B99" s="17" t="s">
        <v>1075</v>
      </c>
      <c r="C99" s="18" t="s">
        <v>1076</v>
      </c>
      <c r="D99" s="17" t="s">
        <v>938</v>
      </c>
      <c r="E99" s="18" t="s">
        <v>1077</v>
      </c>
      <c r="F99" s="72">
        <f t="shared" si="1"/>
        <v>81968736</v>
      </c>
      <c r="G99" s="37">
        <v>3968300</v>
      </c>
      <c r="H99" s="37">
        <v>5409081</v>
      </c>
      <c r="I99" s="37">
        <v>0</v>
      </c>
      <c r="J99" s="37">
        <v>72591355</v>
      </c>
      <c r="K99" s="37"/>
      <c r="L99" s="63">
        <v>20060508</v>
      </c>
    </row>
    <row r="100" spans="1:12" ht="15">
      <c r="A100" s="7">
        <v>70</v>
      </c>
      <c r="B100" s="17" t="s">
        <v>1078</v>
      </c>
      <c r="C100" s="18" t="s">
        <v>1079</v>
      </c>
      <c r="D100" s="17" t="s">
        <v>938</v>
      </c>
      <c r="E100" s="18" t="s">
        <v>1080</v>
      </c>
      <c r="F100" s="72">
        <f t="shared" si="1"/>
        <v>7115448</v>
      </c>
      <c r="G100" s="37">
        <v>4452000</v>
      </c>
      <c r="H100" s="37">
        <v>2478433</v>
      </c>
      <c r="I100" s="37">
        <v>0</v>
      </c>
      <c r="J100" s="37">
        <v>185015</v>
      </c>
      <c r="K100" s="37"/>
      <c r="L100" s="63">
        <v>20060612</v>
      </c>
    </row>
    <row r="101" spans="1:12" ht="15">
      <c r="A101" s="7">
        <v>71</v>
      </c>
      <c r="B101" s="17" t="s">
        <v>1081</v>
      </c>
      <c r="C101" s="18" t="s">
        <v>1082</v>
      </c>
      <c r="D101" s="17" t="s">
        <v>938</v>
      </c>
      <c r="E101" s="18" t="s">
        <v>1083</v>
      </c>
      <c r="F101" s="72">
        <f t="shared" si="1"/>
        <v>7772983</v>
      </c>
      <c r="G101" s="37">
        <v>2263700</v>
      </c>
      <c r="H101" s="37">
        <v>3947180</v>
      </c>
      <c r="I101" s="37">
        <v>332300</v>
      </c>
      <c r="J101" s="37">
        <v>1229803</v>
      </c>
      <c r="K101" s="37"/>
      <c r="L101" s="63">
        <v>20060607</v>
      </c>
    </row>
    <row r="102" spans="1:12" ht="15">
      <c r="A102" s="7">
        <v>72</v>
      </c>
      <c r="B102" s="17" t="s">
        <v>1084</v>
      </c>
      <c r="C102" s="18" t="s">
        <v>1085</v>
      </c>
      <c r="D102" s="17" t="s">
        <v>938</v>
      </c>
      <c r="E102" s="18" t="s">
        <v>1086</v>
      </c>
      <c r="F102" s="72">
        <f t="shared" si="1"/>
        <v>3462736</v>
      </c>
      <c r="G102" s="37">
        <v>1794000</v>
      </c>
      <c r="H102" s="37">
        <v>1167327</v>
      </c>
      <c r="I102" s="37">
        <v>145000</v>
      </c>
      <c r="J102" s="37">
        <v>356409</v>
      </c>
      <c r="K102" s="37"/>
      <c r="L102" s="63">
        <v>20060508</v>
      </c>
    </row>
    <row r="103" spans="1:12" ht="15">
      <c r="A103" s="7">
        <v>73</v>
      </c>
      <c r="B103" s="17" t="s">
        <v>1087</v>
      </c>
      <c r="C103" s="18" t="s">
        <v>1088</v>
      </c>
      <c r="D103" s="17" t="s">
        <v>938</v>
      </c>
      <c r="E103" s="18" t="s">
        <v>1089</v>
      </c>
      <c r="F103" s="72">
        <f t="shared" si="1"/>
        <v>2474872</v>
      </c>
      <c r="G103" s="37">
        <v>0</v>
      </c>
      <c r="H103" s="37">
        <v>1324372</v>
      </c>
      <c r="I103" s="37">
        <v>0</v>
      </c>
      <c r="J103" s="37">
        <v>1150500</v>
      </c>
      <c r="K103" s="37"/>
      <c r="L103" s="63">
        <v>20060607</v>
      </c>
    </row>
    <row r="104" spans="1:12" ht="15">
      <c r="A104" s="7">
        <v>74</v>
      </c>
      <c r="B104" s="17" t="s">
        <v>1090</v>
      </c>
      <c r="C104" s="18" t="s">
        <v>1091</v>
      </c>
      <c r="D104" s="17" t="s">
        <v>938</v>
      </c>
      <c r="E104" s="18" t="s">
        <v>1092</v>
      </c>
      <c r="F104" s="72">
        <f t="shared" si="1"/>
        <v>33917208</v>
      </c>
      <c r="G104" s="37">
        <v>1588676</v>
      </c>
      <c r="H104" s="37">
        <v>10686774</v>
      </c>
      <c r="I104" s="37">
        <v>19005772</v>
      </c>
      <c r="J104" s="37">
        <v>2635986</v>
      </c>
      <c r="K104" s="37"/>
      <c r="L104" s="63">
        <v>20060508</v>
      </c>
    </row>
    <row r="105" spans="1:12" ht="15">
      <c r="A105" s="7">
        <v>75</v>
      </c>
      <c r="B105" s="17" t="s">
        <v>1093</v>
      </c>
      <c r="C105" s="18" t="s">
        <v>1094</v>
      </c>
      <c r="D105" s="17" t="s">
        <v>938</v>
      </c>
      <c r="E105" s="18" t="s">
        <v>1095</v>
      </c>
      <c r="F105" s="72">
        <f t="shared" si="1"/>
        <v>3186040</v>
      </c>
      <c r="G105" s="37">
        <v>156100</v>
      </c>
      <c r="H105" s="37">
        <v>2923090</v>
      </c>
      <c r="I105" s="37">
        <v>0</v>
      </c>
      <c r="J105" s="37">
        <v>106850</v>
      </c>
      <c r="K105" s="37"/>
      <c r="L105" s="63">
        <v>20060508</v>
      </c>
    </row>
    <row r="106" spans="1:12" ht="15">
      <c r="A106" s="7">
        <v>76</v>
      </c>
      <c r="B106" s="17" t="s">
        <v>1096</v>
      </c>
      <c r="C106" s="18" t="s">
        <v>1097</v>
      </c>
      <c r="D106" s="17" t="s">
        <v>938</v>
      </c>
      <c r="E106" s="18" t="s">
        <v>1098</v>
      </c>
      <c r="F106" s="72">
        <f t="shared" si="1"/>
        <v>4536068</v>
      </c>
      <c r="G106" s="37">
        <v>235550</v>
      </c>
      <c r="H106" s="37">
        <v>3242128</v>
      </c>
      <c r="I106" s="37">
        <v>700010</v>
      </c>
      <c r="J106" s="37">
        <v>358380</v>
      </c>
      <c r="K106" s="37"/>
      <c r="L106" s="63">
        <v>20060612</v>
      </c>
    </row>
    <row r="107" spans="1:12" ht="15">
      <c r="A107" s="7">
        <v>77</v>
      </c>
      <c r="B107" s="17" t="s">
        <v>1099</v>
      </c>
      <c r="C107" s="18" t="s">
        <v>1100</v>
      </c>
      <c r="D107" s="17" t="s">
        <v>938</v>
      </c>
      <c r="E107" s="18" t="s">
        <v>1101</v>
      </c>
      <c r="F107" s="72">
        <f t="shared" si="1"/>
        <v>1875346</v>
      </c>
      <c r="G107" s="37">
        <v>0</v>
      </c>
      <c r="H107" s="37">
        <v>1482551</v>
      </c>
      <c r="I107" s="37">
        <v>0</v>
      </c>
      <c r="J107" s="37">
        <v>392795</v>
      </c>
      <c r="K107" s="37"/>
      <c r="L107" s="63">
        <v>20060508</v>
      </c>
    </row>
    <row r="108" spans="1:12" ht="15">
      <c r="A108" s="7">
        <v>78</v>
      </c>
      <c r="B108" s="17" t="s">
        <v>1102</v>
      </c>
      <c r="C108" s="18" t="s">
        <v>1103</v>
      </c>
      <c r="D108" s="17" t="s">
        <v>938</v>
      </c>
      <c r="E108" s="18" t="s">
        <v>1104</v>
      </c>
      <c r="F108" s="72">
        <f t="shared" si="1"/>
        <v>314875</v>
      </c>
      <c r="G108" s="37">
        <v>0</v>
      </c>
      <c r="H108" s="37">
        <v>0</v>
      </c>
      <c r="I108" s="37">
        <v>108000</v>
      </c>
      <c r="J108" s="37">
        <v>206875</v>
      </c>
      <c r="K108" s="37"/>
      <c r="L108" s="63">
        <v>20060508</v>
      </c>
    </row>
    <row r="109" spans="1:12" ht="15">
      <c r="A109" s="7">
        <v>79</v>
      </c>
      <c r="B109" s="17" t="s">
        <v>1105</v>
      </c>
      <c r="C109" s="18" t="s">
        <v>1106</v>
      </c>
      <c r="D109" s="17" t="s">
        <v>938</v>
      </c>
      <c r="E109" s="18" t="s">
        <v>1107</v>
      </c>
      <c r="F109" s="72">
        <f t="shared" si="1"/>
        <v>5843784</v>
      </c>
      <c r="G109" s="37">
        <v>582100</v>
      </c>
      <c r="H109" s="37">
        <v>2425835</v>
      </c>
      <c r="I109" s="37">
        <v>435490</v>
      </c>
      <c r="J109" s="37">
        <v>2400359</v>
      </c>
      <c r="K109" s="37"/>
      <c r="L109" s="63">
        <v>20060508</v>
      </c>
    </row>
    <row r="110" spans="1:12" ht="15">
      <c r="A110" s="7">
        <v>80</v>
      </c>
      <c r="B110" s="17" t="s">
        <v>1108</v>
      </c>
      <c r="C110" s="18" t="s">
        <v>1109</v>
      </c>
      <c r="D110" s="17" t="s">
        <v>938</v>
      </c>
      <c r="E110" s="18" t="s">
        <v>1110</v>
      </c>
      <c r="F110" s="72">
        <f t="shared" si="1"/>
        <v>2522728</v>
      </c>
      <c r="G110" s="37">
        <v>466600</v>
      </c>
      <c r="H110" s="37">
        <v>1654924</v>
      </c>
      <c r="I110" s="37">
        <v>0</v>
      </c>
      <c r="J110" s="37">
        <v>401204</v>
      </c>
      <c r="K110" s="37"/>
      <c r="L110" s="63">
        <v>20060508</v>
      </c>
    </row>
    <row r="111" spans="1:12" ht="15">
      <c r="A111" s="7">
        <v>81</v>
      </c>
      <c r="B111" s="17" t="s">
        <v>1111</v>
      </c>
      <c r="C111" s="18" t="s">
        <v>1112</v>
      </c>
      <c r="D111" s="17" t="s">
        <v>938</v>
      </c>
      <c r="E111" s="18" t="s">
        <v>1113</v>
      </c>
      <c r="F111" s="72">
        <f t="shared" si="1"/>
        <v>7377787</v>
      </c>
      <c r="G111" s="37">
        <v>4086800</v>
      </c>
      <c r="H111" s="37">
        <v>2443087</v>
      </c>
      <c r="I111" s="37">
        <v>106500</v>
      </c>
      <c r="J111" s="37">
        <v>741400</v>
      </c>
      <c r="K111" s="37"/>
      <c r="L111" s="63">
        <v>20060607</v>
      </c>
    </row>
    <row r="112" spans="1:12" ht="15">
      <c r="A112" s="7">
        <v>82</v>
      </c>
      <c r="B112" s="17" t="s">
        <v>1114</v>
      </c>
      <c r="C112" s="18" t="s">
        <v>1115</v>
      </c>
      <c r="D112" s="17" t="s">
        <v>938</v>
      </c>
      <c r="E112" s="18" t="s">
        <v>565</v>
      </c>
      <c r="F112" s="72">
        <f t="shared" si="1"/>
        <v>1335292</v>
      </c>
      <c r="G112" s="37">
        <v>0</v>
      </c>
      <c r="H112" s="37">
        <v>294469</v>
      </c>
      <c r="I112" s="37">
        <v>0</v>
      </c>
      <c r="J112" s="37">
        <v>1040823</v>
      </c>
      <c r="K112" s="37"/>
      <c r="L112" s="63">
        <v>20060607</v>
      </c>
    </row>
    <row r="113" spans="1:12" ht="15">
      <c r="A113" s="7">
        <v>83</v>
      </c>
      <c r="B113" s="17" t="s">
        <v>1116</v>
      </c>
      <c r="C113" s="18" t="s">
        <v>1117</v>
      </c>
      <c r="D113" s="17" t="s">
        <v>938</v>
      </c>
      <c r="E113" s="18" t="s">
        <v>1118</v>
      </c>
      <c r="F113" s="72">
        <f t="shared" si="1"/>
        <v>12025147</v>
      </c>
      <c r="G113" s="37">
        <v>4088350</v>
      </c>
      <c r="H113" s="37">
        <v>6406130</v>
      </c>
      <c r="I113" s="37">
        <v>200</v>
      </c>
      <c r="J113" s="37">
        <v>1530467</v>
      </c>
      <c r="K113" s="37"/>
      <c r="L113" s="63">
        <v>20060508</v>
      </c>
    </row>
    <row r="114" spans="1:12" ht="15">
      <c r="A114" s="7">
        <v>84</v>
      </c>
      <c r="B114" s="17" t="s">
        <v>1119</v>
      </c>
      <c r="C114" s="18" t="s">
        <v>1120</v>
      </c>
      <c r="D114" s="17" t="s">
        <v>938</v>
      </c>
      <c r="E114" s="18" t="s">
        <v>1121</v>
      </c>
      <c r="F114" s="72">
        <f t="shared" si="1"/>
        <v>6737190</v>
      </c>
      <c r="G114" s="37">
        <v>2161550</v>
      </c>
      <c r="H114" s="37">
        <v>3739658</v>
      </c>
      <c r="I114" s="37">
        <v>20000</v>
      </c>
      <c r="J114" s="37">
        <v>815982</v>
      </c>
      <c r="K114" s="37"/>
      <c r="L114" s="63">
        <v>20060508</v>
      </c>
    </row>
    <row r="115" spans="1:12" ht="15">
      <c r="A115" s="7">
        <v>85</v>
      </c>
      <c r="B115" s="17" t="s">
        <v>1122</v>
      </c>
      <c r="C115" s="18" t="s">
        <v>1123</v>
      </c>
      <c r="D115" s="17" t="s">
        <v>938</v>
      </c>
      <c r="E115" s="18" t="s">
        <v>1124</v>
      </c>
      <c r="F115" s="72">
        <f t="shared" si="1"/>
        <v>1046544</v>
      </c>
      <c r="G115" s="37">
        <v>0</v>
      </c>
      <c r="H115" s="37">
        <v>0</v>
      </c>
      <c r="I115" s="37">
        <v>0</v>
      </c>
      <c r="J115" s="37">
        <v>1046544</v>
      </c>
      <c r="K115" s="37"/>
      <c r="L115" s="63">
        <v>20060508</v>
      </c>
    </row>
    <row r="116" spans="1:12" ht="15">
      <c r="A116" s="7">
        <v>86</v>
      </c>
      <c r="B116" s="17" t="s">
        <v>1125</v>
      </c>
      <c r="C116" s="18" t="s">
        <v>1126</v>
      </c>
      <c r="D116" s="17" t="s">
        <v>938</v>
      </c>
      <c r="E116" s="18" t="s">
        <v>1127</v>
      </c>
      <c r="F116" s="72">
        <f t="shared" si="1"/>
        <v>14292275</v>
      </c>
      <c r="G116" s="37">
        <v>9799730</v>
      </c>
      <c r="H116" s="37">
        <v>3126354</v>
      </c>
      <c r="I116" s="37">
        <v>800000</v>
      </c>
      <c r="J116" s="37">
        <v>566191</v>
      </c>
      <c r="K116" s="37"/>
      <c r="L116" s="63">
        <v>20060508</v>
      </c>
    </row>
    <row r="117" spans="1:12" ht="15">
      <c r="A117" s="7">
        <v>87</v>
      </c>
      <c r="B117" s="17" t="s">
        <v>1128</v>
      </c>
      <c r="C117" s="18" t="s">
        <v>1129</v>
      </c>
      <c r="D117" s="17" t="s">
        <v>938</v>
      </c>
      <c r="E117" s="18" t="s">
        <v>1130</v>
      </c>
      <c r="F117" s="72">
        <f t="shared" si="1"/>
        <v>3086406</v>
      </c>
      <c r="G117" s="37">
        <v>353900</v>
      </c>
      <c r="H117" s="37">
        <v>1838972</v>
      </c>
      <c r="I117" s="37">
        <v>32350</v>
      </c>
      <c r="J117" s="37">
        <v>861184</v>
      </c>
      <c r="K117" s="37"/>
      <c r="L117" s="63">
        <v>20060508</v>
      </c>
    </row>
    <row r="118" spans="1:12" ht="15">
      <c r="A118" s="7">
        <v>88</v>
      </c>
      <c r="B118" s="17" t="s">
        <v>1131</v>
      </c>
      <c r="C118" s="18" t="s">
        <v>1132</v>
      </c>
      <c r="D118" s="17" t="s">
        <v>938</v>
      </c>
      <c r="E118" s="18" t="s">
        <v>1133</v>
      </c>
      <c r="F118" s="72">
        <f t="shared" si="1"/>
        <v>770168</v>
      </c>
      <c r="G118" s="37">
        <v>0</v>
      </c>
      <c r="H118" s="37">
        <v>304293</v>
      </c>
      <c r="I118" s="37">
        <v>0</v>
      </c>
      <c r="J118" s="37">
        <v>465875</v>
      </c>
      <c r="K118" s="37"/>
      <c r="L118" s="63">
        <v>20060508</v>
      </c>
    </row>
    <row r="119" spans="1:12" ht="15">
      <c r="A119" s="7">
        <v>89</v>
      </c>
      <c r="B119" s="17" t="s">
        <v>1134</v>
      </c>
      <c r="C119" s="18" t="s">
        <v>1135</v>
      </c>
      <c r="D119" s="17" t="s">
        <v>938</v>
      </c>
      <c r="E119" s="18" t="s">
        <v>1136</v>
      </c>
      <c r="F119" s="72">
        <f t="shared" si="1"/>
        <v>3592998</v>
      </c>
      <c r="G119" s="37">
        <v>612500</v>
      </c>
      <c r="H119" s="37">
        <v>2980498</v>
      </c>
      <c r="I119" s="37">
        <v>0</v>
      </c>
      <c r="J119" s="37">
        <v>0</v>
      </c>
      <c r="K119" s="37"/>
      <c r="L119" s="63" t="s">
        <v>2</v>
      </c>
    </row>
    <row r="120" spans="1:12" ht="15">
      <c r="A120" s="7">
        <v>90</v>
      </c>
      <c r="B120" s="17" t="s">
        <v>1137</v>
      </c>
      <c r="C120" s="18" t="s">
        <v>1138</v>
      </c>
      <c r="D120" s="17" t="s">
        <v>938</v>
      </c>
      <c r="E120" s="18" t="s">
        <v>1139</v>
      </c>
      <c r="F120" s="72">
        <f t="shared" si="1"/>
        <v>3089382</v>
      </c>
      <c r="G120" s="37">
        <v>1091800</v>
      </c>
      <c r="H120" s="37">
        <v>1161290</v>
      </c>
      <c r="I120" s="37">
        <v>0</v>
      </c>
      <c r="J120" s="37">
        <v>836292</v>
      </c>
      <c r="K120" s="37"/>
      <c r="L120" s="63">
        <v>20060607</v>
      </c>
    </row>
    <row r="121" spans="1:12" ht="15">
      <c r="A121" s="7">
        <v>91</v>
      </c>
      <c r="B121" s="17" t="s">
        <v>1140</v>
      </c>
      <c r="C121" s="18" t="s">
        <v>1141</v>
      </c>
      <c r="D121" s="17" t="s">
        <v>938</v>
      </c>
      <c r="E121" s="18" t="s">
        <v>1142</v>
      </c>
      <c r="F121" s="72">
        <f t="shared" si="1"/>
        <v>6789536</v>
      </c>
      <c r="G121" s="37">
        <v>1635400</v>
      </c>
      <c r="H121" s="37">
        <v>2498136</v>
      </c>
      <c r="I121" s="37">
        <v>1800000</v>
      </c>
      <c r="J121" s="37">
        <v>856000</v>
      </c>
      <c r="K121" s="37"/>
      <c r="L121" s="63">
        <v>20060607</v>
      </c>
    </row>
    <row r="122" spans="1:12" ht="15">
      <c r="A122" s="7">
        <v>92</v>
      </c>
      <c r="B122" s="17" t="s">
        <v>1143</v>
      </c>
      <c r="C122" s="18" t="s">
        <v>1144</v>
      </c>
      <c r="D122" s="17" t="s">
        <v>938</v>
      </c>
      <c r="E122" s="18" t="s">
        <v>1145</v>
      </c>
      <c r="F122" s="72">
        <f t="shared" si="1"/>
        <v>2362241</v>
      </c>
      <c r="G122" s="37">
        <v>1135954</v>
      </c>
      <c r="H122" s="37">
        <v>1079336</v>
      </c>
      <c r="I122" s="37">
        <v>5001</v>
      </c>
      <c r="J122" s="37">
        <v>141950</v>
      </c>
      <c r="K122" s="37"/>
      <c r="L122" s="63">
        <v>20060607</v>
      </c>
    </row>
    <row r="123" spans="1:12" ht="15">
      <c r="A123" s="7">
        <v>93</v>
      </c>
      <c r="B123" s="17" t="s">
        <v>1146</v>
      </c>
      <c r="C123" s="18" t="s">
        <v>1147</v>
      </c>
      <c r="D123" s="17" t="s">
        <v>938</v>
      </c>
      <c r="E123" s="18" t="s">
        <v>1148</v>
      </c>
      <c r="F123" s="72">
        <f t="shared" si="1"/>
        <v>19294129</v>
      </c>
      <c r="G123" s="37">
        <v>3972250</v>
      </c>
      <c r="H123" s="37">
        <v>5642636</v>
      </c>
      <c r="I123" s="37">
        <v>54570</v>
      </c>
      <c r="J123" s="37">
        <v>9624673</v>
      </c>
      <c r="K123" s="37"/>
      <c r="L123" s="63">
        <v>20060508</v>
      </c>
    </row>
    <row r="124" spans="1:12" ht="15">
      <c r="A124" s="7">
        <v>94</v>
      </c>
      <c r="B124" s="17" t="s">
        <v>1150</v>
      </c>
      <c r="C124" s="18" t="s">
        <v>1151</v>
      </c>
      <c r="D124" s="17" t="s">
        <v>1149</v>
      </c>
      <c r="E124" s="18" t="s">
        <v>1152</v>
      </c>
      <c r="F124" s="72">
        <f t="shared" si="1"/>
        <v>588200</v>
      </c>
      <c r="G124" s="37">
        <v>372400</v>
      </c>
      <c r="H124" s="37">
        <v>183550</v>
      </c>
      <c r="I124" s="37">
        <v>32250</v>
      </c>
      <c r="J124" s="37">
        <v>0</v>
      </c>
      <c r="K124" s="69"/>
      <c r="L124" s="63">
        <v>20060607</v>
      </c>
    </row>
    <row r="125" spans="1:12" ht="15">
      <c r="A125" s="7">
        <v>95</v>
      </c>
      <c r="B125" s="17" t="s">
        <v>1153</v>
      </c>
      <c r="C125" s="18" t="s">
        <v>1154</v>
      </c>
      <c r="D125" s="17" t="s">
        <v>1149</v>
      </c>
      <c r="E125" s="18" t="s">
        <v>1155</v>
      </c>
      <c r="F125" s="72">
        <f t="shared" si="1"/>
        <v>307926</v>
      </c>
      <c r="G125" s="37">
        <v>0</v>
      </c>
      <c r="H125" s="37">
        <v>287226</v>
      </c>
      <c r="I125" s="37">
        <v>0</v>
      </c>
      <c r="J125" s="37">
        <v>20700</v>
      </c>
      <c r="K125" s="37"/>
      <c r="L125" s="63">
        <v>20060508</v>
      </c>
    </row>
    <row r="126" spans="1:12" ht="15">
      <c r="A126" s="7">
        <v>96</v>
      </c>
      <c r="B126" s="17" t="s">
        <v>1156</v>
      </c>
      <c r="C126" s="18" t="s">
        <v>1157</v>
      </c>
      <c r="D126" s="17" t="s">
        <v>1149</v>
      </c>
      <c r="E126" s="18" t="s">
        <v>1158</v>
      </c>
      <c r="F126" s="72">
        <f t="shared" si="1"/>
        <v>1244964</v>
      </c>
      <c r="G126" s="37">
        <v>0</v>
      </c>
      <c r="H126" s="37">
        <v>302470</v>
      </c>
      <c r="I126" s="37">
        <v>739594</v>
      </c>
      <c r="J126" s="37">
        <v>202900</v>
      </c>
      <c r="K126" s="37"/>
      <c r="L126" s="63">
        <v>20060508</v>
      </c>
    </row>
    <row r="127" spans="1:12" ht="15">
      <c r="A127" s="7">
        <v>97</v>
      </c>
      <c r="B127" s="17" t="s">
        <v>1159</v>
      </c>
      <c r="C127" s="18" t="s">
        <v>1160</v>
      </c>
      <c r="D127" s="17" t="s">
        <v>1149</v>
      </c>
      <c r="E127" s="18" t="s">
        <v>1161</v>
      </c>
      <c r="F127" s="72">
        <f t="shared" si="1"/>
        <v>1764056</v>
      </c>
      <c r="G127" s="37">
        <v>1500</v>
      </c>
      <c r="H127" s="37">
        <v>947226</v>
      </c>
      <c r="I127" s="37">
        <v>0</v>
      </c>
      <c r="J127" s="37">
        <v>815330</v>
      </c>
      <c r="K127" s="37"/>
      <c r="L127" s="63">
        <v>20060508</v>
      </c>
    </row>
    <row r="128" spans="1:12" ht="15">
      <c r="A128" s="7">
        <v>98</v>
      </c>
      <c r="B128" s="17" t="s">
        <v>1162</v>
      </c>
      <c r="C128" s="18" t="s">
        <v>1163</v>
      </c>
      <c r="D128" s="17" t="s">
        <v>1149</v>
      </c>
      <c r="E128" s="18" t="s">
        <v>1164</v>
      </c>
      <c r="F128" s="72">
        <f t="shared" si="1"/>
        <v>1725116</v>
      </c>
      <c r="G128" s="37">
        <v>309200</v>
      </c>
      <c r="H128" s="37">
        <v>455820</v>
      </c>
      <c r="I128" s="37">
        <v>475500</v>
      </c>
      <c r="J128" s="37">
        <v>484596</v>
      </c>
      <c r="K128" s="37"/>
      <c r="L128" s="63">
        <v>20060607</v>
      </c>
    </row>
    <row r="129" spans="1:12" ht="15">
      <c r="A129" s="7">
        <v>99</v>
      </c>
      <c r="B129" s="17" t="s">
        <v>1165</v>
      </c>
      <c r="C129" s="18" t="s">
        <v>1166</v>
      </c>
      <c r="D129" s="17" t="s">
        <v>1149</v>
      </c>
      <c r="E129" s="18" t="s">
        <v>1167</v>
      </c>
      <c r="F129" s="72">
        <f t="shared" si="1"/>
        <v>2651044</v>
      </c>
      <c r="G129" s="37">
        <v>333450</v>
      </c>
      <c r="H129" s="37">
        <v>1380449</v>
      </c>
      <c r="I129" s="37">
        <v>37044</v>
      </c>
      <c r="J129" s="37">
        <v>900101</v>
      </c>
      <c r="K129" s="37"/>
      <c r="L129" s="63">
        <v>20060612</v>
      </c>
    </row>
    <row r="130" spans="1:12" ht="15">
      <c r="A130" s="7">
        <v>100</v>
      </c>
      <c r="B130" s="17" t="s">
        <v>1168</v>
      </c>
      <c r="C130" s="18" t="s">
        <v>1169</v>
      </c>
      <c r="D130" s="17" t="s">
        <v>1149</v>
      </c>
      <c r="E130" s="18" t="s">
        <v>1170</v>
      </c>
      <c r="F130" s="72">
        <f t="shared" si="1"/>
        <v>7649677</v>
      </c>
      <c r="G130" s="37">
        <v>6933588</v>
      </c>
      <c r="H130" s="37">
        <v>420511</v>
      </c>
      <c r="I130" s="37">
        <v>75000</v>
      </c>
      <c r="J130" s="37">
        <v>220578</v>
      </c>
      <c r="K130" s="37"/>
      <c r="L130" s="63">
        <v>20060508</v>
      </c>
    </row>
    <row r="131" spans="1:12" ht="15">
      <c r="A131" s="7">
        <v>101</v>
      </c>
      <c r="B131" s="17" t="s">
        <v>1171</v>
      </c>
      <c r="C131" s="18" t="s">
        <v>1172</v>
      </c>
      <c r="D131" s="17" t="s">
        <v>1149</v>
      </c>
      <c r="E131" s="18" t="s">
        <v>1173</v>
      </c>
      <c r="F131" s="72">
        <f t="shared" si="1"/>
        <v>6327964</v>
      </c>
      <c r="G131" s="37">
        <v>191950</v>
      </c>
      <c r="H131" s="37">
        <v>1206781</v>
      </c>
      <c r="I131" s="37">
        <v>170361</v>
      </c>
      <c r="J131" s="37">
        <v>4758872</v>
      </c>
      <c r="K131" s="37"/>
      <c r="L131" s="63">
        <v>20060508</v>
      </c>
    </row>
    <row r="132" spans="1:12" ht="15">
      <c r="A132" s="7">
        <v>102</v>
      </c>
      <c r="B132" s="17" t="s">
        <v>1174</v>
      </c>
      <c r="C132" s="18" t="s">
        <v>1175</v>
      </c>
      <c r="D132" s="17" t="s">
        <v>1149</v>
      </c>
      <c r="E132" s="18" t="s">
        <v>1176</v>
      </c>
      <c r="F132" s="72">
        <f t="shared" si="1"/>
        <v>6820567</v>
      </c>
      <c r="G132" s="37">
        <v>3318635</v>
      </c>
      <c r="H132" s="37">
        <v>258363</v>
      </c>
      <c r="I132" s="37">
        <v>0</v>
      </c>
      <c r="J132" s="37">
        <v>3243569</v>
      </c>
      <c r="K132" s="37"/>
      <c r="L132" s="63">
        <v>20060508</v>
      </c>
    </row>
    <row r="133" spans="1:12" ht="15">
      <c r="A133" s="7">
        <v>103</v>
      </c>
      <c r="B133" s="17" t="s">
        <v>1177</v>
      </c>
      <c r="C133" s="18" t="s">
        <v>1178</v>
      </c>
      <c r="D133" s="17" t="s">
        <v>1149</v>
      </c>
      <c r="E133" s="18" t="s">
        <v>1179</v>
      </c>
      <c r="F133" s="72">
        <f t="shared" si="1"/>
        <v>7978317</v>
      </c>
      <c r="G133" s="37">
        <v>599720</v>
      </c>
      <c r="H133" s="37">
        <v>1177600</v>
      </c>
      <c r="I133" s="37">
        <v>4476214</v>
      </c>
      <c r="J133" s="37">
        <v>1724783</v>
      </c>
      <c r="K133" s="37"/>
      <c r="L133" s="63">
        <v>20060607</v>
      </c>
    </row>
    <row r="134" spans="1:12" ht="15">
      <c r="A134" s="7">
        <v>104</v>
      </c>
      <c r="B134" s="17" t="s">
        <v>1180</v>
      </c>
      <c r="C134" s="18" t="s">
        <v>1181</v>
      </c>
      <c r="D134" s="17" t="s">
        <v>1149</v>
      </c>
      <c r="E134" s="18" t="s">
        <v>1182</v>
      </c>
      <c r="F134" s="72">
        <f t="shared" si="1"/>
        <v>609502</v>
      </c>
      <c r="G134" s="37">
        <v>236750</v>
      </c>
      <c r="H134" s="37">
        <v>282977</v>
      </c>
      <c r="I134" s="37">
        <v>0</v>
      </c>
      <c r="J134" s="37">
        <v>89775</v>
      </c>
      <c r="K134" s="37"/>
      <c r="L134" s="63">
        <v>20060508</v>
      </c>
    </row>
    <row r="135" spans="1:12" ht="15">
      <c r="A135" s="7">
        <v>105</v>
      </c>
      <c r="B135" s="17" t="s">
        <v>1183</v>
      </c>
      <c r="C135" s="18" t="s">
        <v>1184</v>
      </c>
      <c r="D135" s="17" t="s">
        <v>1149</v>
      </c>
      <c r="E135" s="18" t="s">
        <v>1185</v>
      </c>
      <c r="F135" s="72">
        <f t="shared" si="1"/>
        <v>1711443</v>
      </c>
      <c r="G135" s="37">
        <v>238890</v>
      </c>
      <c r="H135" s="37">
        <v>707649</v>
      </c>
      <c r="I135" s="37">
        <v>630200</v>
      </c>
      <c r="J135" s="37">
        <v>134704</v>
      </c>
      <c r="K135" s="37"/>
      <c r="L135" s="63">
        <v>20060607</v>
      </c>
    </row>
    <row r="136" spans="1:12" ht="15">
      <c r="A136" s="7">
        <v>106</v>
      </c>
      <c r="B136" s="17" t="s">
        <v>1186</v>
      </c>
      <c r="C136" s="18" t="s">
        <v>1187</v>
      </c>
      <c r="D136" s="17" t="s">
        <v>1149</v>
      </c>
      <c r="E136" s="18" t="s">
        <v>1188</v>
      </c>
      <c r="F136" s="72">
        <f t="shared" si="1"/>
        <v>15030928</v>
      </c>
      <c r="G136" s="37">
        <v>1261535</v>
      </c>
      <c r="H136" s="37">
        <v>1301516</v>
      </c>
      <c r="I136" s="37">
        <v>2858862</v>
      </c>
      <c r="J136" s="37">
        <v>9609015</v>
      </c>
      <c r="K136" s="37"/>
      <c r="L136" s="63">
        <v>20060508</v>
      </c>
    </row>
    <row r="137" spans="1:12" ht="15">
      <c r="A137" s="7">
        <v>107</v>
      </c>
      <c r="B137" s="17" t="s">
        <v>1189</v>
      </c>
      <c r="C137" s="18" t="s">
        <v>1190</v>
      </c>
      <c r="D137" s="17" t="s">
        <v>1149</v>
      </c>
      <c r="E137" s="18" t="s">
        <v>1191</v>
      </c>
      <c r="F137" s="72">
        <f t="shared" si="1"/>
        <v>83234</v>
      </c>
      <c r="G137" s="37">
        <v>0</v>
      </c>
      <c r="H137" s="37">
        <v>75734</v>
      </c>
      <c r="I137" s="37">
        <v>5000</v>
      </c>
      <c r="J137" s="37">
        <v>2500</v>
      </c>
      <c r="K137" s="37"/>
      <c r="L137" s="63">
        <v>20060508</v>
      </c>
    </row>
    <row r="138" spans="1:12" ht="15">
      <c r="A138" s="7">
        <v>108</v>
      </c>
      <c r="B138" s="17" t="s">
        <v>1192</v>
      </c>
      <c r="C138" s="18" t="s">
        <v>1193</v>
      </c>
      <c r="D138" s="17" t="s">
        <v>1149</v>
      </c>
      <c r="E138" s="18" t="s">
        <v>1194</v>
      </c>
      <c r="F138" s="72">
        <f t="shared" si="1"/>
        <v>13007048</v>
      </c>
      <c r="G138" s="37">
        <v>499000</v>
      </c>
      <c r="H138" s="37">
        <v>814366</v>
      </c>
      <c r="I138" s="37">
        <v>10340625</v>
      </c>
      <c r="J138" s="37">
        <v>1353057</v>
      </c>
      <c r="K138" s="37"/>
      <c r="L138" s="63">
        <v>20060508</v>
      </c>
    </row>
    <row r="139" spans="1:12" ht="15">
      <c r="A139" s="7">
        <v>109</v>
      </c>
      <c r="B139" s="17" t="s">
        <v>1195</v>
      </c>
      <c r="C139" s="18" t="s">
        <v>1196</v>
      </c>
      <c r="D139" s="17" t="s">
        <v>1149</v>
      </c>
      <c r="E139" s="18" t="s">
        <v>1197</v>
      </c>
      <c r="F139" s="72">
        <f t="shared" si="1"/>
        <v>3808778</v>
      </c>
      <c r="G139" s="37">
        <v>1879455</v>
      </c>
      <c r="H139" s="37">
        <v>485732</v>
      </c>
      <c r="I139" s="37">
        <v>1058583</v>
      </c>
      <c r="J139" s="37">
        <v>385008</v>
      </c>
      <c r="K139" s="37"/>
      <c r="L139" s="63">
        <v>20060508</v>
      </c>
    </row>
    <row r="140" spans="1:12" ht="15">
      <c r="A140" s="7">
        <v>110</v>
      </c>
      <c r="B140" s="17" t="s">
        <v>1198</v>
      </c>
      <c r="C140" s="18" t="s">
        <v>1199</v>
      </c>
      <c r="D140" s="17" t="s">
        <v>1149</v>
      </c>
      <c r="E140" s="18" t="s">
        <v>1200</v>
      </c>
      <c r="F140" s="72">
        <f t="shared" si="1"/>
        <v>3296672</v>
      </c>
      <c r="G140" s="37">
        <v>1713589</v>
      </c>
      <c r="H140" s="37">
        <v>809060</v>
      </c>
      <c r="I140" s="37">
        <v>32550</v>
      </c>
      <c r="J140" s="37">
        <v>741473</v>
      </c>
      <c r="K140" s="37"/>
      <c r="L140" s="63">
        <v>20060508</v>
      </c>
    </row>
    <row r="141" spans="1:12" ht="15">
      <c r="A141" s="7">
        <v>111</v>
      </c>
      <c r="B141" s="17" t="s">
        <v>1201</v>
      </c>
      <c r="C141" s="18" t="s">
        <v>1202</v>
      </c>
      <c r="D141" s="17" t="s">
        <v>1149</v>
      </c>
      <c r="E141" s="18" t="s">
        <v>1203</v>
      </c>
      <c r="F141" s="72">
        <f t="shared" si="1"/>
        <v>4606992</v>
      </c>
      <c r="G141" s="37">
        <v>1116015</v>
      </c>
      <c r="H141" s="37">
        <v>907543</v>
      </c>
      <c r="I141" s="37">
        <v>2295000</v>
      </c>
      <c r="J141" s="37">
        <v>288434</v>
      </c>
      <c r="K141" s="37"/>
      <c r="L141" s="63">
        <v>20060508</v>
      </c>
    </row>
    <row r="142" spans="1:12" ht="15">
      <c r="A142" s="7">
        <v>112</v>
      </c>
      <c r="B142" s="17" t="s">
        <v>1204</v>
      </c>
      <c r="C142" s="18" t="s">
        <v>1205</v>
      </c>
      <c r="D142" s="17" t="s">
        <v>1149</v>
      </c>
      <c r="E142" s="18" t="s">
        <v>1206</v>
      </c>
      <c r="F142" s="72">
        <f t="shared" si="1"/>
        <v>2517151</v>
      </c>
      <c r="G142" s="37">
        <v>627675</v>
      </c>
      <c r="H142" s="37">
        <v>1428966</v>
      </c>
      <c r="I142" s="37">
        <v>7200</v>
      </c>
      <c r="J142" s="37">
        <v>453310</v>
      </c>
      <c r="K142" s="37"/>
      <c r="L142" s="63">
        <v>20060612</v>
      </c>
    </row>
    <row r="143" spans="1:12" ht="15">
      <c r="A143" s="7">
        <v>113</v>
      </c>
      <c r="B143" s="17" t="s">
        <v>1207</v>
      </c>
      <c r="C143" s="18" t="s">
        <v>1208</v>
      </c>
      <c r="D143" s="17" t="s">
        <v>1149</v>
      </c>
      <c r="E143" s="18" t="s">
        <v>1209</v>
      </c>
      <c r="F143" s="72">
        <f t="shared" si="1"/>
        <v>8445358</v>
      </c>
      <c r="G143" s="37">
        <v>2140496</v>
      </c>
      <c r="H143" s="37">
        <v>3068185</v>
      </c>
      <c r="I143" s="37">
        <v>2205078</v>
      </c>
      <c r="J143" s="37">
        <v>1031599</v>
      </c>
      <c r="K143" s="37"/>
      <c r="L143" s="63">
        <v>20060607</v>
      </c>
    </row>
    <row r="144" spans="1:12" ht="15">
      <c r="A144" s="7">
        <v>114</v>
      </c>
      <c r="B144" s="17" t="s">
        <v>1210</v>
      </c>
      <c r="C144" s="18" t="s">
        <v>1211</v>
      </c>
      <c r="D144" s="17" t="s">
        <v>1149</v>
      </c>
      <c r="E144" s="18" t="s">
        <v>1212</v>
      </c>
      <c r="F144" s="72">
        <f t="shared" si="1"/>
        <v>1187455</v>
      </c>
      <c r="G144" s="37">
        <v>513300</v>
      </c>
      <c r="H144" s="37">
        <v>643155</v>
      </c>
      <c r="I144" s="37">
        <v>0</v>
      </c>
      <c r="J144" s="37">
        <v>31000</v>
      </c>
      <c r="K144" s="37"/>
      <c r="L144" s="63">
        <v>20060607</v>
      </c>
    </row>
    <row r="145" spans="1:12" ht="15">
      <c r="A145" s="7">
        <v>115</v>
      </c>
      <c r="B145" s="17" t="s">
        <v>1213</v>
      </c>
      <c r="C145" s="18" t="s">
        <v>1214</v>
      </c>
      <c r="D145" s="17" t="s">
        <v>1149</v>
      </c>
      <c r="E145" s="18" t="s">
        <v>1215</v>
      </c>
      <c r="F145" s="72">
        <f t="shared" si="1"/>
        <v>12487446</v>
      </c>
      <c r="G145" s="37">
        <v>3500719</v>
      </c>
      <c r="H145" s="37">
        <v>4492164</v>
      </c>
      <c r="I145" s="37">
        <v>183065</v>
      </c>
      <c r="J145" s="37">
        <v>4311498</v>
      </c>
      <c r="K145" s="37"/>
      <c r="L145" s="63">
        <v>20060607</v>
      </c>
    </row>
    <row r="146" spans="1:12" ht="15">
      <c r="A146" s="7">
        <v>116</v>
      </c>
      <c r="B146" s="17" t="s">
        <v>1216</v>
      </c>
      <c r="C146" s="18" t="s">
        <v>1217</v>
      </c>
      <c r="D146" s="17" t="s">
        <v>1149</v>
      </c>
      <c r="E146" s="18" t="s">
        <v>1218</v>
      </c>
      <c r="F146" s="72">
        <f t="shared" si="1"/>
        <v>1465215</v>
      </c>
      <c r="G146" s="37">
        <v>286700</v>
      </c>
      <c r="H146" s="37">
        <v>870121</v>
      </c>
      <c r="I146" s="37">
        <v>0</v>
      </c>
      <c r="J146" s="37">
        <v>308394</v>
      </c>
      <c r="K146" s="37"/>
      <c r="L146" s="63">
        <v>20060508</v>
      </c>
    </row>
    <row r="147" spans="1:12" ht="15">
      <c r="A147" s="7">
        <v>117</v>
      </c>
      <c r="B147" s="17" t="s">
        <v>1219</v>
      </c>
      <c r="C147" s="18" t="s">
        <v>1220</v>
      </c>
      <c r="D147" s="17" t="s">
        <v>1149</v>
      </c>
      <c r="E147" s="18" t="s">
        <v>1221</v>
      </c>
      <c r="F147" s="72">
        <f t="shared" si="1"/>
        <v>25475131</v>
      </c>
      <c r="G147" s="37">
        <v>6032997</v>
      </c>
      <c r="H147" s="37">
        <v>3116494</v>
      </c>
      <c r="I147" s="37">
        <v>12342612</v>
      </c>
      <c r="J147" s="37">
        <v>3983028</v>
      </c>
      <c r="K147" s="37"/>
      <c r="L147" s="63">
        <v>20060508</v>
      </c>
    </row>
    <row r="148" spans="1:12" ht="15">
      <c r="A148" s="7">
        <v>118</v>
      </c>
      <c r="B148" s="17" t="s">
        <v>1222</v>
      </c>
      <c r="C148" s="18" t="s">
        <v>1223</v>
      </c>
      <c r="D148" s="17" t="s">
        <v>1149</v>
      </c>
      <c r="E148" s="18" t="s">
        <v>1224</v>
      </c>
      <c r="F148" s="72">
        <f t="shared" si="1"/>
        <v>787128</v>
      </c>
      <c r="G148" s="37">
        <v>582250</v>
      </c>
      <c r="H148" s="37">
        <v>113658</v>
      </c>
      <c r="I148" s="37">
        <v>9200</v>
      </c>
      <c r="J148" s="37">
        <v>82020</v>
      </c>
      <c r="K148" s="37"/>
      <c r="L148" s="63">
        <v>20060508</v>
      </c>
    </row>
    <row r="149" spans="1:12" ht="15">
      <c r="A149" s="7">
        <v>119</v>
      </c>
      <c r="B149" s="17" t="s">
        <v>1225</v>
      </c>
      <c r="C149" s="18" t="s">
        <v>1226</v>
      </c>
      <c r="D149" s="17" t="s">
        <v>1149</v>
      </c>
      <c r="E149" s="18" t="s">
        <v>1227</v>
      </c>
      <c r="F149" s="72">
        <f t="shared" si="1"/>
        <v>1096037</v>
      </c>
      <c r="G149" s="37">
        <v>524450</v>
      </c>
      <c r="H149" s="37">
        <v>420737</v>
      </c>
      <c r="I149" s="37">
        <v>90850</v>
      </c>
      <c r="J149" s="37">
        <v>60000</v>
      </c>
      <c r="K149" s="69"/>
      <c r="L149" s="63">
        <v>20060607</v>
      </c>
    </row>
    <row r="150" spans="1:12" ht="15">
      <c r="A150" s="7">
        <v>120</v>
      </c>
      <c r="B150" s="17" t="s">
        <v>1228</v>
      </c>
      <c r="C150" s="18" t="s">
        <v>1229</v>
      </c>
      <c r="D150" s="17" t="s">
        <v>1149</v>
      </c>
      <c r="E150" s="18" t="s">
        <v>1230</v>
      </c>
      <c r="F150" s="72">
        <f t="shared" si="1"/>
        <v>621237</v>
      </c>
      <c r="G150" s="37">
        <v>97900</v>
      </c>
      <c r="H150" s="37">
        <v>429071</v>
      </c>
      <c r="I150" s="37">
        <v>9951</v>
      </c>
      <c r="J150" s="37">
        <v>84315</v>
      </c>
      <c r="K150" s="37"/>
      <c r="L150" s="63">
        <v>20060508</v>
      </c>
    </row>
    <row r="151" spans="1:12" ht="15">
      <c r="A151" s="7">
        <v>121</v>
      </c>
      <c r="B151" s="17" t="s">
        <v>1231</v>
      </c>
      <c r="C151" s="18" t="s">
        <v>1232</v>
      </c>
      <c r="D151" s="17" t="s">
        <v>1149</v>
      </c>
      <c r="E151" s="18" t="s">
        <v>1233</v>
      </c>
      <c r="F151" s="72">
        <f t="shared" si="1"/>
        <v>3113451</v>
      </c>
      <c r="G151" s="37">
        <v>3061888</v>
      </c>
      <c r="H151" s="37">
        <v>33749</v>
      </c>
      <c r="I151" s="37">
        <v>500</v>
      </c>
      <c r="J151" s="37">
        <v>17314</v>
      </c>
      <c r="K151" s="37"/>
      <c r="L151" s="63">
        <v>20060607</v>
      </c>
    </row>
    <row r="152" spans="1:12" ht="15">
      <c r="A152" s="7">
        <v>122</v>
      </c>
      <c r="B152" s="17" t="s">
        <v>1234</v>
      </c>
      <c r="C152" s="18" t="s">
        <v>1235</v>
      </c>
      <c r="D152" s="17" t="s">
        <v>1149</v>
      </c>
      <c r="E152" s="18" t="s">
        <v>1236</v>
      </c>
      <c r="F152" s="72">
        <f t="shared" si="1"/>
        <v>4461519</v>
      </c>
      <c r="G152" s="37">
        <v>1302635</v>
      </c>
      <c r="H152" s="37">
        <v>1386483</v>
      </c>
      <c r="I152" s="37">
        <v>34500</v>
      </c>
      <c r="J152" s="37">
        <v>1737901</v>
      </c>
      <c r="K152" s="37"/>
      <c r="L152" s="63">
        <v>20060508</v>
      </c>
    </row>
    <row r="153" spans="1:12" ht="15">
      <c r="A153" s="7">
        <v>123</v>
      </c>
      <c r="B153" s="17" t="s">
        <v>1237</v>
      </c>
      <c r="C153" s="18" t="s">
        <v>1238</v>
      </c>
      <c r="D153" s="17" t="s">
        <v>1149</v>
      </c>
      <c r="E153" s="18" t="s">
        <v>1239</v>
      </c>
      <c r="F153" s="72">
        <f t="shared" si="1"/>
        <v>501646</v>
      </c>
      <c r="G153" s="37">
        <v>9500</v>
      </c>
      <c r="H153" s="37">
        <v>375536</v>
      </c>
      <c r="I153" s="37">
        <v>0</v>
      </c>
      <c r="J153" s="37">
        <v>116610</v>
      </c>
      <c r="K153" s="69"/>
      <c r="L153" s="63">
        <v>20060607</v>
      </c>
    </row>
    <row r="154" spans="1:12" ht="15">
      <c r="A154" s="7">
        <v>124</v>
      </c>
      <c r="B154" s="17" t="s">
        <v>1240</v>
      </c>
      <c r="C154" s="18" t="s">
        <v>1241</v>
      </c>
      <c r="D154" s="17" t="s">
        <v>1149</v>
      </c>
      <c r="E154" s="18" t="s">
        <v>1242</v>
      </c>
      <c r="F154" s="72">
        <f t="shared" si="1"/>
        <v>228683</v>
      </c>
      <c r="G154" s="37">
        <v>0</v>
      </c>
      <c r="H154" s="37">
        <v>178985</v>
      </c>
      <c r="I154" s="37">
        <v>12698</v>
      </c>
      <c r="J154" s="37">
        <v>37000</v>
      </c>
      <c r="K154" s="37"/>
      <c r="L154" s="63">
        <v>20060508</v>
      </c>
    </row>
    <row r="155" spans="1:12" ht="15">
      <c r="A155" s="7">
        <v>125</v>
      </c>
      <c r="B155" s="17" t="s">
        <v>1243</v>
      </c>
      <c r="C155" s="18" t="s">
        <v>1244</v>
      </c>
      <c r="D155" s="17" t="s">
        <v>1149</v>
      </c>
      <c r="E155" s="18" t="s">
        <v>1245</v>
      </c>
      <c r="F155" s="72">
        <f t="shared" si="1"/>
        <v>1096530</v>
      </c>
      <c r="G155" s="37">
        <v>41700</v>
      </c>
      <c r="H155" s="37">
        <v>26500</v>
      </c>
      <c r="I155" s="37">
        <v>24320</v>
      </c>
      <c r="J155" s="37">
        <v>1004010</v>
      </c>
      <c r="K155" s="37"/>
      <c r="L155" s="63">
        <v>20060508</v>
      </c>
    </row>
    <row r="156" spans="1:12" ht="15">
      <c r="A156" s="7">
        <v>126</v>
      </c>
      <c r="B156" s="17" t="s">
        <v>1246</v>
      </c>
      <c r="C156" s="18" t="s">
        <v>1247</v>
      </c>
      <c r="D156" s="17" t="s">
        <v>1149</v>
      </c>
      <c r="E156" s="18" t="s">
        <v>1248</v>
      </c>
      <c r="F156" s="72">
        <f t="shared" si="1"/>
        <v>7024784</v>
      </c>
      <c r="G156" s="37">
        <v>5560937</v>
      </c>
      <c r="H156" s="37">
        <v>883165</v>
      </c>
      <c r="I156" s="37">
        <v>368687</v>
      </c>
      <c r="J156" s="37">
        <v>211995</v>
      </c>
      <c r="K156" s="37"/>
      <c r="L156" s="63">
        <v>20060607</v>
      </c>
    </row>
    <row r="157" spans="1:12" ht="15">
      <c r="A157" s="7">
        <v>127</v>
      </c>
      <c r="B157" s="17" t="s">
        <v>1249</v>
      </c>
      <c r="C157" s="18" t="s">
        <v>1250</v>
      </c>
      <c r="D157" s="17" t="s">
        <v>1149</v>
      </c>
      <c r="E157" s="18" t="s">
        <v>1251</v>
      </c>
      <c r="F157" s="72">
        <f t="shared" si="1"/>
        <v>971445</v>
      </c>
      <c r="G157" s="37">
        <v>492300</v>
      </c>
      <c r="H157" s="37">
        <v>99815</v>
      </c>
      <c r="I157" s="37">
        <v>181100</v>
      </c>
      <c r="J157" s="37">
        <v>198230</v>
      </c>
      <c r="K157" s="37"/>
      <c r="L157" s="63">
        <v>20060607</v>
      </c>
    </row>
    <row r="158" spans="1:12" ht="15">
      <c r="A158" s="7">
        <v>128</v>
      </c>
      <c r="B158" s="17" t="s">
        <v>1252</v>
      </c>
      <c r="C158" s="18" t="s">
        <v>1253</v>
      </c>
      <c r="D158" s="17" t="s">
        <v>1149</v>
      </c>
      <c r="E158" s="18" t="s">
        <v>1254</v>
      </c>
      <c r="F158" s="72">
        <f t="shared" si="1"/>
        <v>4547932</v>
      </c>
      <c r="G158" s="37">
        <v>633875</v>
      </c>
      <c r="H158" s="37">
        <v>789369</v>
      </c>
      <c r="I158" s="37">
        <v>59500</v>
      </c>
      <c r="J158" s="37">
        <v>3065188</v>
      </c>
      <c r="K158" s="37"/>
      <c r="L158" s="63">
        <v>20060607</v>
      </c>
    </row>
    <row r="159" spans="1:12" ht="15">
      <c r="A159" s="7">
        <v>129</v>
      </c>
      <c r="B159" s="17" t="s">
        <v>1255</v>
      </c>
      <c r="C159" s="18" t="s">
        <v>1256</v>
      </c>
      <c r="D159" s="17" t="s">
        <v>1149</v>
      </c>
      <c r="E159" s="18" t="s">
        <v>1136</v>
      </c>
      <c r="F159" s="72">
        <f aca="true" t="shared" si="2" ref="F159:F222">G159+H159+I159+J159</f>
        <v>140700</v>
      </c>
      <c r="G159" s="37">
        <v>0</v>
      </c>
      <c r="H159" s="37">
        <v>128600</v>
      </c>
      <c r="I159" s="37">
        <v>7100</v>
      </c>
      <c r="J159" s="37">
        <v>5000</v>
      </c>
      <c r="K159" s="37"/>
      <c r="L159" s="63">
        <v>20060508</v>
      </c>
    </row>
    <row r="160" spans="1:12" ht="15">
      <c r="A160" s="7">
        <v>130</v>
      </c>
      <c r="B160" s="17" t="s">
        <v>1257</v>
      </c>
      <c r="C160" s="18" t="s">
        <v>1258</v>
      </c>
      <c r="D160" s="17" t="s">
        <v>1149</v>
      </c>
      <c r="E160" s="18" t="s">
        <v>1259</v>
      </c>
      <c r="F160" s="72">
        <f t="shared" si="2"/>
        <v>5789534</v>
      </c>
      <c r="G160" s="37">
        <v>4170225</v>
      </c>
      <c r="H160" s="37">
        <v>518356</v>
      </c>
      <c r="I160" s="37">
        <v>60700</v>
      </c>
      <c r="J160" s="37">
        <v>1040253</v>
      </c>
      <c r="K160" s="37"/>
      <c r="L160" s="63">
        <v>20060508</v>
      </c>
    </row>
    <row r="161" spans="1:12" ht="15">
      <c r="A161" s="7">
        <v>131</v>
      </c>
      <c r="B161" s="17" t="s">
        <v>1260</v>
      </c>
      <c r="C161" s="18" t="s">
        <v>1261</v>
      </c>
      <c r="D161" s="17" t="s">
        <v>1149</v>
      </c>
      <c r="E161" s="18" t="s">
        <v>1262</v>
      </c>
      <c r="F161" s="72">
        <f t="shared" si="2"/>
        <v>8132047</v>
      </c>
      <c r="G161" s="37">
        <v>1141050</v>
      </c>
      <c r="H161" s="37">
        <v>1851258</v>
      </c>
      <c r="I161" s="37">
        <v>1551500</v>
      </c>
      <c r="J161" s="37">
        <v>3588239</v>
      </c>
      <c r="K161" s="37"/>
      <c r="L161" s="63">
        <v>20060607</v>
      </c>
    </row>
    <row r="162" spans="1:12" ht="15">
      <c r="A162" s="7">
        <v>132</v>
      </c>
      <c r="B162" s="17" t="s">
        <v>1263</v>
      </c>
      <c r="C162" s="18" t="s">
        <v>1264</v>
      </c>
      <c r="D162" s="17" t="s">
        <v>1149</v>
      </c>
      <c r="E162" s="18" t="s">
        <v>1265</v>
      </c>
      <c r="F162" s="72">
        <f t="shared" si="2"/>
        <v>507161</v>
      </c>
      <c r="G162" s="37">
        <v>444200</v>
      </c>
      <c r="H162" s="37">
        <v>30100</v>
      </c>
      <c r="I162" s="37">
        <v>11000</v>
      </c>
      <c r="J162" s="37">
        <v>21861</v>
      </c>
      <c r="K162" s="69"/>
      <c r="L162" s="63">
        <v>20060508</v>
      </c>
    </row>
    <row r="163" spans="1:12" ht="15">
      <c r="A163" s="7">
        <v>133</v>
      </c>
      <c r="B163" s="17" t="s">
        <v>1266</v>
      </c>
      <c r="C163" s="18" t="s">
        <v>1267</v>
      </c>
      <c r="D163" s="17" t="s">
        <v>1149</v>
      </c>
      <c r="E163" s="18" t="s">
        <v>1268</v>
      </c>
      <c r="F163" s="72">
        <f t="shared" si="2"/>
        <v>430300</v>
      </c>
      <c r="G163" s="37">
        <v>427750</v>
      </c>
      <c r="H163" s="37">
        <v>1050</v>
      </c>
      <c r="I163" s="37">
        <v>0</v>
      </c>
      <c r="J163" s="37">
        <v>1500</v>
      </c>
      <c r="K163" s="37"/>
      <c r="L163" s="63" t="s">
        <v>2</v>
      </c>
    </row>
    <row r="164" spans="1:12" ht="15">
      <c r="A164" s="7">
        <v>134</v>
      </c>
      <c r="B164" s="17" t="s">
        <v>1270</v>
      </c>
      <c r="C164" s="18" t="s">
        <v>1271</v>
      </c>
      <c r="D164" s="17" t="s">
        <v>1269</v>
      </c>
      <c r="E164" s="18" t="s">
        <v>1272</v>
      </c>
      <c r="F164" s="72">
        <f t="shared" si="2"/>
        <v>1031739</v>
      </c>
      <c r="G164" s="37">
        <v>149900</v>
      </c>
      <c r="H164" s="37">
        <v>709015</v>
      </c>
      <c r="I164" s="37">
        <v>83200</v>
      </c>
      <c r="J164" s="37">
        <v>89624</v>
      </c>
      <c r="K164" s="37"/>
      <c r="L164" s="63">
        <v>20060508</v>
      </c>
    </row>
    <row r="165" spans="1:12" ht="15">
      <c r="A165" s="7">
        <v>135</v>
      </c>
      <c r="B165" s="17" t="s">
        <v>1273</v>
      </c>
      <c r="C165" s="18" t="s">
        <v>1274</v>
      </c>
      <c r="D165" s="17" t="s">
        <v>1269</v>
      </c>
      <c r="E165" s="18" t="s">
        <v>1275</v>
      </c>
      <c r="F165" s="72">
        <f t="shared" si="2"/>
        <v>61140</v>
      </c>
      <c r="G165" s="37">
        <v>0</v>
      </c>
      <c r="H165" s="37">
        <v>51640</v>
      </c>
      <c r="I165" s="37">
        <v>9000</v>
      </c>
      <c r="J165" s="37">
        <v>500</v>
      </c>
      <c r="K165" s="37"/>
      <c r="L165" s="63">
        <v>20060508</v>
      </c>
    </row>
    <row r="166" spans="1:12" ht="15">
      <c r="A166" s="7">
        <v>136</v>
      </c>
      <c r="B166" s="17" t="s">
        <v>1276</v>
      </c>
      <c r="C166" s="18" t="s">
        <v>1277</v>
      </c>
      <c r="D166" s="17" t="s">
        <v>1269</v>
      </c>
      <c r="E166" s="18" t="s">
        <v>1278</v>
      </c>
      <c r="F166" s="72">
        <f t="shared" si="2"/>
        <v>1003951</v>
      </c>
      <c r="G166" s="37">
        <v>99300</v>
      </c>
      <c r="H166" s="37">
        <v>859851</v>
      </c>
      <c r="I166" s="37">
        <v>0</v>
      </c>
      <c r="J166" s="37">
        <v>44800</v>
      </c>
      <c r="K166" s="37"/>
      <c r="L166" s="63">
        <v>20060607</v>
      </c>
    </row>
    <row r="167" spans="1:12" ht="15">
      <c r="A167" s="7">
        <v>137</v>
      </c>
      <c r="B167" s="17" t="s">
        <v>1279</v>
      </c>
      <c r="C167" s="18" t="s">
        <v>1280</v>
      </c>
      <c r="D167" s="17" t="s">
        <v>1269</v>
      </c>
      <c r="E167" s="18" t="s">
        <v>1281</v>
      </c>
      <c r="F167" s="72">
        <f t="shared" si="2"/>
        <v>610167</v>
      </c>
      <c r="G167" s="37">
        <v>112500</v>
      </c>
      <c r="H167" s="37">
        <v>352223</v>
      </c>
      <c r="I167" s="37">
        <v>0</v>
      </c>
      <c r="J167" s="37">
        <v>145444</v>
      </c>
      <c r="K167" s="37"/>
      <c r="L167" s="63">
        <v>20060607</v>
      </c>
    </row>
    <row r="168" spans="1:12" ht="15">
      <c r="A168" s="7">
        <v>138</v>
      </c>
      <c r="B168" s="17" t="s">
        <v>1282</v>
      </c>
      <c r="C168" s="18" t="s">
        <v>1283</v>
      </c>
      <c r="D168" s="17" t="s">
        <v>1269</v>
      </c>
      <c r="E168" s="18" t="s">
        <v>1284</v>
      </c>
      <c r="F168" s="72">
        <f t="shared" si="2"/>
        <v>2380561</v>
      </c>
      <c r="G168" s="37">
        <v>889550</v>
      </c>
      <c r="H168" s="37">
        <v>384579</v>
      </c>
      <c r="I168" s="37">
        <v>352000</v>
      </c>
      <c r="J168" s="37">
        <v>754432</v>
      </c>
      <c r="K168" s="37"/>
      <c r="L168" s="63">
        <v>20060607</v>
      </c>
    </row>
    <row r="169" spans="1:12" ht="15">
      <c r="A169" s="7">
        <v>139</v>
      </c>
      <c r="B169" s="17" t="s">
        <v>1285</v>
      </c>
      <c r="C169" s="18" t="s">
        <v>1286</v>
      </c>
      <c r="D169" s="17" t="s">
        <v>1269</v>
      </c>
      <c r="E169" s="18" t="s">
        <v>1287</v>
      </c>
      <c r="F169" s="72">
        <f t="shared" si="2"/>
        <v>590104</v>
      </c>
      <c r="G169" s="37">
        <v>237151</v>
      </c>
      <c r="H169" s="37">
        <v>128848</v>
      </c>
      <c r="I169" s="37">
        <v>0</v>
      </c>
      <c r="J169" s="37">
        <v>224105</v>
      </c>
      <c r="K169" s="37"/>
      <c r="L169" s="63">
        <v>20060508</v>
      </c>
    </row>
    <row r="170" spans="1:12" ht="15">
      <c r="A170" s="7">
        <v>140</v>
      </c>
      <c r="B170" s="17" t="s">
        <v>1288</v>
      </c>
      <c r="C170" s="18" t="s">
        <v>1289</v>
      </c>
      <c r="D170" s="17" t="s">
        <v>1269</v>
      </c>
      <c r="E170" s="18" t="s">
        <v>1290</v>
      </c>
      <c r="F170" s="72">
        <f t="shared" si="2"/>
        <v>126247</v>
      </c>
      <c r="G170" s="37">
        <v>19000</v>
      </c>
      <c r="H170" s="37">
        <v>73987</v>
      </c>
      <c r="I170" s="37">
        <v>0</v>
      </c>
      <c r="J170" s="37">
        <v>33260</v>
      </c>
      <c r="K170" s="37"/>
      <c r="L170" s="63">
        <v>20060607</v>
      </c>
    </row>
    <row r="171" spans="1:12" ht="15">
      <c r="A171" s="7">
        <v>141</v>
      </c>
      <c r="B171" s="17" t="s">
        <v>1291</v>
      </c>
      <c r="C171" s="18" t="s">
        <v>1292</v>
      </c>
      <c r="D171" s="17" t="s">
        <v>1269</v>
      </c>
      <c r="E171" s="18" t="s">
        <v>1293</v>
      </c>
      <c r="F171" s="72">
        <f t="shared" si="2"/>
        <v>25086666</v>
      </c>
      <c r="G171" s="37">
        <v>3000000</v>
      </c>
      <c r="H171" s="37">
        <v>3629327</v>
      </c>
      <c r="I171" s="37">
        <v>8541001</v>
      </c>
      <c r="J171" s="37">
        <v>9916338</v>
      </c>
      <c r="K171" s="37"/>
      <c r="L171" s="63">
        <v>20060607</v>
      </c>
    </row>
    <row r="172" spans="1:12" ht="15">
      <c r="A172" s="7">
        <v>142</v>
      </c>
      <c r="B172" s="17" t="s">
        <v>1294</v>
      </c>
      <c r="C172" s="18" t="s">
        <v>1295</v>
      </c>
      <c r="D172" s="17" t="s">
        <v>1269</v>
      </c>
      <c r="E172" s="18" t="s">
        <v>1296</v>
      </c>
      <c r="F172" s="72">
        <f t="shared" si="2"/>
        <v>21814757</v>
      </c>
      <c r="G172" s="37">
        <v>2032100</v>
      </c>
      <c r="H172" s="37">
        <v>5755505</v>
      </c>
      <c r="I172" s="37">
        <v>6045113</v>
      </c>
      <c r="J172" s="37">
        <v>7982039</v>
      </c>
      <c r="K172" s="37"/>
      <c r="L172" s="63">
        <v>20060607</v>
      </c>
    </row>
    <row r="173" spans="1:12" ht="15">
      <c r="A173" s="7">
        <v>143</v>
      </c>
      <c r="B173" s="17" t="s">
        <v>1297</v>
      </c>
      <c r="C173" s="18" t="s">
        <v>1298</v>
      </c>
      <c r="D173" s="17" t="s">
        <v>1269</v>
      </c>
      <c r="E173" s="18" t="s">
        <v>1299</v>
      </c>
      <c r="F173" s="72">
        <f t="shared" si="2"/>
        <v>234456</v>
      </c>
      <c r="G173" s="37">
        <v>91100</v>
      </c>
      <c r="H173" s="37">
        <v>136531</v>
      </c>
      <c r="I173" s="37">
        <v>0</v>
      </c>
      <c r="J173" s="37">
        <v>6825</v>
      </c>
      <c r="K173" s="37"/>
      <c r="L173" s="63">
        <v>20060508</v>
      </c>
    </row>
    <row r="174" spans="1:12" ht="15">
      <c r="A174" s="7">
        <v>144</v>
      </c>
      <c r="B174" s="17" t="s">
        <v>1300</v>
      </c>
      <c r="C174" s="18" t="s">
        <v>1301</v>
      </c>
      <c r="D174" s="17" t="s">
        <v>1269</v>
      </c>
      <c r="E174" s="18" t="s">
        <v>1302</v>
      </c>
      <c r="F174" s="72">
        <f t="shared" si="2"/>
        <v>602921</v>
      </c>
      <c r="G174" s="37">
        <v>170800</v>
      </c>
      <c r="H174" s="37">
        <v>136537</v>
      </c>
      <c r="I174" s="37">
        <v>36700</v>
      </c>
      <c r="J174" s="37">
        <v>258884</v>
      </c>
      <c r="K174" s="69"/>
      <c r="L174" s="63">
        <v>20060607</v>
      </c>
    </row>
    <row r="175" spans="1:12" ht="15">
      <c r="A175" s="7">
        <v>145</v>
      </c>
      <c r="B175" s="17" t="s">
        <v>1303</v>
      </c>
      <c r="C175" s="18" t="s">
        <v>1304</v>
      </c>
      <c r="D175" s="17" t="s">
        <v>1269</v>
      </c>
      <c r="E175" s="18" t="s">
        <v>1305</v>
      </c>
      <c r="F175" s="72">
        <f t="shared" si="2"/>
        <v>3749026</v>
      </c>
      <c r="G175" s="37">
        <v>0</v>
      </c>
      <c r="H175" s="37">
        <v>1048106</v>
      </c>
      <c r="I175" s="37">
        <v>13000</v>
      </c>
      <c r="J175" s="37">
        <v>2687920</v>
      </c>
      <c r="K175" s="37"/>
      <c r="L175" s="63">
        <v>20060508</v>
      </c>
    </row>
    <row r="176" spans="1:12" ht="15">
      <c r="A176" s="7">
        <v>146</v>
      </c>
      <c r="B176" s="17" t="s">
        <v>1306</v>
      </c>
      <c r="C176" s="18" t="s">
        <v>1307</v>
      </c>
      <c r="D176" s="17" t="s">
        <v>1269</v>
      </c>
      <c r="E176" s="18" t="s">
        <v>1308</v>
      </c>
      <c r="F176" s="72">
        <f t="shared" si="2"/>
        <v>454494</v>
      </c>
      <c r="G176" s="37">
        <v>0</v>
      </c>
      <c r="H176" s="37">
        <v>205644</v>
      </c>
      <c r="I176" s="37">
        <v>0</v>
      </c>
      <c r="J176" s="37">
        <v>248850</v>
      </c>
      <c r="K176" s="37"/>
      <c r="L176" s="63">
        <v>20060607</v>
      </c>
    </row>
    <row r="177" spans="1:12" ht="15">
      <c r="A177" s="7">
        <v>147</v>
      </c>
      <c r="B177" s="17" t="s">
        <v>1309</v>
      </c>
      <c r="C177" s="18" t="s">
        <v>1310</v>
      </c>
      <c r="D177" s="17" t="s">
        <v>1269</v>
      </c>
      <c r="E177" s="18" t="s">
        <v>1311</v>
      </c>
      <c r="F177" s="72">
        <f t="shared" si="2"/>
        <v>758366</v>
      </c>
      <c r="G177" s="37">
        <v>119490</v>
      </c>
      <c r="H177" s="37">
        <v>595586</v>
      </c>
      <c r="I177" s="37">
        <v>0</v>
      </c>
      <c r="J177" s="37">
        <v>43290</v>
      </c>
      <c r="K177" s="37"/>
      <c r="L177" s="63">
        <v>20060607</v>
      </c>
    </row>
    <row r="178" spans="1:12" ht="15">
      <c r="A178" s="7">
        <v>148</v>
      </c>
      <c r="B178" s="17" t="s">
        <v>1312</v>
      </c>
      <c r="C178" s="18" t="s">
        <v>1313</v>
      </c>
      <c r="D178" s="17" t="s">
        <v>1269</v>
      </c>
      <c r="E178" s="18" t="s">
        <v>1314</v>
      </c>
      <c r="F178" s="72">
        <f t="shared" si="2"/>
        <v>10030184</v>
      </c>
      <c r="G178" s="37">
        <v>514396</v>
      </c>
      <c r="H178" s="37">
        <v>3479773</v>
      </c>
      <c r="I178" s="37">
        <v>2381100</v>
      </c>
      <c r="J178" s="37">
        <v>3654915</v>
      </c>
      <c r="K178" s="37"/>
      <c r="L178" s="63">
        <v>20060508</v>
      </c>
    </row>
    <row r="179" spans="1:12" ht="15">
      <c r="A179" s="7">
        <v>149</v>
      </c>
      <c r="B179" s="17" t="s">
        <v>1315</v>
      </c>
      <c r="C179" s="18" t="s">
        <v>1316</v>
      </c>
      <c r="D179" s="17" t="s">
        <v>1269</v>
      </c>
      <c r="E179" s="18" t="s">
        <v>1317</v>
      </c>
      <c r="F179" s="72">
        <f t="shared" si="2"/>
        <v>2029626</v>
      </c>
      <c r="G179" s="37">
        <v>180000</v>
      </c>
      <c r="H179" s="37">
        <v>1599329</v>
      </c>
      <c r="I179" s="37">
        <v>0</v>
      </c>
      <c r="J179" s="37">
        <v>250297</v>
      </c>
      <c r="K179" s="37"/>
      <c r="L179" s="63">
        <v>20060508</v>
      </c>
    </row>
    <row r="180" spans="1:12" ht="15">
      <c r="A180" s="7">
        <v>150</v>
      </c>
      <c r="B180" s="17" t="s">
        <v>1318</v>
      </c>
      <c r="C180" s="18" t="s">
        <v>1319</v>
      </c>
      <c r="D180" s="17" t="s">
        <v>1269</v>
      </c>
      <c r="E180" s="18" t="s">
        <v>1320</v>
      </c>
      <c r="F180" s="72">
        <f t="shared" si="2"/>
        <v>3672450</v>
      </c>
      <c r="G180" s="37">
        <v>1120650</v>
      </c>
      <c r="H180" s="37">
        <v>2239691</v>
      </c>
      <c r="I180" s="37">
        <v>0</v>
      </c>
      <c r="J180" s="37">
        <v>312109</v>
      </c>
      <c r="K180" s="37"/>
      <c r="L180" s="63">
        <v>20060508</v>
      </c>
    </row>
    <row r="181" spans="1:12" ht="15">
      <c r="A181" s="7">
        <v>151</v>
      </c>
      <c r="B181" s="17" t="s">
        <v>1321</v>
      </c>
      <c r="C181" s="18" t="s">
        <v>1322</v>
      </c>
      <c r="D181" s="17" t="s">
        <v>1269</v>
      </c>
      <c r="E181" s="18" t="s">
        <v>1323</v>
      </c>
      <c r="F181" s="72">
        <f t="shared" si="2"/>
        <v>9902091</v>
      </c>
      <c r="G181" s="37">
        <v>840500</v>
      </c>
      <c r="H181" s="37">
        <v>9061591</v>
      </c>
      <c r="I181" s="37">
        <v>0</v>
      </c>
      <c r="J181" s="37">
        <v>0</v>
      </c>
      <c r="K181" s="37"/>
      <c r="L181" s="63">
        <v>20060607</v>
      </c>
    </row>
    <row r="182" spans="1:12" ht="15">
      <c r="A182" s="7">
        <v>152</v>
      </c>
      <c r="B182" s="17" t="s">
        <v>1324</v>
      </c>
      <c r="C182" s="18" t="s">
        <v>1325</v>
      </c>
      <c r="D182" s="17" t="s">
        <v>1269</v>
      </c>
      <c r="E182" s="18" t="s">
        <v>1326</v>
      </c>
      <c r="F182" s="72">
        <f t="shared" si="2"/>
        <v>36851</v>
      </c>
      <c r="G182" s="37">
        <v>0</v>
      </c>
      <c r="H182" s="37">
        <v>36851</v>
      </c>
      <c r="I182" s="37">
        <v>0</v>
      </c>
      <c r="J182" s="37">
        <v>0</v>
      </c>
      <c r="K182" s="69"/>
      <c r="L182" s="63">
        <v>20060508</v>
      </c>
    </row>
    <row r="183" spans="1:12" ht="15">
      <c r="A183" s="7">
        <v>153</v>
      </c>
      <c r="B183" s="17" t="s">
        <v>1327</v>
      </c>
      <c r="C183" s="18" t="s">
        <v>1328</v>
      </c>
      <c r="D183" s="17" t="s">
        <v>1269</v>
      </c>
      <c r="E183" s="18" t="s">
        <v>1329</v>
      </c>
      <c r="F183" s="72">
        <f t="shared" si="2"/>
        <v>548506</v>
      </c>
      <c r="G183" s="37">
        <v>193786</v>
      </c>
      <c r="H183" s="37">
        <v>335425</v>
      </c>
      <c r="I183" s="37">
        <v>0</v>
      </c>
      <c r="J183" s="37">
        <v>19295</v>
      </c>
      <c r="K183" s="37"/>
      <c r="L183" s="63">
        <v>20060607</v>
      </c>
    </row>
    <row r="184" spans="1:12" ht="15">
      <c r="A184" s="7">
        <v>154</v>
      </c>
      <c r="B184" s="17" t="s">
        <v>1330</v>
      </c>
      <c r="C184" s="18" t="s">
        <v>1331</v>
      </c>
      <c r="D184" s="17" t="s">
        <v>1269</v>
      </c>
      <c r="E184" s="18" t="s">
        <v>1332</v>
      </c>
      <c r="F184" s="72">
        <f t="shared" si="2"/>
        <v>2424380</v>
      </c>
      <c r="G184" s="37">
        <v>2280945</v>
      </c>
      <c r="H184" s="37">
        <v>62205</v>
      </c>
      <c r="I184" s="37">
        <v>1530</v>
      </c>
      <c r="J184" s="37">
        <v>79700</v>
      </c>
      <c r="K184" s="37"/>
      <c r="L184" s="63">
        <v>20060607</v>
      </c>
    </row>
    <row r="185" spans="1:12" ht="15">
      <c r="A185" s="7">
        <v>155</v>
      </c>
      <c r="B185" s="17" t="s">
        <v>1333</v>
      </c>
      <c r="C185" s="18" t="s">
        <v>1334</v>
      </c>
      <c r="D185" s="17" t="s">
        <v>1269</v>
      </c>
      <c r="E185" s="18" t="s">
        <v>1335</v>
      </c>
      <c r="F185" s="72">
        <f t="shared" si="2"/>
        <v>877675</v>
      </c>
      <c r="G185" s="37">
        <v>118800</v>
      </c>
      <c r="H185" s="37">
        <v>644063</v>
      </c>
      <c r="I185" s="37">
        <v>12073</v>
      </c>
      <c r="J185" s="37">
        <v>102739</v>
      </c>
      <c r="K185" s="37"/>
      <c r="L185" s="63">
        <v>20060607</v>
      </c>
    </row>
    <row r="186" spans="1:12" ht="15">
      <c r="A186" s="7">
        <v>156</v>
      </c>
      <c r="B186" s="17" t="s">
        <v>1336</v>
      </c>
      <c r="C186" s="18" t="s">
        <v>1337</v>
      </c>
      <c r="D186" s="17" t="s">
        <v>1269</v>
      </c>
      <c r="E186" s="18" t="s">
        <v>1338</v>
      </c>
      <c r="F186" s="72">
        <f t="shared" si="2"/>
        <v>780544</v>
      </c>
      <c r="G186" s="37">
        <v>250</v>
      </c>
      <c r="H186" s="37">
        <v>267409</v>
      </c>
      <c r="I186" s="37">
        <v>10800</v>
      </c>
      <c r="J186" s="37">
        <v>502085</v>
      </c>
      <c r="K186" s="37"/>
      <c r="L186" s="63">
        <v>20060508</v>
      </c>
    </row>
    <row r="187" spans="1:12" ht="15">
      <c r="A187" s="7">
        <v>157</v>
      </c>
      <c r="B187" s="17" t="s">
        <v>1339</v>
      </c>
      <c r="C187" s="18" t="s">
        <v>1340</v>
      </c>
      <c r="D187" s="17" t="s">
        <v>1269</v>
      </c>
      <c r="E187" s="18" t="s">
        <v>1341</v>
      </c>
      <c r="F187" s="72">
        <f t="shared" si="2"/>
        <v>278257</v>
      </c>
      <c r="G187" s="37">
        <v>0</v>
      </c>
      <c r="H187" s="37">
        <v>267257</v>
      </c>
      <c r="I187" s="37">
        <v>0</v>
      </c>
      <c r="J187" s="37">
        <v>11000</v>
      </c>
      <c r="K187" s="37"/>
      <c r="L187" s="63">
        <v>20060612</v>
      </c>
    </row>
    <row r="188" spans="1:12" ht="15">
      <c r="A188" s="7">
        <v>158</v>
      </c>
      <c r="B188" s="17" t="s">
        <v>1342</v>
      </c>
      <c r="C188" s="18" t="s">
        <v>1343</v>
      </c>
      <c r="D188" s="17" t="s">
        <v>1269</v>
      </c>
      <c r="E188" s="18" t="s">
        <v>1344</v>
      </c>
      <c r="F188" s="72">
        <f t="shared" si="2"/>
        <v>474764</v>
      </c>
      <c r="G188" s="37">
        <v>221550</v>
      </c>
      <c r="H188" s="37">
        <v>193994</v>
      </c>
      <c r="I188" s="37">
        <v>0</v>
      </c>
      <c r="J188" s="37">
        <v>59220</v>
      </c>
      <c r="K188" s="37"/>
      <c r="L188" s="63">
        <v>20060607</v>
      </c>
    </row>
    <row r="189" spans="1:12" ht="15">
      <c r="A189" s="7">
        <v>159</v>
      </c>
      <c r="B189" s="17" t="s">
        <v>1345</v>
      </c>
      <c r="C189" s="18" t="s">
        <v>1346</v>
      </c>
      <c r="D189" s="17" t="s">
        <v>1269</v>
      </c>
      <c r="E189" s="18" t="s">
        <v>1347</v>
      </c>
      <c r="F189" s="72">
        <f t="shared" si="2"/>
        <v>809015</v>
      </c>
      <c r="G189" s="37">
        <v>90500</v>
      </c>
      <c r="H189" s="37">
        <v>377115</v>
      </c>
      <c r="I189" s="37">
        <v>0</v>
      </c>
      <c r="J189" s="37">
        <v>341400</v>
      </c>
      <c r="K189" s="37"/>
      <c r="L189" s="63">
        <v>20060508</v>
      </c>
    </row>
    <row r="190" spans="1:12" ht="15">
      <c r="A190" s="7">
        <v>160</v>
      </c>
      <c r="B190" s="17" t="s">
        <v>1348</v>
      </c>
      <c r="C190" s="18" t="s">
        <v>1349</v>
      </c>
      <c r="D190" s="17" t="s">
        <v>1269</v>
      </c>
      <c r="E190" s="18" t="s">
        <v>1350</v>
      </c>
      <c r="F190" s="72">
        <f t="shared" si="2"/>
        <v>7799359</v>
      </c>
      <c r="G190" s="37">
        <v>1472675</v>
      </c>
      <c r="H190" s="37">
        <v>1561166</v>
      </c>
      <c r="I190" s="37">
        <v>632135</v>
      </c>
      <c r="J190" s="37">
        <v>4133383</v>
      </c>
      <c r="K190" s="37"/>
      <c r="L190" s="63">
        <v>20060607</v>
      </c>
    </row>
    <row r="191" spans="1:12" ht="15">
      <c r="A191" s="7">
        <v>161</v>
      </c>
      <c r="B191" s="17" t="s">
        <v>1351</v>
      </c>
      <c r="C191" s="18" t="s">
        <v>1352</v>
      </c>
      <c r="D191" s="17" t="s">
        <v>1269</v>
      </c>
      <c r="E191" s="18" t="s">
        <v>1353</v>
      </c>
      <c r="F191" s="72">
        <f t="shared" si="2"/>
        <v>1891895</v>
      </c>
      <c r="G191" s="37">
        <v>375468</v>
      </c>
      <c r="H191" s="37">
        <v>935801</v>
      </c>
      <c r="I191" s="37">
        <v>411650</v>
      </c>
      <c r="J191" s="37">
        <v>168976</v>
      </c>
      <c r="K191" s="37"/>
      <c r="L191" s="63">
        <v>20060508</v>
      </c>
    </row>
    <row r="192" spans="1:12" ht="15">
      <c r="A192" s="7">
        <v>162</v>
      </c>
      <c r="B192" s="17" t="s">
        <v>1354</v>
      </c>
      <c r="C192" s="18" t="s">
        <v>1355</v>
      </c>
      <c r="D192" s="17" t="s">
        <v>1269</v>
      </c>
      <c r="E192" s="18" t="s">
        <v>1356</v>
      </c>
      <c r="F192" s="72">
        <f t="shared" si="2"/>
        <v>150750</v>
      </c>
      <c r="G192" s="37">
        <v>0</v>
      </c>
      <c r="H192" s="37">
        <v>0</v>
      </c>
      <c r="I192" s="37">
        <v>96400</v>
      </c>
      <c r="J192" s="37">
        <v>54350</v>
      </c>
      <c r="K192" s="37"/>
      <c r="L192" s="63">
        <v>20060612</v>
      </c>
    </row>
    <row r="193" spans="1:12" ht="15">
      <c r="A193" s="7">
        <v>163</v>
      </c>
      <c r="B193" s="17" t="s">
        <v>1357</v>
      </c>
      <c r="C193" s="18" t="s">
        <v>1358</v>
      </c>
      <c r="D193" s="17" t="s">
        <v>1269</v>
      </c>
      <c r="E193" s="18" t="s">
        <v>1359</v>
      </c>
      <c r="F193" s="72">
        <f t="shared" si="2"/>
        <v>1333088</v>
      </c>
      <c r="G193" s="37">
        <v>161000</v>
      </c>
      <c r="H193" s="37">
        <v>359409</v>
      </c>
      <c r="I193" s="37">
        <v>0</v>
      </c>
      <c r="J193" s="37">
        <v>812679</v>
      </c>
      <c r="K193" s="37"/>
      <c r="L193" s="63">
        <v>20060508</v>
      </c>
    </row>
    <row r="194" spans="1:12" ht="15">
      <c r="A194" s="7">
        <v>164</v>
      </c>
      <c r="B194" s="17" t="s">
        <v>1360</v>
      </c>
      <c r="C194" s="18" t="s">
        <v>1361</v>
      </c>
      <c r="D194" s="17" t="s">
        <v>1269</v>
      </c>
      <c r="E194" s="18" t="s">
        <v>1362</v>
      </c>
      <c r="F194" s="72">
        <f t="shared" si="2"/>
        <v>602054</v>
      </c>
      <c r="G194" s="37">
        <v>402000</v>
      </c>
      <c r="H194" s="37">
        <v>189769</v>
      </c>
      <c r="I194" s="37">
        <v>0</v>
      </c>
      <c r="J194" s="37">
        <v>10285</v>
      </c>
      <c r="K194" s="37"/>
      <c r="L194" s="63" t="s">
        <v>2</v>
      </c>
    </row>
    <row r="195" spans="1:12" ht="15">
      <c r="A195" s="7">
        <v>165</v>
      </c>
      <c r="B195" s="17" t="s">
        <v>1363</v>
      </c>
      <c r="C195" s="18" t="s">
        <v>1364</v>
      </c>
      <c r="D195" s="17" t="s">
        <v>1269</v>
      </c>
      <c r="E195" s="18" t="s">
        <v>1365</v>
      </c>
      <c r="F195" s="72">
        <f t="shared" si="2"/>
        <v>644589</v>
      </c>
      <c r="G195" s="37">
        <v>6000</v>
      </c>
      <c r="H195" s="37">
        <v>518094</v>
      </c>
      <c r="I195" s="37">
        <v>2500</v>
      </c>
      <c r="J195" s="37">
        <v>117995</v>
      </c>
      <c r="K195" s="37"/>
      <c r="L195" s="63">
        <v>20060508</v>
      </c>
    </row>
    <row r="196" spans="1:12" ht="15">
      <c r="A196" s="7">
        <v>166</v>
      </c>
      <c r="B196" s="17" t="s">
        <v>1366</v>
      </c>
      <c r="C196" s="18" t="s">
        <v>1367</v>
      </c>
      <c r="D196" s="17" t="s">
        <v>1269</v>
      </c>
      <c r="E196" s="18" t="s">
        <v>1368</v>
      </c>
      <c r="F196" s="72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3">
        <v>20060612</v>
      </c>
    </row>
    <row r="197" spans="1:12" ht="15">
      <c r="A197" s="7">
        <v>167</v>
      </c>
      <c r="B197" s="17" t="s">
        <v>1369</v>
      </c>
      <c r="C197" s="18" t="s">
        <v>1370</v>
      </c>
      <c r="D197" s="17" t="s">
        <v>1269</v>
      </c>
      <c r="E197" s="18" t="s">
        <v>1371</v>
      </c>
      <c r="F197" s="72">
        <f t="shared" si="2"/>
        <v>14307788</v>
      </c>
      <c r="G197" s="37">
        <v>3757702</v>
      </c>
      <c r="H197" s="37">
        <v>1373764</v>
      </c>
      <c r="I197" s="37">
        <v>2766460</v>
      </c>
      <c r="J197" s="37">
        <v>6409862</v>
      </c>
      <c r="K197" s="37"/>
      <c r="L197" s="63">
        <v>20060508</v>
      </c>
    </row>
    <row r="198" spans="1:12" ht="15">
      <c r="A198" s="7">
        <v>168</v>
      </c>
      <c r="B198" s="17" t="s">
        <v>1372</v>
      </c>
      <c r="C198" s="18" t="s">
        <v>1373</v>
      </c>
      <c r="D198" s="17" t="s">
        <v>1269</v>
      </c>
      <c r="E198" s="18" t="s">
        <v>1374</v>
      </c>
      <c r="F198" s="72">
        <f t="shared" si="2"/>
        <v>1540118</v>
      </c>
      <c r="G198" s="37">
        <v>660950</v>
      </c>
      <c r="H198" s="37">
        <v>624457</v>
      </c>
      <c r="I198" s="37">
        <v>54675</v>
      </c>
      <c r="J198" s="37">
        <v>200036</v>
      </c>
      <c r="K198" s="37"/>
      <c r="L198" s="63">
        <v>20060508</v>
      </c>
    </row>
    <row r="199" spans="1:12" ht="15">
      <c r="A199" s="7">
        <v>169</v>
      </c>
      <c r="B199" s="17" t="s">
        <v>1375</v>
      </c>
      <c r="C199" s="18" t="s">
        <v>1376</v>
      </c>
      <c r="D199" s="17" t="s">
        <v>1269</v>
      </c>
      <c r="E199" s="18" t="s">
        <v>1377</v>
      </c>
      <c r="F199" s="72">
        <f t="shared" si="2"/>
        <v>17141880</v>
      </c>
      <c r="G199" s="37">
        <v>13391886</v>
      </c>
      <c r="H199" s="37">
        <v>1242526</v>
      </c>
      <c r="I199" s="37">
        <v>1051138</v>
      </c>
      <c r="J199" s="37">
        <v>1456330</v>
      </c>
      <c r="K199" s="37"/>
      <c r="L199" s="63">
        <v>20060508</v>
      </c>
    </row>
    <row r="200" spans="1:12" ht="15">
      <c r="A200" s="7">
        <v>170</v>
      </c>
      <c r="B200" s="17" t="s">
        <v>1378</v>
      </c>
      <c r="C200" s="18" t="s">
        <v>1379</v>
      </c>
      <c r="D200" s="17" t="s">
        <v>1269</v>
      </c>
      <c r="E200" s="18" t="s">
        <v>1380</v>
      </c>
      <c r="F200" s="72">
        <f t="shared" si="2"/>
        <v>586574</v>
      </c>
      <c r="G200" s="37">
        <v>80300</v>
      </c>
      <c r="H200" s="37">
        <v>61274</v>
      </c>
      <c r="I200" s="37">
        <v>0</v>
      </c>
      <c r="J200" s="37">
        <v>445000</v>
      </c>
      <c r="K200" s="69"/>
      <c r="L200" s="63">
        <v>20060612</v>
      </c>
    </row>
    <row r="201" spans="1:12" ht="15">
      <c r="A201" s="7">
        <v>171</v>
      </c>
      <c r="B201" s="17" t="s">
        <v>1382</v>
      </c>
      <c r="C201" s="18" t="s">
        <v>1383</v>
      </c>
      <c r="D201" s="17" t="s">
        <v>1381</v>
      </c>
      <c r="E201" s="18" t="s">
        <v>1384</v>
      </c>
      <c r="F201" s="72">
        <f t="shared" si="2"/>
        <v>29212595</v>
      </c>
      <c r="G201" s="37">
        <v>25131257</v>
      </c>
      <c r="H201" s="37">
        <v>2484513</v>
      </c>
      <c r="I201" s="37">
        <v>42900</v>
      </c>
      <c r="J201" s="37">
        <v>1553925</v>
      </c>
      <c r="K201" s="37"/>
      <c r="L201" s="63">
        <v>20060508</v>
      </c>
    </row>
    <row r="202" spans="1:12" ht="15">
      <c r="A202" s="7">
        <v>172</v>
      </c>
      <c r="B202" s="17" t="s">
        <v>1385</v>
      </c>
      <c r="C202" s="18" t="s">
        <v>1386</v>
      </c>
      <c r="D202" s="17" t="s">
        <v>1381</v>
      </c>
      <c r="E202" s="18" t="s">
        <v>1387</v>
      </c>
      <c r="F202" s="72">
        <f t="shared" si="2"/>
        <v>6206644</v>
      </c>
      <c r="G202" s="37">
        <v>1110461</v>
      </c>
      <c r="H202" s="37">
        <v>2896740</v>
      </c>
      <c r="I202" s="37">
        <v>0</v>
      </c>
      <c r="J202" s="37">
        <v>2199443</v>
      </c>
      <c r="K202" s="37"/>
      <c r="L202" s="63">
        <v>20060508</v>
      </c>
    </row>
    <row r="203" spans="1:12" ht="15">
      <c r="A203" s="7">
        <v>173</v>
      </c>
      <c r="B203" s="17" t="s">
        <v>1388</v>
      </c>
      <c r="C203" s="18" t="s">
        <v>1389</v>
      </c>
      <c r="D203" s="17" t="s">
        <v>1381</v>
      </c>
      <c r="E203" s="18" t="s">
        <v>1390</v>
      </c>
      <c r="F203" s="72">
        <f t="shared" si="2"/>
        <v>451423</v>
      </c>
      <c r="G203" s="37">
        <v>55000</v>
      </c>
      <c r="H203" s="37">
        <v>205450</v>
      </c>
      <c r="I203" s="37">
        <v>74000</v>
      </c>
      <c r="J203" s="37">
        <v>116973</v>
      </c>
      <c r="K203" s="37"/>
      <c r="L203" s="63">
        <v>20060607</v>
      </c>
    </row>
    <row r="204" spans="1:12" ht="15">
      <c r="A204" s="7">
        <v>174</v>
      </c>
      <c r="B204" s="17" t="s">
        <v>1391</v>
      </c>
      <c r="C204" s="18" t="s">
        <v>1392</v>
      </c>
      <c r="D204" s="17" t="s">
        <v>1381</v>
      </c>
      <c r="E204" s="18" t="s">
        <v>1393</v>
      </c>
      <c r="F204" s="72">
        <f t="shared" si="2"/>
        <v>1902264</v>
      </c>
      <c r="G204" s="37">
        <v>750000</v>
      </c>
      <c r="H204" s="37">
        <v>305379</v>
      </c>
      <c r="I204" s="37">
        <v>208980</v>
      </c>
      <c r="J204" s="37">
        <v>637905</v>
      </c>
      <c r="K204" s="37"/>
      <c r="L204" s="63">
        <v>20060407</v>
      </c>
    </row>
    <row r="205" spans="1:12" ht="15">
      <c r="A205" s="7">
        <v>175</v>
      </c>
      <c r="B205" s="17" t="s">
        <v>1394</v>
      </c>
      <c r="C205" s="18" t="s">
        <v>1395</v>
      </c>
      <c r="D205" s="17" t="s">
        <v>1381</v>
      </c>
      <c r="E205" s="18" t="s">
        <v>1396</v>
      </c>
      <c r="F205" s="72">
        <f t="shared" si="2"/>
        <v>20305309</v>
      </c>
      <c r="G205" s="37">
        <v>13558734</v>
      </c>
      <c r="H205" s="37">
        <v>3402019</v>
      </c>
      <c r="I205" s="37">
        <v>2060500</v>
      </c>
      <c r="J205" s="37">
        <v>1284056</v>
      </c>
      <c r="K205" s="37"/>
      <c r="L205" s="63">
        <v>20060508</v>
      </c>
    </row>
    <row r="206" spans="1:12" ht="15">
      <c r="A206" s="7">
        <v>176</v>
      </c>
      <c r="B206" s="17" t="s">
        <v>1397</v>
      </c>
      <c r="C206" s="18" t="s">
        <v>1398</v>
      </c>
      <c r="D206" s="17" t="s">
        <v>1381</v>
      </c>
      <c r="E206" s="18" t="s">
        <v>1399</v>
      </c>
      <c r="F206" s="72">
        <f t="shared" si="2"/>
        <v>14709036</v>
      </c>
      <c r="G206" s="37">
        <v>8781438</v>
      </c>
      <c r="H206" s="37">
        <v>826818</v>
      </c>
      <c r="I206" s="37">
        <v>2179515</v>
      </c>
      <c r="J206" s="37">
        <v>2921265</v>
      </c>
      <c r="K206" s="37"/>
      <c r="L206" s="63">
        <v>20060508</v>
      </c>
    </row>
    <row r="207" spans="1:12" ht="15">
      <c r="A207" s="7">
        <v>177</v>
      </c>
      <c r="B207" s="17" t="s">
        <v>1400</v>
      </c>
      <c r="C207" s="18" t="s">
        <v>1401</v>
      </c>
      <c r="D207" s="17" t="s">
        <v>1381</v>
      </c>
      <c r="E207" s="18" t="s">
        <v>1402</v>
      </c>
      <c r="F207" s="72">
        <f t="shared" si="2"/>
        <v>25915289</v>
      </c>
      <c r="G207" s="37">
        <v>23430400</v>
      </c>
      <c r="H207" s="37">
        <v>1435244</v>
      </c>
      <c r="I207" s="37">
        <v>0</v>
      </c>
      <c r="J207" s="37">
        <v>1049645</v>
      </c>
      <c r="K207" s="37"/>
      <c r="L207" s="63">
        <v>20060508</v>
      </c>
    </row>
    <row r="208" spans="1:12" ht="15">
      <c r="A208" s="7">
        <v>178</v>
      </c>
      <c r="B208" s="17" t="s">
        <v>1403</v>
      </c>
      <c r="C208" s="18" t="s">
        <v>1404</v>
      </c>
      <c r="D208" s="17" t="s">
        <v>1381</v>
      </c>
      <c r="E208" s="18" t="s">
        <v>1405</v>
      </c>
      <c r="F208" s="72">
        <f t="shared" si="2"/>
        <v>45337632</v>
      </c>
      <c r="G208" s="37">
        <v>35142099</v>
      </c>
      <c r="H208" s="37">
        <v>5097950</v>
      </c>
      <c r="I208" s="37">
        <v>3109350</v>
      </c>
      <c r="J208" s="37">
        <v>1988233</v>
      </c>
      <c r="K208" s="37"/>
      <c r="L208" s="63">
        <v>20060607</v>
      </c>
    </row>
    <row r="209" spans="1:12" ht="15">
      <c r="A209" s="7">
        <v>179</v>
      </c>
      <c r="B209" s="17" t="s">
        <v>1406</v>
      </c>
      <c r="C209" s="18" t="s">
        <v>1407</v>
      </c>
      <c r="D209" s="17" t="s">
        <v>1381</v>
      </c>
      <c r="E209" s="18" t="s">
        <v>1408</v>
      </c>
      <c r="F209" s="72">
        <f t="shared" si="2"/>
        <v>13984799</v>
      </c>
      <c r="G209" s="37">
        <v>10783951</v>
      </c>
      <c r="H209" s="37">
        <v>1604438</v>
      </c>
      <c r="I209" s="37">
        <v>1514650</v>
      </c>
      <c r="J209" s="37">
        <v>81760</v>
      </c>
      <c r="K209" s="37"/>
      <c r="L209" s="63">
        <v>20060508</v>
      </c>
    </row>
    <row r="210" spans="1:12" ht="15">
      <c r="A210" s="7">
        <v>180</v>
      </c>
      <c r="B210" s="17" t="s">
        <v>1409</v>
      </c>
      <c r="C210" s="18" t="s">
        <v>1410</v>
      </c>
      <c r="D210" s="17" t="s">
        <v>1381</v>
      </c>
      <c r="E210" s="18" t="s">
        <v>1411</v>
      </c>
      <c r="F210" s="72">
        <f t="shared" si="2"/>
        <v>4974840</v>
      </c>
      <c r="G210" s="37">
        <v>3260920</v>
      </c>
      <c r="H210" s="37">
        <v>1179169</v>
      </c>
      <c r="I210" s="37">
        <v>0</v>
      </c>
      <c r="J210" s="37">
        <v>534751</v>
      </c>
      <c r="K210" s="37"/>
      <c r="L210" s="63">
        <v>20060508</v>
      </c>
    </row>
    <row r="211" spans="1:12" ht="15">
      <c r="A211" s="7">
        <v>181</v>
      </c>
      <c r="B211" s="17" t="s">
        <v>1412</v>
      </c>
      <c r="C211" s="18" t="s">
        <v>1413</v>
      </c>
      <c r="D211" s="17" t="s">
        <v>1381</v>
      </c>
      <c r="E211" s="18" t="s">
        <v>1414</v>
      </c>
      <c r="F211" s="72">
        <f t="shared" si="2"/>
        <v>3971181</v>
      </c>
      <c r="G211" s="37">
        <v>2214258</v>
      </c>
      <c r="H211" s="37">
        <v>1484700</v>
      </c>
      <c r="I211" s="37">
        <v>126500</v>
      </c>
      <c r="J211" s="37">
        <v>145723</v>
      </c>
      <c r="K211" s="37"/>
      <c r="L211" s="63">
        <v>20060508</v>
      </c>
    </row>
    <row r="212" spans="1:12" ht="15">
      <c r="A212" s="7">
        <v>182</v>
      </c>
      <c r="B212" s="17" t="s">
        <v>1415</v>
      </c>
      <c r="C212" s="18" t="s">
        <v>1416</v>
      </c>
      <c r="D212" s="17" t="s">
        <v>1381</v>
      </c>
      <c r="E212" s="18" t="s">
        <v>1417</v>
      </c>
      <c r="F212" s="72">
        <f t="shared" si="2"/>
        <v>2206485</v>
      </c>
      <c r="G212" s="37">
        <v>1862251</v>
      </c>
      <c r="H212" s="37">
        <v>309382</v>
      </c>
      <c r="I212" s="37">
        <v>1000</v>
      </c>
      <c r="J212" s="37">
        <v>33852</v>
      </c>
      <c r="K212" s="37"/>
      <c r="L212" s="63">
        <v>20060508</v>
      </c>
    </row>
    <row r="213" spans="1:12" ht="15">
      <c r="A213" s="7">
        <v>183</v>
      </c>
      <c r="B213" s="17" t="s">
        <v>1418</v>
      </c>
      <c r="C213" s="18" t="s">
        <v>1419</v>
      </c>
      <c r="D213" s="17" t="s">
        <v>1381</v>
      </c>
      <c r="E213" s="18" t="s">
        <v>1420</v>
      </c>
      <c r="F213" s="72">
        <f t="shared" si="2"/>
        <v>2054295</v>
      </c>
      <c r="G213" s="37">
        <v>1578150</v>
      </c>
      <c r="H213" s="37">
        <v>475845</v>
      </c>
      <c r="I213" s="37">
        <v>0</v>
      </c>
      <c r="J213" s="37">
        <v>300</v>
      </c>
      <c r="K213" s="37"/>
      <c r="L213" s="63">
        <v>20060508</v>
      </c>
    </row>
    <row r="214" spans="1:12" ht="15">
      <c r="A214" s="7">
        <v>184</v>
      </c>
      <c r="B214" s="17" t="s">
        <v>1421</v>
      </c>
      <c r="C214" s="18" t="s">
        <v>1422</v>
      </c>
      <c r="D214" s="17" t="s">
        <v>1381</v>
      </c>
      <c r="E214" s="18" t="s">
        <v>1423</v>
      </c>
      <c r="F214" s="72">
        <f t="shared" si="2"/>
        <v>17207383</v>
      </c>
      <c r="G214" s="37">
        <v>13065974</v>
      </c>
      <c r="H214" s="37">
        <v>721879</v>
      </c>
      <c r="I214" s="37">
        <v>3006530</v>
      </c>
      <c r="J214" s="37">
        <v>413000</v>
      </c>
      <c r="K214" s="37"/>
      <c r="L214" s="63">
        <v>20060508</v>
      </c>
    </row>
    <row r="215" spans="1:12" ht="15">
      <c r="A215" s="7">
        <v>185</v>
      </c>
      <c r="B215" s="17" t="s">
        <v>1424</v>
      </c>
      <c r="C215" s="18" t="s">
        <v>1425</v>
      </c>
      <c r="D215" s="17" t="s">
        <v>1381</v>
      </c>
      <c r="E215" s="18" t="s">
        <v>1426</v>
      </c>
      <c r="F215" s="72">
        <f t="shared" si="2"/>
        <v>17006951</v>
      </c>
      <c r="G215" s="37">
        <v>15657125</v>
      </c>
      <c r="H215" s="37">
        <v>932176</v>
      </c>
      <c r="I215" s="37">
        <v>0</v>
      </c>
      <c r="J215" s="37">
        <v>417650</v>
      </c>
      <c r="K215" s="37"/>
      <c r="L215" s="63">
        <v>20060508</v>
      </c>
    </row>
    <row r="216" spans="1:12" ht="15">
      <c r="A216" s="7">
        <v>186</v>
      </c>
      <c r="B216" s="17" t="s">
        <v>1427</v>
      </c>
      <c r="C216" s="18" t="s">
        <v>1428</v>
      </c>
      <c r="D216" s="17" t="s">
        <v>1381</v>
      </c>
      <c r="E216" s="18" t="s">
        <v>1429</v>
      </c>
      <c r="F216" s="72">
        <f t="shared" si="2"/>
        <v>354591</v>
      </c>
      <c r="G216" s="37">
        <v>85900</v>
      </c>
      <c r="H216" s="37">
        <v>113716</v>
      </c>
      <c r="I216" s="37">
        <v>72400</v>
      </c>
      <c r="J216" s="37">
        <v>82575</v>
      </c>
      <c r="K216" s="37"/>
      <c r="L216" s="63">
        <v>20060508</v>
      </c>
    </row>
    <row r="217" spans="1:12" ht="15">
      <c r="A217" s="7">
        <v>187</v>
      </c>
      <c r="B217" s="17" t="s">
        <v>1431</v>
      </c>
      <c r="C217" s="18" t="s">
        <v>1432</v>
      </c>
      <c r="D217" s="17" t="s">
        <v>1430</v>
      </c>
      <c r="E217" s="18" t="s">
        <v>1433</v>
      </c>
      <c r="F217" s="72">
        <f t="shared" si="2"/>
        <v>1496577</v>
      </c>
      <c r="G217" s="37">
        <v>0</v>
      </c>
      <c r="H217" s="37">
        <v>383133</v>
      </c>
      <c r="I217" s="37">
        <v>14271</v>
      </c>
      <c r="J217" s="37">
        <v>1099173</v>
      </c>
      <c r="K217" s="37"/>
      <c r="L217" s="63">
        <v>20060508</v>
      </c>
    </row>
    <row r="218" spans="1:12" ht="15">
      <c r="A218" s="7">
        <v>188</v>
      </c>
      <c r="B218" s="17" t="s">
        <v>1434</v>
      </c>
      <c r="C218" s="18" t="s">
        <v>1435</v>
      </c>
      <c r="D218" s="17" t="s">
        <v>1430</v>
      </c>
      <c r="E218" s="18" t="s">
        <v>1436</v>
      </c>
      <c r="F218" s="72">
        <f t="shared" si="2"/>
        <v>841841</v>
      </c>
      <c r="G218" s="37">
        <v>221800</v>
      </c>
      <c r="H218" s="37">
        <v>451741</v>
      </c>
      <c r="I218" s="37">
        <v>42000</v>
      </c>
      <c r="J218" s="37">
        <v>126300</v>
      </c>
      <c r="K218" s="37"/>
      <c r="L218" s="63">
        <v>20060607</v>
      </c>
    </row>
    <row r="219" spans="1:12" ht="15">
      <c r="A219" s="7">
        <v>189</v>
      </c>
      <c r="B219" s="17" t="s">
        <v>1437</v>
      </c>
      <c r="C219" s="18" t="s">
        <v>1438</v>
      </c>
      <c r="D219" s="17" t="s">
        <v>1430</v>
      </c>
      <c r="E219" s="18" t="s">
        <v>1439</v>
      </c>
      <c r="F219" s="72">
        <f t="shared" si="2"/>
        <v>754186</v>
      </c>
      <c r="G219" s="37">
        <v>283100</v>
      </c>
      <c r="H219" s="37">
        <v>188136</v>
      </c>
      <c r="I219" s="37">
        <v>246800</v>
      </c>
      <c r="J219" s="37">
        <v>36150</v>
      </c>
      <c r="K219" s="37"/>
      <c r="L219" s="63">
        <v>20060508</v>
      </c>
    </row>
    <row r="220" spans="1:12" ht="15">
      <c r="A220" s="7">
        <v>190</v>
      </c>
      <c r="B220" s="17" t="s">
        <v>1440</v>
      </c>
      <c r="C220" s="18" t="s">
        <v>1441</v>
      </c>
      <c r="D220" s="17" t="s">
        <v>1430</v>
      </c>
      <c r="E220" s="18" t="s">
        <v>1442</v>
      </c>
      <c r="F220" s="72">
        <f t="shared" si="2"/>
        <v>240657</v>
      </c>
      <c r="G220" s="37">
        <v>0</v>
      </c>
      <c r="H220" s="37">
        <v>230657</v>
      </c>
      <c r="I220" s="37">
        <v>5000</v>
      </c>
      <c r="J220" s="37">
        <v>5000</v>
      </c>
      <c r="K220" s="37"/>
      <c r="L220" s="63">
        <v>20060607</v>
      </c>
    </row>
    <row r="221" spans="1:12" ht="15">
      <c r="A221" s="7">
        <v>191</v>
      </c>
      <c r="B221" s="17" t="s">
        <v>1443</v>
      </c>
      <c r="C221" s="18" t="s">
        <v>1444</v>
      </c>
      <c r="D221" s="17" t="s">
        <v>1430</v>
      </c>
      <c r="E221" s="18" t="s">
        <v>1445</v>
      </c>
      <c r="F221" s="72">
        <f t="shared" si="2"/>
        <v>521468</v>
      </c>
      <c r="G221" s="37">
        <v>155034</v>
      </c>
      <c r="H221" s="37">
        <v>248345</v>
      </c>
      <c r="I221" s="37">
        <v>37600</v>
      </c>
      <c r="J221" s="37">
        <v>80489</v>
      </c>
      <c r="K221" s="37"/>
      <c r="L221" s="63">
        <v>20060607</v>
      </c>
    </row>
    <row r="222" spans="1:12" ht="15">
      <c r="A222" s="7">
        <v>192</v>
      </c>
      <c r="B222" s="17" t="s">
        <v>1446</v>
      </c>
      <c r="C222" s="18" t="s">
        <v>1447</v>
      </c>
      <c r="D222" s="17" t="s">
        <v>1430</v>
      </c>
      <c r="E222" s="18" t="s">
        <v>1448</v>
      </c>
      <c r="F222" s="72">
        <f t="shared" si="2"/>
        <v>63500</v>
      </c>
      <c r="G222" s="37">
        <v>0</v>
      </c>
      <c r="H222" s="37">
        <v>20000</v>
      </c>
      <c r="I222" s="37">
        <v>43500</v>
      </c>
      <c r="J222" s="37">
        <v>0</v>
      </c>
      <c r="K222" s="37"/>
      <c r="L222" s="63">
        <v>20060508</v>
      </c>
    </row>
    <row r="223" spans="1:12" ht="15">
      <c r="A223" s="7">
        <v>193</v>
      </c>
      <c r="B223" s="17" t="s">
        <v>1449</v>
      </c>
      <c r="C223" s="18" t="s">
        <v>1450</v>
      </c>
      <c r="D223" s="17" t="s">
        <v>1430</v>
      </c>
      <c r="E223" s="18" t="s">
        <v>1451</v>
      </c>
      <c r="F223" s="72">
        <f aca="true" t="shared" si="3" ref="F223:F286">G223+H223+I223+J223</f>
        <v>1275242</v>
      </c>
      <c r="G223" s="37">
        <v>259500</v>
      </c>
      <c r="H223" s="37">
        <v>203268</v>
      </c>
      <c r="I223" s="37">
        <v>679075</v>
      </c>
      <c r="J223" s="37">
        <v>133399</v>
      </c>
      <c r="K223" s="37"/>
      <c r="L223" s="63">
        <v>20060508</v>
      </c>
    </row>
    <row r="224" spans="1:12" ht="15">
      <c r="A224" s="7">
        <v>194</v>
      </c>
      <c r="B224" s="17" t="s">
        <v>1452</v>
      </c>
      <c r="C224" s="18" t="s">
        <v>1453</v>
      </c>
      <c r="D224" s="17" t="s">
        <v>1430</v>
      </c>
      <c r="E224" s="18" t="s">
        <v>1454</v>
      </c>
      <c r="F224" s="72">
        <f t="shared" si="3"/>
        <v>1075571</v>
      </c>
      <c r="G224" s="37">
        <v>663500</v>
      </c>
      <c r="H224" s="37">
        <v>412071</v>
      </c>
      <c r="I224" s="37">
        <v>0</v>
      </c>
      <c r="J224" s="37">
        <v>0</v>
      </c>
      <c r="K224" s="37"/>
      <c r="L224" s="63">
        <v>20060508</v>
      </c>
    </row>
    <row r="225" spans="1:12" ht="15">
      <c r="A225" s="7">
        <v>195</v>
      </c>
      <c r="B225" s="17" t="s">
        <v>1455</v>
      </c>
      <c r="C225" s="18" t="s">
        <v>1456</v>
      </c>
      <c r="D225" s="17" t="s">
        <v>1430</v>
      </c>
      <c r="E225" s="18" t="s">
        <v>1457</v>
      </c>
      <c r="F225" s="72">
        <f t="shared" si="3"/>
        <v>451109</v>
      </c>
      <c r="G225" s="37">
        <v>129052</v>
      </c>
      <c r="H225" s="37">
        <v>220946</v>
      </c>
      <c r="I225" s="37">
        <v>73561</v>
      </c>
      <c r="J225" s="37">
        <v>27550</v>
      </c>
      <c r="K225" s="37"/>
      <c r="L225" s="63">
        <v>20060612</v>
      </c>
    </row>
    <row r="226" spans="1:12" ht="15">
      <c r="A226" s="7">
        <v>196</v>
      </c>
      <c r="B226" s="17" t="s">
        <v>1458</v>
      </c>
      <c r="C226" s="18" t="s">
        <v>1459</v>
      </c>
      <c r="D226" s="17" t="s">
        <v>1430</v>
      </c>
      <c r="E226" s="18" t="s">
        <v>1460</v>
      </c>
      <c r="F226" s="72">
        <f t="shared" si="3"/>
        <v>26479354</v>
      </c>
      <c r="G226" s="37">
        <v>6186399</v>
      </c>
      <c r="H226" s="37">
        <v>1176432</v>
      </c>
      <c r="I226" s="37">
        <v>18333321</v>
      </c>
      <c r="J226" s="37">
        <v>783202</v>
      </c>
      <c r="K226" s="37"/>
      <c r="L226" s="63">
        <v>20060607</v>
      </c>
    </row>
    <row r="227" spans="1:12" ht="15">
      <c r="A227" s="7">
        <v>197</v>
      </c>
      <c r="B227" s="17" t="s">
        <v>1461</v>
      </c>
      <c r="C227" s="18" t="s">
        <v>1462</v>
      </c>
      <c r="D227" s="17" t="s">
        <v>1430</v>
      </c>
      <c r="E227" s="18" t="s">
        <v>1463</v>
      </c>
      <c r="F227" s="72">
        <f t="shared" si="3"/>
        <v>37340</v>
      </c>
      <c r="G227" s="37">
        <v>0</v>
      </c>
      <c r="H227" s="37">
        <v>37340</v>
      </c>
      <c r="I227" s="37">
        <v>0</v>
      </c>
      <c r="J227" s="37">
        <v>0</v>
      </c>
      <c r="K227" s="37"/>
      <c r="L227" s="63">
        <v>20060607</v>
      </c>
    </row>
    <row r="228" spans="1:12" ht="15">
      <c r="A228" s="7">
        <v>198</v>
      </c>
      <c r="B228" s="17" t="s">
        <v>1464</v>
      </c>
      <c r="C228" s="18" t="s">
        <v>1465</v>
      </c>
      <c r="D228" s="17" t="s">
        <v>1430</v>
      </c>
      <c r="E228" s="18" t="s">
        <v>1466</v>
      </c>
      <c r="F228" s="72">
        <f t="shared" si="3"/>
        <v>626196</v>
      </c>
      <c r="G228" s="37">
        <v>425000</v>
      </c>
      <c r="H228" s="37">
        <v>172196</v>
      </c>
      <c r="I228" s="37">
        <v>28000</v>
      </c>
      <c r="J228" s="37">
        <v>1000</v>
      </c>
      <c r="K228" s="37"/>
      <c r="L228" s="63">
        <v>20060508</v>
      </c>
    </row>
    <row r="229" spans="1:12" ht="15">
      <c r="A229" s="7">
        <v>199</v>
      </c>
      <c r="B229" s="17" t="s">
        <v>1467</v>
      </c>
      <c r="C229" s="18" t="s">
        <v>1468</v>
      </c>
      <c r="D229" s="17" t="s">
        <v>1430</v>
      </c>
      <c r="E229" s="18" t="s">
        <v>1469</v>
      </c>
      <c r="F229" s="72">
        <f t="shared" si="3"/>
        <v>1293835</v>
      </c>
      <c r="G229" s="37">
        <v>859710</v>
      </c>
      <c r="H229" s="37">
        <v>146225</v>
      </c>
      <c r="I229" s="37">
        <v>123501</v>
      </c>
      <c r="J229" s="37">
        <v>164399</v>
      </c>
      <c r="K229" s="37"/>
      <c r="L229" s="63">
        <v>20060508</v>
      </c>
    </row>
    <row r="230" spans="1:12" ht="15">
      <c r="A230" s="7">
        <v>200</v>
      </c>
      <c r="B230" s="17" t="s">
        <v>1470</v>
      </c>
      <c r="C230" s="18" t="s">
        <v>1471</v>
      </c>
      <c r="D230" s="17" t="s">
        <v>1430</v>
      </c>
      <c r="E230" s="18" t="s">
        <v>1472</v>
      </c>
      <c r="F230" s="72">
        <f t="shared" si="3"/>
        <v>46929654</v>
      </c>
      <c r="G230" s="37">
        <v>8728131</v>
      </c>
      <c r="H230" s="37">
        <v>2330793</v>
      </c>
      <c r="I230" s="37">
        <v>33911036</v>
      </c>
      <c r="J230" s="37">
        <v>1959694</v>
      </c>
      <c r="K230" s="37"/>
      <c r="L230" s="63">
        <v>20060508</v>
      </c>
    </row>
    <row r="231" spans="1:12" ht="15">
      <c r="A231" s="7">
        <v>201</v>
      </c>
      <c r="B231" s="17" t="s">
        <v>1474</v>
      </c>
      <c r="C231" s="18" t="s">
        <v>1475</v>
      </c>
      <c r="D231" s="17" t="s">
        <v>1473</v>
      </c>
      <c r="E231" s="18" t="s">
        <v>1476</v>
      </c>
      <c r="F231" s="72">
        <f t="shared" si="3"/>
        <v>8734881</v>
      </c>
      <c r="G231" s="37">
        <v>6351900</v>
      </c>
      <c r="H231" s="37">
        <v>1847046</v>
      </c>
      <c r="I231" s="37">
        <v>1000</v>
      </c>
      <c r="J231" s="37">
        <v>534935</v>
      </c>
      <c r="K231" s="37"/>
      <c r="L231" s="63">
        <v>20060508</v>
      </c>
    </row>
    <row r="232" spans="1:12" ht="15">
      <c r="A232" s="7">
        <v>202</v>
      </c>
      <c r="B232" s="17" t="s">
        <v>1477</v>
      </c>
      <c r="C232" s="18" t="s">
        <v>1478</v>
      </c>
      <c r="D232" s="17" t="s">
        <v>1473</v>
      </c>
      <c r="E232" s="18" t="s">
        <v>1479</v>
      </c>
      <c r="F232" s="72">
        <f t="shared" si="3"/>
        <v>2640757</v>
      </c>
      <c r="G232" s="37">
        <v>219000</v>
      </c>
      <c r="H232" s="37">
        <v>2411757</v>
      </c>
      <c r="I232" s="37">
        <v>0</v>
      </c>
      <c r="J232" s="37">
        <v>10000</v>
      </c>
      <c r="K232" s="37"/>
      <c r="L232" s="63">
        <v>20060607</v>
      </c>
    </row>
    <row r="233" spans="1:12" ht="15">
      <c r="A233" s="7">
        <v>203</v>
      </c>
      <c r="B233" s="17" t="s">
        <v>1480</v>
      </c>
      <c r="C233" s="18" t="s">
        <v>1481</v>
      </c>
      <c r="D233" s="17" t="s">
        <v>1473</v>
      </c>
      <c r="E233" s="18" t="s">
        <v>1482</v>
      </c>
      <c r="F233" s="72">
        <f t="shared" si="3"/>
        <v>1560249</v>
      </c>
      <c r="G233" s="37">
        <v>565564</v>
      </c>
      <c r="H233" s="37">
        <v>826949</v>
      </c>
      <c r="I233" s="37">
        <v>0</v>
      </c>
      <c r="J233" s="37">
        <v>167736</v>
      </c>
      <c r="K233" s="37"/>
      <c r="L233" s="63">
        <v>20060508</v>
      </c>
    </row>
    <row r="234" spans="1:12" ht="15">
      <c r="A234" s="7">
        <v>204</v>
      </c>
      <c r="B234" s="17" t="s">
        <v>1483</v>
      </c>
      <c r="C234" s="18" t="s">
        <v>1484</v>
      </c>
      <c r="D234" s="17" t="s">
        <v>1473</v>
      </c>
      <c r="E234" s="18" t="s">
        <v>1485</v>
      </c>
      <c r="F234" s="72">
        <f t="shared" si="3"/>
        <v>4385589</v>
      </c>
      <c r="G234" s="37">
        <v>1471200</v>
      </c>
      <c r="H234" s="37">
        <v>2371829</v>
      </c>
      <c r="I234" s="37">
        <v>0</v>
      </c>
      <c r="J234" s="37">
        <v>542560</v>
      </c>
      <c r="K234" s="37"/>
      <c r="L234" s="63">
        <v>20060508</v>
      </c>
    </row>
    <row r="235" spans="1:12" ht="15">
      <c r="A235" s="7">
        <v>205</v>
      </c>
      <c r="B235" s="17" t="s">
        <v>1486</v>
      </c>
      <c r="C235" s="18" t="s">
        <v>1487</v>
      </c>
      <c r="D235" s="17" t="s">
        <v>1473</v>
      </c>
      <c r="E235" s="18" t="s">
        <v>1488</v>
      </c>
      <c r="F235" s="72">
        <f t="shared" si="3"/>
        <v>20092348</v>
      </c>
      <c r="G235" s="37">
        <v>3077345</v>
      </c>
      <c r="H235" s="37">
        <v>15436131</v>
      </c>
      <c r="I235" s="37">
        <v>0</v>
      </c>
      <c r="J235" s="37">
        <v>1578872</v>
      </c>
      <c r="K235" s="37"/>
      <c r="L235" s="63">
        <v>20060508</v>
      </c>
    </row>
    <row r="236" spans="1:12" ht="15">
      <c r="A236" s="7">
        <v>206</v>
      </c>
      <c r="B236" s="17" t="s">
        <v>1489</v>
      </c>
      <c r="C236" s="18" t="s">
        <v>1490</v>
      </c>
      <c r="D236" s="17" t="s">
        <v>1473</v>
      </c>
      <c r="E236" s="18" t="s">
        <v>1491</v>
      </c>
      <c r="F236" s="72">
        <f t="shared" si="3"/>
        <v>2074242</v>
      </c>
      <c r="G236" s="37">
        <v>0</v>
      </c>
      <c r="H236" s="37">
        <v>1421742</v>
      </c>
      <c r="I236" s="37">
        <v>652500</v>
      </c>
      <c r="J236" s="37">
        <v>0</v>
      </c>
      <c r="K236" s="37"/>
      <c r="L236" s="63">
        <v>20060508</v>
      </c>
    </row>
    <row r="237" spans="1:12" ht="15">
      <c r="A237" s="7">
        <v>207</v>
      </c>
      <c r="B237" s="17" t="s">
        <v>1492</v>
      </c>
      <c r="C237" s="18" t="s">
        <v>1493</v>
      </c>
      <c r="D237" s="17" t="s">
        <v>1473</v>
      </c>
      <c r="E237" s="18" t="s">
        <v>1445</v>
      </c>
      <c r="F237" s="72">
        <f t="shared" si="3"/>
        <v>9061033</v>
      </c>
      <c r="G237" s="37">
        <v>893408</v>
      </c>
      <c r="H237" s="37">
        <v>687072</v>
      </c>
      <c r="I237" s="37">
        <v>20000</v>
      </c>
      <c r="J237" s="37">
        <v>7460553</v>
      </c>
      <c r="K237" s="37"/>
      <c r="L237" s="63">
        <v>20060508</v>
      </c>
    </row>
    <row r="238" spans="1:12" ht="15">
      <c r="A238" s="7">
        <v>208</v>
      </c>
      <c r="B238" s="17" t="s">
        <v>1494</v>
      </c>
      <c r="C238" s="18" t="s">
        <v>1495</v>
      </c>
      <c r="D238" s="17" t="s">
        <v>1473</v>
      </c>
      <c r="E238" s="18" t="s">
        <v>1496</v>
      </c>
      <c r="F238" s="72">
        <f t="shared" si="3"/>
        <v>4168601</v>
      </c>
      <c r="G238" s="37">
        <v>519850</v>
      </c>
      <c r="H238" s="37">
        <v>2809751</v>
      </c>
      <c r="I238" s="37">
        <v>49000</v>
      </c>
      <c r="J238" s="37">
        <v>790000</v>
      </c>
      <c r="K238" s="37"/>
      <c r="L238" s="63">
        <v>20060607</v>
      </c>
    </row>
    <row r="239" spans="1:12" ht="15">
      <c r="A239" s="7">
        <v>209</v>
      </c>
      <c r="B239" s="17" t="s">
        <v>1497</v>
      </c>
      <c r="C239" s="18" t="s">
        <v>1498</v>
      </c>
      <c r="D239" s="17" t="s">
        <v>1473</v>
      </c>
      <c r="E239" s="18" t="s">
        <v>1499</v>
      </c>
      <c r="F239" s="72">
        <f t="shared" si="3"/>
        <v>4588917</v>
      </c>
      <c r="G239" s="37">
        <v>1164125</v>
      </c>
      <c r="H239" s="37">
        <v>2435220</v>
      </c>
      <c r="I239" s="37">
        <v>500</v>
      </c>
      <c r="J239" s="37">
        <v>989072</v>
      </c>
      <c r="K239" s="37"/>
      <c r="L239" s="63">
        <v>20060508</v>
      </c>
    </row>
    <row r="240" spans="1:12" ht="15">
      <c r="A240" s="7">
        <v>210</v>
      </c>
      <c r="B240" s="17" t="s">
        <v>1500</v>
      </c>
      <c r="C240" s="18" t="s">
        <v>1501</v>
      </c>
      <c r="D240" s="17" t="s">
        <v>1473</v>
      </c>
      <c r="E240" s="18" t="s">
        <v>1502</v>
      </c>
      <c r="F240" s="72">
        <f t="shared" si="3"/>
        <v>18977269</v>
      </c>
      <c r="G240" s="37">
        <v>9978678</v>
      </c>
      <c r="H240" s="37">
        <v>5816264</v>
      </c>
      <c r="I240" s="37">
        <v>165502</v>
      </c>
      <c r="J240" s="37">
        <v>3016825</v>
      </c>
      <c r="K240" s="37"/>
      <c r="L240" s="63">
        <v>20060508</v>
      </c>
    </row>
    <row r="241" spans="1:12" ht="15">
      <c r="A241" s="7">
        <v>211</v>
      </c>
      <c r="B241" s="17" t="s">
        <v>1503</v>
      </c>
      <c r="C241" s="18" t="s">
        <v>1504</v>
      </c>
      <c r="D241" s="17" t="s">
        <v>1473</v>
      </c>
      <c r="E241" s="18" t="s">
        <v>1505</v>
      </c>
      <c r="F241" s="72">
        <f t="shared" si="3"/>
        <v>9375367</v>
      </c>
      <c r="G241" s="37">
        <v>36200</v>
      </c>
      <c r="H241" s="37">
        <v>4341142</v>
      </c>
      <c r="I241" s="37">
        <v>3407000</v>
      </c>
      <c r="J241" s="37">
        <v>1591025</v>
      </c>
      <c r="K241" s="37"/>
      <c r="L241" s="63">
        <v>20060607</v>
      </c>
    </row>
    <row r="242" spans="1:12" ht="15">
      <c r="A242" s="7">
        <v>212</v>
      </c>
      <c r="B242" s="17" t="s">
        <v>1506</v>
      </c>
      <c r="C242" s="18" t="s">
        <v>1507</v>
      </c>
      <c r="D242" s="17" t="s">
        <v>1473</v>
      </c>
      <c r="E242" s="18" t="s">
        <v>1508</v>
      </c>
      <c r="F242" s="72">
        <f t="shared" si="3"/>
        <v>18834399</v>
      </c>
      <c r="G242" s="37">
        <v>4994418</v>
      </c>
      <c r="H242" s="37">
        <v>6916981</v>
      </c>
      <c r="I242" s="37">
        <v>1001</v>
      </c>
      <c r="J242" s="37">
        <v>6921999</v>
      </c>
      <c r="K242" s="37"/>
      <c r="L242" s="63">
        <v>20060508</v>
      </c>
    </row>
    <row r="243" spans="1:12" ht="15">
      <c r="A243" s="7">
        <v>213</v>
      </c>
      <c r="B243" s="17" t="s">
        <v>1509</v>
      </c>
      <c r="C243" s="18" t="s">
        <v>1510</v>
      </c>
      <c r="D243" s="17" t="s">
        <v>1473</v>
      </c>
      <c r="E243" s="18" t="s">
        <v>1511</v>
      </c>
      <c r="F243" s="72">
        <f t="shared" si="3"/>
        <v>14804433</v>
      </c>
      <c r="G243" s="37">
        <v>2503955</v>
      </c>
      <c r="H243" s="37">
        <v>9729449</v>
      </c>
      <c r="I243" s="37">
        <v>257400</v>
      </c>
      <c r="J243" s="37">
        <v>2313629</v>
      </c>
      <c r="K243" s="69"/>
      <c r="L243" s="63">
        <v>20060508</v>
      </c>
    </row>
    <row r="244" spans="1:12" ht="15">
      <c r="A244" s="7">
        <v>214</v>
      </c>
      <c r="B244" s="17" t="s">
        <v>1512</v>
      </c>
      <c r="C244" s="18" t="s">
        <v>1513</v>
      </c>
      <c r="D244" s="17" t="s">
        <v>1473</v>
      </c>
      <c r="E244" s="18" t="s">
        <v>1514</v>
      </c>
      <c r="F244" s="72">
        <f t="shared" si="3"/>
        <v>127452315</v>
      </c>
      <c r="G244" s="37">
        <v>77916950</v>
      </c>
      <c r="H244" s="37">
        <v>4257982</v>
      </c>
      <c r="I244" s="37">
        <v>15297562</v>
      </c>
      <c r="J244" s="37">
        <v>29979821</v>
      </c>
      <c r="K244" s="37"/>
      <c r="L244" s="63">
        <v>20060607</v>
      </c>
    </row>
    <row r="245" spans="1:12" ht="15">
      <c r="A245" s="7">
        <v>215</v>
      </c>
      <c r="B245" s="17" t="s">
        <v>1515</v>
      </c>
      <c r="C245" s="18" t="s">
        <v>1516</v>
      </c>
      <c r="D245" s="17" t="s">
        <v>1473</v>
      </c>
      <c r="E245" s="18" t="s">
        <v>1517</v>
      </c>
      <c r="F245" s="72">
        <f t="shared" si="3"/>
        <v>3716188</v>
      </c>
      <c r="G245" s="37">
        <v>1038555</v>
      </c>
      <c r="H245" s="37">
        <v>2677633</v>
      </c>
      <c r="I245" s="37">
        <v>0</v>
      </c>
      <c r="J245" s="37">
        <v>0</v>
      </c>
      <c r="K245" s="37"/>
      <c r="L245" s="63">
        <v>20060508</v>
      </c>
    </row>
    <row r="246" spans="1:12" ht="15">
      <c r="A246" s="7">
        <v>216</v>
      </c>
      <c r="B246" s="17" t="s">
        <v>1518</v>
      </c>
      <c r="C246" s="18" t="s">
        <v>1519</v>
      </c>
      <c r="D246" s="17" t="s">
        <v>1473</v>
      </c>
      <c r="E246" s="18" t="s">
        <v>1520</v>
      </c>
      <c r="F246" s="72">
        <f t="shared" si="3"/>
        <v>34996010</v>
      </c>
      <c r="G246" s="37">
        <v>1028002</v>
      </c>
      <c r="H246" s="37">
        <v>4815874</v>
      </c>
      <c r="I246" s="37">
        <v>59250</v>
      </c>
      <c r="J246" s="37">
        <v>29092884</v>
      </c>
      <c r="K246" s="37"/>
      <c r="L246" s="63">
        <v>20060607</v>
      </c>
    </row>
    <row r="247" spans="1:12" ht="15">
      <c r="A247" s="7">
        <v>217</v>
      </c>
      <c r="B247" s="19" t="s">
        <v>1064</v>
      </c>
      <c r="C247" s="18" t="s">
        <v>1521</v>
      </c>
      <c r="D247" s="17" t="s">
        <v>1473</v>
      </c>
      <c r="E247" s="18" t="s">
        <v>1522</v>
      </c>
      <c r="F247" s="72">
        <f t="shared" si="3"/>
        <v>2887663</v>
      </c>
      <c r="G247" s="37">
        <v>967110</v>
      </c>
      <c r="H247" s="37">
        <v>1404711</v>
      </c>
      <c r="I247" s="37">
        <v>5500</v>
      </c>
      <c r="J247" s="37">
        <v>510342</v>
      </c>
      <c r="K247" s="37"/>
      <c r="L247" s="63">
        <v>20060607</v>
      </c>
    </row>
    <row r="248" spans="1:12" ht="15">
      <c r="A248" s="7">
        <v>218</v>
      </c>
      <c r="B248" s="17" t="s">
        <v>1523</v>
      </c>
      <c r="C248" s="18" t="s">
        <v>1524</v>
      </c>
      <c r="D248" s="17" t="s">
        <v>1473</v>
      </c>
      <c r="E248" s="18" t="s">
        <v>1525</v>
      </c>
      <c r="F248" s="72">
        <f t="shared" si="3"/>
        <v>4863703</v>
      </c>
      <c r="G248" s="37">
        <v>1590000</v>
      </c>
      <c r="H248" s="37">
        <v>905632</v>
      </c>
      <c r="I248" s="37">
        <v>0</v>
      </c>
      <c r="J248" s="37">
        <v>2368071</v>
      </c>
      <c r="K248" s="37"/>
      <c r="L248" s="63">
        <v>20060607</v>
      </c>
    </row>
    <row r="249" spans="1:12" ht="15">
      <c r="A249" s="7">
        <v>219</v>
      </c>
      <c r="B249" s="17" t="s">
        <v>1526</v>
      </c>
      <c r="C249" s="18" t="s">
        <v>1527</v>
      </c>
      <c r="D249" s="17" t="s">
        <v>1473</v>
      </c>
      <c r="E249" s="18" t="s">
        <v>1528</v>
      </c>
      <c r="F249" s="72">
        <f t="shared" si="3"/>
        <v>20408232</v>
      </c>
      <c r="G249" s="37">
        <v>1424100</v>
      </c>
      <c r="H249" s="37">
        <v>3382270</v>
      </c>
      <c r="I249" s="37">
        <v>121001</v>
      </c>
      <c r="J249" s="37">
        <v>15480861</v>
      </c>
      <c r="K249" s="37"/>
      <c r="L249" s="63">
        <v>20060607</v>
      </c>
    </row>
    <row r="250" spans="1:12" ht="15">
      <c r="A250" s="7">
        <v>220</v>
      </c>
      <c r="B250" s="17" t="s">
        <v>1529</v>
      </c>
      <c r="C250" s="18" t="s">
        <v>1530</v>
      </c>
      <c r="D250" s="17" t="s">
        <v>1473</v>
      </c>
      <c r="E250" s="18" t="s">
        <v>1531</v>
      </c>
      <c r="F250" s="72">
        <f t="shared" si="3"/>
        <v>3043683</v>
      </c>
      <c r="G250" s="37">
        <v>350000</v>
      </c>
      <c r="H250" s="37">
        <v>1786757</v>
      </c>
      <c r="I250" s="37">
        <v>25085</v>
      </c>
      <c r="J250" s="37">
        <v>881841</v>
      </c>
      <c r="K250" s="37"/>
      <c r="L250" s="63">
        <v>20060508</v>
      </c>
    </row>
    <row r="251" spans="1:12" ht="15">
      <c r="A251" s="7">
        <v>221</v>
      </c>
      <c r="B251" s="17" t="s">
        <v>1532</v>
      </c>
      <c r="C251" s="18" t="s">
        <v>1533</v>
      </c>
      <c r="D251" s="17" t="s">
        <v>1473</v>
      </c>
      <c r="E251" s="18" t="s">
        <v>1534</v>
      </c>
      <c r="F251" s="72">
        <f t="shared" si="3"/>
        <v>3037323</v>
      </c>
      <c r="G251" s="37">
        <v>220200</v>
      </c>
      <c r="H251" s="37">
        <v>2023336</v>
      </c>
      <c r="I251" s="37">
        <v>3800</v>
      </c>
      <c r="J251" s="37">
        <v>789987</v>
      </c>
      <c r="K251" s="37"/>
      <c r="L251" s="63">
        <v>20060508</v>
      </c>
    </row>
    <row r="252" spans="1:12" ht="15">
      <c r="A252" s="7">
        <v>222</v>
      </c>
      <c r="B252" s="17" t="s">
        <v>1535</v>
      </c>
      <c r="C252" s="18" t="s">
        <v>1536</v>
      </c>
      <c r="D252" s="17" t="s">
        <v>1473</v>
      </c>
      <c r="E252" s="18" t="s">
        <v>1537</v>
      </c>
      <c r="F252" s="72">
        <f t="shared" si="3"/>
        <v>9557243</v>
      </c>
      <c r="G252" s="37">
        <v>2665450</v>
      </c>
      <c r="H252" s="37">
        <v>4235508</v>
      </c>
      <c r="I252" s="37">
        <v>620230</v>
      </c>
      <c r="J252" s="37">
        <v>2036055</v>
      </c>
      <c r="K252" s="37"/>
      <c r="L252" s="63">
        <v>20060508</v>
      </c>
    </row>
    <row r="253" spans="1:12" ht="15">
      <c r="A253" s="7">
        <v>223</v>
      </c>
      <c r="B253" s="17" t="s">
        <v>1539</v>
      </c>
      <c r="C253" s="18" t="s">
        <v>1540</v>
      </c>
      <c r="D253" s="17" t="s">
        <v>1538</v>
      </c>
      <c r="E253" s="18" t="s">
        <v>1541</v>
      </c>
      <c r="F253" s="72">
        <f t="shared" si="3"/>
        <v>1664353</v>
      </c>
      <c r="G253" s="37">
        <v>746800</v>
      </c>
      <c r="H253" s="37">
        <v>637032</v>
      </c>
      <c r="I253" s="37">
        <v>76663</v>
      </c>
      <c r="J253" s="37">
        <v>203858</v>
      </c>
      <c r="K253" s="37"/>
      <c r="L253" s="63">
        <v>20060508</v>
      </c>
    </row>
    <row r="254" spans="1:12" ht="15">
      <c r="A254" s="7">
        <v>224</v>
      </c>
      <c r="B254" s="17" t="s">
        <v>1542</v>
      </c>
      <c r="C254" s="18" t="s">
        <v>1543</v>
      </c>
      <c r="D254" s="17" t="s">
        <v>1538</v>
      </c>
      <c r="E254" s="18" t="s">
        <v>1544</v>
      </c>
      <c r="F254" s="72">
        <f t="shared" si="3"/>
        <v>7452147</v>
      </c>
      <c r="G254" s="37">
        <v>3511783</v>
      </c>
      <c r="H254" s="37">
        <v>1755840</v>
      </c>
      <c r="I254" s="37">
        <v>62163</v>
      </c>
      <c r="J254" s="37">
        <v>2122361</v>
      </c>
      <c r="K254" s="37"/>
      <c r="L254" s="63">
        <v>20060607</v>
      </c>
    </row>
    <row r="255" spans="1:12" ht="15">
      <c r="A255" s="7">
        <v>225</v>
      </c>
      <c r="B255" s="17" t="s">
        <v>1545</v>
      </c>
      <c r="C255" s="18" t="s">
        <v>1546</v>
      </c>
      <c r="D255" s="17" t="s">
        <v>1538</v>
      </c>
      <c r="E255" s="18" t="s">
        <v>1547</v>
      </c>
      <c r="F255" s="72">
        <f t="shared" si="3"/>
        <v>14751129</v>
      </c>
      <c r="G255" s="37">
        <v>12828530</v>
      </c>
      <c r="H255" s="37">
        <v>970299</v>
      </c>
      <c r="I255" s="37">
        <v>949550</v>
      </c>
      <c r="J255" s="37">
        <v>2750</v>
      </c>
      <c r="K255" s="37"/>
      <c r="L255" s="63">
        <v>20060508</v>
      </c>
    </row>
    <row r="256" spans="1:12" ht="15">
      <c r="A256" s="7">
        <v>226</v>
      </c>
      <c r="B256" s="17" t="s">
        <v>1548</v>
      </c>
      <c r="C256" s="18" t="s">
        <v>1549</v>
      </c>
      <c r="D256" s="17" t="s">
        <v>1538</v>
      </c>
      <c r="E256" s="18" t="s">
        <v>1550</v>
      </c>
      <c r="F256" s="72">
        <f t="shared" si="3"/>
        <v>844654</v>
      </c>
      <c r="G256" s="37">
        <v>343244</v>
      </c>
      <c r="H256" s="37">
        <v>348843</v>
      </c>
      <c r="I256" s="37">
        <v>120367</v>
      </c>
      <c r="J256" s="37">
        <v>32200</v>
      </c>
      <c r="K256" s="37"/>
      <c r="L256" s="63">
        <v>20060508</v>
      </c>
    </row>
    <row r="257" spans="1:12" ht="15">
      <c r="A257" s="7">
        <v>227</v>
      </c>
      <c r="B257" s="17" t="s">
        <v>1551</v>
      </c>
      <c r="C257" s="18" t="s">
        <v>1552</v>
      </c>
      <c r="D257" s="17" t="s">
        <v>1538</v>
      </c>
      <c r="E257" s="18" t="s">
        <v>1553</v>
      </c>
      <c r="F257" s="72">
        <f t="shared" si="3"/>
        <v>7506087</v>
      </c>
      <c r="G257" s="37">
        <v>5791220</v>
      </c>
      <c r="H257" s="37">
        <v>872717</v>
      </c>
      <c r="I257" s="37">
        <v>654563</v>
      </c>
      <c r="J257" s="37">
        <v>187587</v>
      </c>
      <c r="K257" s="37"/>
      <c r="L257" s="63">
        <v>20060508</v>
      </c>
    </row>
    <row r="258" spans="1:12" ht="15">
      <c r="A258" s="7">
        <v>228</v>
      </c>
      <c r="B258" s="17" t="s">
        <v>1554</v>
      </c>
      <c r="C258" s="18" t="s">
        <v>1555</v>
      </c>
      <c r="D258" s="17" t="s">
        <v>1538</v>
      </c>
      <c r="E258" s="18" t="s">
        <v>1556</v>
      </c>
      <c r="F258" s="72">
        <f t="shared" si="3"/>
        <v>5812845</v>
      </c>
      <c r="G258" s="37">
        <v>3855533</v>
      </c>
      <c r="H258" s="37">
        <v>766587</v>
      </c>
      <c r="I258" s="37">
        <v>66500</v>
      </c>
      <c r="J258" s="37">
        <v>1124225</v>
      </c>
      <c r="K258" s="37"/>
      <c r="L258" s="63">
        <v>20060612</v>
      </c>
    </row>
    <row r="259" spans="1:12" ht="15">
      <c r="A259" s="7">
        <v>229</v>
      </c>
      <c r="B259" s="17" t="s">
        <v>1557</v>
      </c>
      <c r="C259" s="18" t="s">
        <v>1558</v>
      </c>
      <c r="D259" s="17" t="s">
        <v>1538</v>
      </c>
      <c r="E259" s="18" t="s">
        <v>1448</v>
      </c>
      <c r="F259" s="72">
        <f t="shared" si="3"/>
        <v>1476875</v>
      </c>
      <c r="G259" s="37">
        <v>258900</v>
      </c>
      <c r="H259" s="37">
        <v>339972</v>
      </c>
      <c r="I259" s="37">
        <v>0</v>
      </c>
      <c r="J259" s="37">
        <v>878003</v>
      </c>
      <c r="K259" s="37"/>
      <c r="L259" s="63">
        <v>20060508</v>
      </c>
    </row>
    <row r="260" spans="1:12" ht="15">
      <c r="A260" s="7">
        <v>230</v>
      </c>
      <c r="B260" s="17" t="s">
        <v>1559</v>
      </c>
      <c r="C260" s="18" t="s">
        <v>1560</v>
      </c>
      <c r="D260" s="17" t="s">
        <v>1538</v>
      </c>
      <c r="E260" s="18" t="s">
        <v>1561</v>
      </c>
      <c r="F260" s="72">
        <f t="shared" si="3"/>
        <v>14890581</v>
      </c>
      <c r="G260" s="37">
        <v>13054149</v>
      </c>
      <c r="H260" s="37">
        <v>863526</v>
      </c>
      <c r="I260" s="37">
        <v>167105</v>
      </c>
      <c r="J260" s="37">
        <v>805801</v>
      </c>
      <c r="K260" s="37"/>
      <c r="L260" s="63">
        <v>20060607</v>
      </c>
    </row>
    <row r="261" spans="1:12" ht="15">
      <c r="A261" s="7">
        <v>231</v>
      </c>
      <c r="B261" s="17" t="s">
        <v>1562</v>
      </c>
      <c r="C261" s="18" t="s">
        <v>1563</v>
      </c>
      <c r="D261" s="17" t="s">
        <v>1538</v>
      </c>
      <c r="E261" s="18" t="s">
        <v>1564</v>
      </c>
      <c r="F261" s="72">
        <f t="shared" si="3"/>
        <v>17772898</v>
      </c>
      <c r="G261" s="37">
        <v>164600</v>
      </c>
      <c r="H261" s="37">
        <v>622900</v>
      </c>
      <c r="I261" s="37">
        <v>9250000</v>
      </c>
      <c r="J261" s="37">
        <v>7735398</v>
      </c>
      <c r="K261" s="37"/>
      <c r="L261" s="63">
        <v>20060607</v>
      </c>
    </row>
    <row r="262" spans="1:12" ht="15">
      <c r="A262" s="7">
        <v>232</v>
      </c>
      <c r="B262" s="17" t="s">
        <v>1565</v>
      </c>
      <c r="C262" s="18" t="s">
        <v>1566</v>
      </c>
      <c r="D262" s="17" t="s">
        <v>1538</v>
      </c>
      <c r="E262" s="18" t="s">
        <v>1567</v>
      </c>
      <c r="F262" s="72">
        <f t="shared" si="3"/>
        <v>5021360</v>
      </c>
      <c r="G262" s="37">
        <v>3329758</v>
      </c>
      <c r="H262" s="37">
        <v>1178388</v>
      </c>
      <c r="I262" s="37">
        <v>28840</v>
      </c>
      <c r="J262" s="37">
        <v>484374</v>
      </c>
      <c r="K262" s="37"/>
      <c r="L262" s="63">
        <v>20060607</v>
      </c>
    </row>
    <row r="263" spans="1:12" ht="15">
      <c r="A263" s="7">
        <v>233</v>
      </c>
      <c r="B263" s="17" t="s">
        <v>1568</v>
      </c>
      <c r="C263" s="18" t="s">
        <v>1569</v>
      </c>
      <c r="D263" s="17" t="s">
        <v>1538</v>
      </c>
      <c r="E263" s="18" t="s">
        <v>1570</v>
      </c>
      <c r="F263" s="72">
        <f t="shared" si="3"/>
        <v>21722670</v>
      </c>
      <c r="G263" s="37">
        <v>14349513</v>
      </c>
      <c r="H263" s="37">
        <v>1504805</v>
      </c>
      <c r="I263" s="37">
        <v>4024352</v>
      </c>
      <c r="J263" s="37">
        <v>1844000</v>
      </c>
      <c r="K263" s="37"/>
      <c r="L263" s="63">
        <v>20060508</v>
      </c>
    </row>
    <row r="264" spans="1:12" ht="15">
      <c r="A264" s="7">
        <v>234</v>
      </c>
      <c r="B264" s="17" t="s">
        <v>1571</v>
      </c>
      <c r="C264" s="18" t="s">
        <v>1572</v>
      </c>
      <c r="D264" s="17" t="s">
        <v>1538</v>
      </c>
      <c r="E264" s="18" t="s">
        <v>1573</v>
      </c>
      <c r="F264" s="72">
        <f t="shared" si="3"/>
        <v>293757</v>
      </c>
      <c r="G264" s="37">
        <v>96500</v>
      </c>
      <c r="H264" s="37">
        <v>145507</v>
      </c>
      <c r="I264" s="37">
        <v>7000</v>
      </c>
      <c r="J264" s="37">
        <v>44750</v>
      </c>
      <c r="K264" s="37"/>
      <c r="L264" s="63">
        <v>20060607</v>
      </c>
    </row>
    <row r="265" spans="1:12" ht="15">
      <c r="A265" s="7">
        <v>235</v>
      </c>
      <c r="B265" s="17" t="s">
        <v>1574</v>
      </c>
      <c r="C265" s="18" t="s">
        <v>1575</v>
      </c>
      <c r="D265" s="17" t="s">
        <v>1538</v>
      </c>
      <c r="E265" s="18" t="s">
        <v>1576</v>
      </c>
      <c r="F265" s="72">
        <f t="shared" si="3"/>
        <v>326200</v>
      </c>
      <c r="G265" s="37">
        <v>130000</v>
      </c>
      <c r="H265" s="37">
        <v>164700</v>
      </c>
      <c r="I265" s="37">
        <v>0</v>
      </c>
      <c r="J265" s="37">
        <v>31500</v>
      </c>
      <c r="K265" s="37"/>
      <c r="L265" s="63">
        <v>20060607</v>
      </c>
    </row>
    <row r="266" spans="1:12" ht="15">
      <c r="A266" s="7">
        <v>236</v>
      </c>
      <c r="B266" s="17" t="s">
        <v>1577</v>
      </c>
      <c r="C266" s="18" t="s">
        <v>1578</v>
      </c>
      <c r="D266" s="17" t="s">
        <v>1538</v>
      </c>
      <c r="E266" s="18" t="s">
        <v>1579</v>
      </c>
      <c r="F266" s="72">
        <f t="shared" si="3"/>
        <v>922850</v>
      </c>
      <c r="G266" s="37">
        <v>90000</v>
      </c>
      <c r="H266" s="37">
        <v>379150</v>
      </c>
      <c r="I266" s="37">
        <v>0</v>
      </c>
      <c r="J266" s="37">
        <v>453700</v>
      </c>
      <c r="K266" s="37"/>
      <c r="L266" s="63">
        <v>20060508</v>
      </c>
    </row>
    <row r="267" spans="1:12" ht="15">
      <c r="A267" s="7">
        <v>237</v>
      </c>
      <c r="B267" s="17" t="s">
        <v>1580</v>
      </c>
      <c r="C267" s="18" t="s">
        <v>1581</v>
      </c>
      <c r="D267" s="17" t="s">
        <v>1538</v>
      </c>
      <c r="E267" s="18" t="s">
        <v>1582</v>
      </c>
      <c r="F267" s="72">
        <f t="shared" si="3"/>
        <v>2526668</v>
      </c>
      <c r="G267" s="37">
        <v>0</v>
      </c>
      <c r="H267" s="37">
        <v>1050973</v>
      </c>
      <c r="I267" s="37">
        <v>0</v>
      </c>
      <c r="J267" s="37">
        <v>1475695</v>
      </c>
      <c r="K267" s="37"/>
      <c r="L267" s="63">
        <v>20060607</v>
      </c>
    </row>
    <row r="268" spans="1:12" ht="15">
      <c r="A268" s="7">
        <v>238</v>
      </c>
      <c r="B268" s="17" t="s">
        <v>1583</v>
      </c>
      <c r="C268" s="18" t="s">
        <v>1584</v>
      </c>
      <c r="D268" s="17" t="s">
        <v>1538</v>
      </c>
      <c r="E268" s="18" t="s">
        <v>1585</v>
      </c>
      <c r="F268" s="72">
        <f t="shared" si="3"/>
        <v>4249823</v>
      </c>
      <c r="G268" s="37">
        <v>3508725</v>
      </c>
      <c r="H268" s="37">
        <v>473791</v>
      </c>
      <c r="I268" s="37">
        <v>108553</v>
      </c>
      <c r="J268" s="37">
        <v>158754</v>
      </c>
      <c r="K268" s="37"/>
      <c r="L268" s="63">
        <v>20060508</v>
      </c>
    </row>
    <row r="269" spans="1:12" ht="15">
      <c r="A269" s="7">
        <v>239</v>
      </c>
      <c r="B269" s="17" t="s">
        <v>1586</v>
      </c>
      <c r="C269" s="18" t="s">
        <v>1587</v>
      </c>
      <c r="D269" s="17" t="s">
        <v>1538</v>
      </c>
      <c r="E269" s="18" t="s">
        <v>1588</v>
      </c>
      <c r="F269" s="72">
        <f t="shared" si="3"/>
        <v>472360</v>
      </c>
      <c r="G269" s="37">
        <v>257400</v>
      </c>
      <c r="H269" s="37">
        <v>129559</v>
      </c>
      <c r="I269" s="37">
        <v>7000</v>
      </c>
      <c r="J269" s="37">
        <v>78401</v>
      </c>
      <c r="K269" s="37"/>
      <c r="L269" s="63">
        <v>20060508</v>
      </c>
    </row>
    <row r="270" spans="1:12" ht="15">
      <c r="A270" s="7">
        <v>240</v>
      </c>
      <c r="B270" s="17" t="s">
        <v>1589</v>
      </c>
      <c r="C270" s="18" t="s">
        <v>1590</v>
      </c>
      <c r="D270" s="17" t="s">
        <v>1538</v>
      </c>
      <c r="E270" s="18" t="s">
        <v>1136</v>
      </c>
      <c r="F270" s="72">
        <f t="shared" si="3"/>
        <v>19570348</v>
      </c>
      <c r="G270" s="37">
        <v>428400</v>
      </c>
      <c r="H270" s="37">
        <v>2901312</v>
      </c>
      <c r="I270" s="37">
        <v>751695</v>
      </c>
      <c r="J270" s="37">
        <v>15488941</v>
      </c>
      <c r="K270" s="37"/>
      <c r="L270" s="63">
        <v>20060508</v>
      </c>
    </row>
    <row r="271" spans="1:12" ht="15">
      <c r="A271" s="7">
        <v>241</v>
      </c>
      <c r="B271" s="17" t="s">
        <v>1591</v>
      </c>
      <c r="C271" s="18" t="s">
        <v>1592</v>
      </c>
      <c r="D271" s="17" t="s">
        <v>1538</v>
      </c>
      <c r="E271" s="18" t="s">
        <v>1593</v>
      </c>
      <c r="F271" s="72">
        <f t="shared" si="3"/>
        <v>542299</v>
      </c>
      <c r="G271" s="37">
        <v>237450</v>
      </c>
      <c r="H271" s="37">
        <v>272449</v>
      </c>
      <c r="I271" s="37">
        <v>14000</v>
      </c>
      <c r="J271" s="37">
        <v>18400</v>
      </c>
      <c r="K271" s="37"/>
      <c r="L271" s="63">
        <v>20060508</v>
      </c>
    </row>
    <row r="272" spans="1:12" ht="15">
      <c r="A272" s="7">
        <v>242</v>
      </c>
      <c r="B272" s="17" t="s">
        <v>1594</v>
      </c>
      <c r="C272" s="18" t="s">
        <v>1595</v>
      </c>
      <c r="D272" s="17" t="s">
        <v>1538</v>
      </c>
      <c r="E272" s="18" t="s">
        <v>1596</v>
      </c>
      <c r="F272" s="72">
        <f t="shared" si="3"/>
        <v>10191719</v>
      </c>
      <c r="G272" s="37">
        <v>3647000</v>
      </c>
      <c r="H272" s="37">
        <v>1458753</v>
      </c>
      <c r="I272" s="37">
        <v>34832</v>
      </c>
      <c r="J272" s="37">
        <v>5051134</v>
      </c>
      <c r="K272" s="37"/>
      <c r="L272" s="63">
        <v>20060508</v>
      </c>
    </row>
    <row r="273" spans="1:12" ht="15">
      <c r="A273" s="7">
        <v>243</v>
      </c>
      <c r="B273" s="17" t="s">
        <v>1597</v>
      </c>
      <c r="C273" s="18" t="s">
        <v>1598</v>
      </c>
      <c r="D273" s="17" t="s">
        <v>1538</v>
      </c>
      <c r="E273" s="18" t="s">
        <v>1599</v>
      </c>
      <c r="F273" s="72">
        <f t="shared" si="3"/>
        <v>2555536</v>
      </c>
      <c r="G273" s="37">
        <v>260000</v>
      </c>
      <c r="H273" s="37">
        <v>284236</v>
      </c>
      <c r="I273" s="37">
        <v>0</v>
      </c>
      <c r="J273" s="37">
        <v>2011300</v>
      </c>
      <c r="K273" s="37"/>
      <c r="L273" s="63">
        <v>20060508</v>
      </c>
    </row>
    <row r="274" spans="1:12" ht="15">
      <c r="A274" s="7">
        <v>244</v>
      </c>
      <c r="B274" s="17" t="s">
        <v>1600</v>
      </c>
      <c r="C274" s="18" t="s">
        <v>1601</v>
      </c>
      <c r="D274" s="17" t="s">
        <v>1538</v>
      </c>
      <c r="E274" s="18" t="s">
        <v>1602</v>
      </c>
      <c r="F274" s="72">
        <f t="shared" si="3"/>
        <v>4559853</v>
      </c>
      <c r="G274" s="37">
        <v>312750</v>
      </c>
      <c r="H274" s="37">
        <v>432937</v>
      </c>
      <c r="I274" s="37">
        <v>0</v>
      </c>
      <c r="J274" s="37">
        <v>3814166</v>
      </c>
      <c r="K274" s="37"/>
      <c r="L274" s="63">
        <v>20060508</v>
      </c>
    </row>
    <row r="275" spans="1:12" ht="15">
      <c r="A275" s="7">
        <v>245</v>
      </c>
      <c r="B275" s="17" t="s">
        <v>1603</v>
      </c>
      <c r="C275" s="18" t="s">
        <v>1604</v>
      </c>
      <c r="D275" s="17" t="s">
        <v>1538</v>
      </c>
      <c r="E275" s="18" t="s">
        <v>1605</v>
      </c>
      <c r="F275" s="72">
        <f t="shared" si="3"/>
        <v>325592</v>
      </c>
      <c r="G275" s="37">
        <v>48600</v>
      </c>
      <c r="H275" s="37">
        <v>150234</v>
      </c>
      <c r="I275" s="37">
        <v>33858</v>
      </c>
      <c r="J275" s="37">
        <v>92900</v>
      </c>
      <c r="K275" s="37"/>
      <c r="L275" s="63">
        <v>20060508</v>
      </c>
    </row>
    <row r="276" spans="1:12" ht="15">
      <c r="A276" s="7">
        <v>246</v>
      </c>
      <c r="B276" s="17" t="s">
        <v>1606</v>
      </c>
      <c r="C276" s="18" t="s">
        <v>1607</v>
      </c>
      <c r="D276" s="17" t="s">
        <v>1538</v>
      </c>
      <c r="E276" s="18" t="s">
        <v>1608</v>
      </c>
      <c r="F276" s="72">
        <f t="shared" si="3"/>
        <v>8326500</v>
      </c>
      <c r="G276" s="37">
        <v>5655749</v>
      </c>
      <c r="H276" s="37">
        <v>47900</v>
      </c>
      <c r="I276" s="37">
        <v>1457465</v>
      </c>
      <c r="J276" s="37">
        <v>1165386</v>
      </c>
      <c r="K276" s="37"/>
      <c r="L276" s="63">
        <v>20060508</v>
      </c>
    </row>
    <row r="277" spans="1:12" ht="15">
      <c r="A277" s="7">
        <v>247</v>
      </c>
      <c r="B277" s="17" t="s">
        <v>1610</v>
      </c>
      <c r="C277" s="18" t="s">
        <v>1611</v>
      </c>
      <c r="D277" s="17" t="s">
        <v>1609</v>
      </c>
      <c r="E277" s="18" t="s">
        <v>1612</v>
      </c>
      <c r="F277" s="72">
        <f t="shared" si="3"/>
        <v>21498609</v>
      </c>
      <c r="G277" s="37">
        <v>3540235</v>
      </c>
      <c r="H277" s="37">
        <v>5399745</v>
      </c>
      <c r="I277" s="37">
        <v>7158776</v>
      </c>
      <c r="J277" s="37">
        <v>5399853</v>
      </c>
      <c r="K277" s="37"/>
      <c r="L277" s="63">
        <v>20060607</v>
      </c>
    </row>
    <row r="278" spans="1:12" ht="15">
      <c r="A278" s="7">
        <v>248</v>
      </c>
      <c r="B278" s="17" t="s">
        <v>1613</v>
      </c>
      <c r="C278" s="18" t="s">
        <v>1614</v>
      </c>
      <c r="D278" s="17" t="s">
        <v>1609</v>
      </c>
      <c r="E278" s="18" t="s">
        <v>1615</v>
      </c>
      <c r="F278" s="72">
        <f t="shared" si="3"/>
        <v>58900</v>
      </c>
      <c r="G278" s="37">
        <v>0</v>
      </c>
      <c r="H278" s="37">
        <v>58300</v>
      </c>
      <c r="I278" s="37">
        <v>0</v>
      </c>
      <c r="J278" s="37">
        <v>600</v>
      </c>
      <c r="K278" s="37"/>
      <c r="L278" s="63">
        <v>20060612</v>
      </c>
    </row>
    <row r="279" spans="1:12" ht="15">
      <c r="A279" s="7">
        <v>249</v>
      </c>
      <c r="B279" s="17" t="s">
        <v>1616</v>
      </c>
      <c r="C279" s="18" t="s">
        <v>1617</v>
      </c>
      <c r="D279" s="17" t="s">
        <v>1609</v>
      </c>
      <c r="E279" s="18" t="s">
        <v>1618</v>
      </c>
      <c r="F279" s="72">
        <f t="shared" si="3"/>
        <v>705648</v>
      </c>
      <c r="G279" s="37">
        <v>185000</v>
      </c>
      <c r="H279" s="37">
        <v>434132</v>
      </c>
      <c r="I279" s="37">
        <v>0</v>
      </c>
      <c r="J279" s="37">
        <v>86516</v>
      </c>
      <c r="K279" s="37"/>
      <c r="L279" s="63">
        <v>20060508</v>
      </c>
    </row>
    <row r="280" spans="1:12" ht="15">
      <c r="A280" s="7">
        <v>250</v>
      </c>
      <c r="B280" s="17" t="s">
        <v>1619</v>
      </c>
      <c r="C280" s="18" t="s">
        <v>1620</v>
      </c>
      <c r="D280" s="17" t="s">
        <v>1609</v>
      </c>
      <c r="E280" s="18" t="s">
        <v>1621</v>
      </c>
      <c r="F280" s="72">
        <f t="shared" si="3"/>
        <v>12754977</v>
      </c>
      <c r="G280" s="37">
        <v>11625569</v>
      </c>
      <c r="H280" s="37">
        <v>323716</v>
      </c>
      <c r="I280" s="37">
        <v>0</v>
      </c>
      <c r="J280" s="37">
        <v>805692</v>
      </c>
      <c r="K280" s="37"/>
      <c r="L280" s="63">
        <v>20060508</v>
      </c>
    </row>
    <row r="281" spans="1:12" ht="15">
      <c r="A281" s="7">
        <v>251</v>
      </c>
      <c r="B281" s="17" t="s">
        <v>1622</v>
      </c>
      <c r="C281" s="18" t="s">
        <v>1623</v>
      </c>
      <c r="D281" s="17" t="s">
        <v>1609</v>
      </c>
      <c r="E281" s="18" t="s">
        <v>1624</v>
      </c>
      <c r="F281" s="72">
        <f t="shared" si="3"/>
        <v>81103988</v>
      </c>
      <c r="G281" s="37">
        <v>54788790</v>
      </c>
      <c r="H281" s="37">
        <v>24348892</v>
      </c>
      <c r="I281" s="37">
        <v>0</v>
      </c>
      <c r="J281" s="37">
        <v>1966306</v>
      </c>
      <c r="K281" s="37"/>
      <c r="L281" s="63">
        <v>20060607</v>
      </c>
    </row>
    <row r="282" spans="1:12" ht="15">
      <c r="A282" s="7">
        <v>252</v>
      </c>
      <c r="B282" s="17" t="s">
        <v>1625</v>
      </c>
      <c r="C282" s="18" t="s">
        <v>1626</v>
      </c>
      <c r="D282" s="17" t="s">
        <v>1609</v>
      </c>
      <c r="E282" s="18" t="s">
        <v>1627</v>
      </c>
      <c r="F282" s="72">
        <f t="shared" si="3"/>
        <v>152833865</v>
      </c>
      <c r="G282" s="37">
        <v>69754456</v>
      </c>
      <c r="H282" s="37">
        <v>51356734</v>
      </c>
      <c r="I282" s="37">
        <v>4262201</v>
      </c>
      <c r="J282" s="37">
        <v>27460474</v>
      </c>
      <c r="K282" s="69"/>
      <c r="L282" s="63">
        <v>20060612</v>
      </c>
    </row>
    <row r="283" spans="1:12" ht="15">
      <c r="A283" s="7">
        <v>253</v>
      </c>
      <c r="B283" s="17" t="s">
        <v>1628</v>
      </c>
      <c r="C283" s="18" t="s">
        <v>1629</v>
      </c>
      <c r="D283" s="17" t="s">
        <v>1609</v>
      </c>
      <c r="E283" s="18" t="s">
        <v>1630</v>
      </c>
      <c r="F283" s="72">
        <f t="shared" si="3"/>
        <v>14030042</v>
      </c>
      <c r="G283" s="37">
        <v>844201</v>
      </c>
      <c r="H283" s="37">
        <v>2484150</v>
      </c>
      <c r="I283" s="37">
        <v>6486014</v>
      </c>
      <c r="J283" s="37">
        <v>4215677</v>
      </c>
      <c r="K283" s="37"/>
      <c r="L283" s="63">
        <v>20060607</v>
      </c>
    </row>
    <row r="284" spans="1:12" ht="15">
      <c r="A284" s="7">
        <v>254</v>
      </c>
      <c r="B284" s="17" t="s">
        <v>1631</v>
      </c>
      <c r="C284" s="18" t="s">
        <v>1632</v>
      </c>
      <c r="D284" s="17" t="s">
        <v>1609</v>
      </c>
      <c r="E284" s="18" t="s">
        <v>1633</v>
      </c>
      <c r="F284" s="72">
        <f t="shared" si="3"/>
        <v>11156819</v>
      </c>
      <c r="G284" s="37">
        <v>3348873</v>
      </c>
      <c r="H284" s="37">
        <v>2993094</v>
      </c>
      <c r="I284" s="37">
        <v>0</v>
      </c>
      <c r="J284" s="37">
        <v>4814852</v>
      </c>
      <c r="K284" s="69"/>
      <c r="L284" s="63">
        <v>20060508</v>
      </c>
    </row>
    <row r="285" spans="1:12" ht="15">
      <c r="A285" s="7">
        <v>255</v>
      </c>
      <c r="B285" s="17" t="s">
        <v>1634</v>
      </c>
      <c r="C285" s="18" t="s">
        <v>1635</v>
      </c>
      <c r="D285" s="17" t="s">
        <v>1609</v>
      </c>
      <c r="E285" s="18" t="s">
        <v>1636</v>
      </c>
      <c r="F285" s="72">
        <f t="shared" si="3"/>
        <v>6635380</v>
      </c>
      <c r="G285" s="37">
        <v>902801</v>
      </c>
      <c r="H285" s="37">
        <v>1346904</v>
      </c>
      <c r="I285" s="37">
        <v>885100</v>
      </c>
      <c r="J285" s="37">
        <v>3500575</v>
      </c>
      <c r="K285" s="37"/>
      <c r="L285" s="63">
        <v>20060508</v>
      </c>
    </row>
    <row r="286" spans="1:12" ht="15">
      <c r="A286" s="7">
        <v>256</v>
      </c>
      <c r="B286" s="17" t="s">
        <v>1637</v>
      </c>
      <c r="C286" s="18" t="s">
        <v>1638</v>
      </c>
      <c r="D286" s="17" t="s">
        <v>1609</v>
      </c>
      <c r="E286" s="18" t="s">
        <v>1639</v>
      </c>
      <c r="F286" s="72">
        <f t="shared" si="3"/>
        <v>16631067</v>
      </c>
      <c r="G286" s="37">
        <v>7346700</v>
      </c>
      <c r="H286" s="37">
        <v>4148920</v>
      </c>
      <c r="I286" s="37">
        <v>3048595</v>
      </c>
      <c r="J286" s="37">
        <v>2086852</v>
      </c>
      <c r="K286" s="37"/>
      <c r="L286" s="63">
        <v>20060607</v>
      </c>
    </row>
    <row r="287" spans="1:12" ht="15">
      <c r="A287" s="7">
        <v>257</v>
      </c>
      <c r="B287" s="17" t="s">
        <v>1640</v>
      </c>
      <c r="C287" s="18" t="s">
        <v>1641</v>
      </c>
      <c r="D287" s="17" t="s">
        <v>1609</v>
      </c>
      <c r="E287" s="18" t="s">
        <v>1642</v>
      </c>
      <c r="F287" s="72">
        <f aca="true" t="shared" si="4" ref="F287:F350">G287+H287+I287+J287</f>
        <v>20859317</v>
      </c>
      <c r="G287" s="37">
        <v>16547500</v>
      </c>
      <c r="H287" s="37">
        <v>2041164</v>
      </c>
      <c r="I287" s="37">
        <v>0</v>
      </c>
      <c r="J287" s="37">
        <v>2270653</v>
      </c>
      <c r="K287" s="69"/>
      <c r="L287" s="63">
        <v>20060607</v>
      </c>
    </row>
    <row r="288" spans="1:12" ht="15">
      <c r="A288" s="7">
        <v>258</v>
      </c>
      <c r="B288" s="17" t="s">
        <v>1643</v>
      </c>
      <c r="C288" s="18" t="s">
        <v>1644</v>
      </c>
      <c r="D288" s="17" t="s">
        <v>1609</v>
      </c>
      <c r="E288" s="18" t="s">
        <v>1645</v>
      </c>
      <c r="F288" s="72">
        <f t="shared" si="4"/>
        <v>10750455</v>
      </c>
      <c r="G288" s="37">
        <v>2843500</v>
      </c>
      <c r="H288" s="37">
        <v>5028471</v>
      </c>
      <c r="I288" s="37">
        <v>0</v>
      </c>
      <c r="J288" s="37">
        <v>2878484</v>
      </c>
      <c r="K288" s="37"/>
      <c r="L288" s="63">
        <v>20060508</v>
      </c>
    </row>
    <row r="289" spans="1:12" ht="15">
      <c r="A289" s="7">
        <v>259</v>
      </c>
      <c r="B289" s="17" t="s">
        <v>1647</v>
      </c>
      <c r="C289" s="18" t="s">
        <v>1648</v>
      </c>
      <c r="D289" s="17" t="s">
        <v>1646</v>
      </c>
      <c r="E289" s="18" t="s">
        <v>1649</v>
      </c>
      <c r="F289" s="72">
        <f t="shared" si="4"/>
        <v>3825812</v>
      </c>
      <c r="G289" s="37">
        <v>2203760</v>
      </c>
      <c r="H289" s="37">
        <v>854706</v>
      </c>
      <c r="I289" s="37">
        <v>700259</v>
      </c>
      <c r="J289" s="37">
        <v>67087</v>
      </c>
      <c r="K289" s="37"/>
      <c r="L289" s="63">
        <v>20060508</v>
      </c>
    </row>
    <row r="290" spans="1:12" ht="15">
      <c r="A290" s="7">
        <v>260</v>
      </c>
      <c r="B290" s="17" t="s">
        <v>1650</v>
      </c>
      <c r="C290" s="18" t="s">
        <v>1651</v>
      </c>
      <c r="D290" s="17" t="s">
        <v>1646</v>
      </c>
      <c r="E290" s="18" t="s">
        <v>1652</v>
      </c>
      <c r="F290" s="72">
        <f t="shared" si="4"/>
        <v>1732495</v>
      </c>
      <c r="G290" s="37">
        <v>142285</v>
      </c>
      <c r="H290" s="37">
        <v>1434628</v>
      </c>
      <c r="I290" s="37">
        <v>86549</v>
      </c>
      <c r="J290" s="37">
        <v>69033</v>
      </c>
      <c r="K290" s="37"/>
      <c r="L290" s="63">
        <v>20060607</v>
      </c>
    </row>
    <row r="291" spans="1:12" ht="15">
      <c r="A291" s="7">
        <v>261</v>
      </c>
      <c r="B291" s="17" t="s">
        <v>1653</v>
      </c>
      <c r="C291" s="18" t="s">
        <v>1654</v>
      </c>
      <c r="D291" s="17" t="s">
        <v>1646</v>
      </c>
      <c r="E291" s="18" t="s">
        <v>1655</v>
      </c>
      <c r="F291" s="72">
        <f t="shared" si="4"/>
        <v>86929</v>
      </c>
      <c r="G291" s="37">
        <v>0</v>
      </c>
      <c r="H291" s="37">
        <v>76024</v>
      </c>
      <c r="I291" s="37">
        <v>0</v>
      </c>
      <c r="J291" s="37">
        <v>10905</v>
      </c>
      <c r="K291" s="37"/>
      <c r="L291" s="63">
        <v>20060508</v>
      </c>
    </row>
    <row r="292" spans="1:12" ht="15">
      <c r="A292" s="7">
        <v>262</v>
      </c>
      <c r="B292" s="17" t="s">
        <v>1656</v>
      </c>
      <c r="C292" s="18" t="s">
        <v>1657</v>
      </c>
      <c r="D292" s="17" t="s">
        <v>1646</v>
      </c>
      <c r="E292" s="18" t="s">
        <v>1658</v>
      </c>
      <c r="F292" s="72">
        <f t="shared" si="4"/>
        <v>277538</v>
      </c>
      <c r="G292" s="37">
        <v>0</v>
      </c>
      <c r="H292" s="37">
        <v>195787</v>
      </c>
      <c r="I292" s="37">
        <v>0</v>
      </c>
      <c r="J292" s="37">
        <v>81751</v>
      </c>
      <c r="K292" s="37"/>
      <c r="L292" s="63">
        <v>20060508</v>
      </c>
    </row>
    <row r="293" spans="1:12" ht="15">
      <c r="A293" s="7">
        <v>263</v>
      </c>
      <c r="B293" s="17" t="s">
        <v>1659</v>
      </c>
      <c r="C293" s="18" t="s">
        <v>1660</v>
      </c>
      <c r="D293" s="17" t="s">
        <v>1646</v>
      </c>
      <c r="E293" s="18" t="s">
        <v>1661</v>
      </c>
      <c r="F293" s="72">
        <f t="shared" si="4"/>
        <v>575503</v>
      </c>
      <c r="G293" s="37">
        <v>0</v>
      </c>
      <c r="H293" s="37">
        <v>0</v>
      </c>
      <c r="I293" s="37">
        <v>0</v>
      </c>
      <c r="J293" s="37">
        <v>575503</v>
      </c>
      <c r="K293" s="37"/>
      <c r="L293" s="63">
        <v>20060607</v>
      </c>
    </row>
    <row r="294" spans="1:12" ht="15">
      <c r="A294" s="7">
        <v>264</v>
      </c>
      <c r="B294" s="17" t="s">
        <v>1662</v>
      </c>
      <c r="C294" s="18" t="s">
        <v>1663</v>
      </c>
      <c r="D294" s="17" t="s">
        <v>1646</v>
      </c>
      <c r="E294" s="18" t="s">
        <v>1664</v>
      </c>
      <c r="F294" s="72">
        <f t="shared" si="4"/>
        <v>8233928</v>
      </c>
      <c r="G294" s="37">
        <v>1859050</v>
      </c>
      <c r="H294" s="37">
        <v>2543611</v>
      </c>
      <c r="I294" s="37">
        <v>3254000</v>
      </c>
      <c r="J294" s="37">
        <v>577267</v>
      </c>
      <c r="K294" s="37"/>
      <c r="L294" s="63">
        <v>20060607</v>
      </c>
    </row>
    <row r="295" spans="1:12" ht="15">
      <c r="A295" s="7">
        <v>265</v>
      </c>
      <c r="B295" s="17" t="s">
        <v>1665</v>
      </c>
      <c r="C295" s="18" t="s">
        <v>1666</v>
      </c>
      <c r="D295" s="17" t="s">
        <v>1646</v>
      </c>
      <c r="E295" s="18" t="s">
        <v>1667</v>
      </c>
      <c r="F295" s="72">
        <f t="shared" si="4"/>
        <v>2342994</v>
      </c>
      <c r="G295" s="37">
        <v>523400</v>
      </c>
      <c r="H295" s="37">
        <v>1127874</v>
      </c>
      <c r="I295" s="37">
        <v>453156</v>
      </c>
      <c r="J295" s="37">
        <v>238564</v>
      </c>
      <c r="K295" s="37"/>
      <c r="L295" s="63">
        <v>20060607</v>
      </c>
    </row>
    <row r="296" spans="1:12" ht="15">
      <c r="A296" s="7">
        <v>266</v>
      </c>
      <c r="B296" s="17" t="s">
        <v>1668</v>
      </c>
      <c r="C296" s="18" t="s">
        <v>1669</v>
      </c>
      <c r="D296" s="17" t="s">
        <v>1646</v>
      </c>
      <c r="E296" s="18" t="s">
        <v>1670</v>
      </c>
      <c r="F296" s="72">
        <f t="shared" si="4"/>
        <v>1824088</v>
      </c>
      <c r="G296" s="37">
        <v>634275</v>
      </c>
      <c r="H296" s="37">
        <v>1042665</v>
      </c>
      <c r="I296" s="37">
        <v>34200</v>
      </c>
      <c r="J296" s="37">
        <v>112948</v>
      </c>
      <c r="K296" s="37"/>
      <c r="L296" s="63">
        <v>20060508</v>
      </c>
    </row>
    <row r="297" spans="1:12" ht="15">
      <c r="A297" s="7">
        <v>267</v>
      </c>
      <c r="B297" s="17" t="s">
        <v>1671</v>
      </c>
      <c r="C297" s="18" t="s">
        <v>1672</v>
      </c>
      <c r="D297" s="17" t="s">
        <v>1646</v>
      </c>
      <c r="E297" s="18" t="s">
        <v>1673</v>
      </c>
      <c r="F297" s="72">
        <f t="shared" si="4"/>
        <v>998777</v>
      </c>
      <c r="G297" s="37">
        <v>175000</v>
      </c>
      <c r="H297" s="37">
        <v>247538</v>
      </c>
      <c r="I297" s="37">
        <v>0</v>
      </c>
      <c r="J297" s="37">
        <v>576239</v>
      </c>
      <c r="K297" s="37"/>
      <c r="L297" s="63">
        <v>20060607</v>
      </c>
    </row>
    <row r="298" spans="1:12" ht="15">
      <c r="A298" s="7">
        <v>268</v>
      </c>
      <c r="B298" s="17" t="s">
        <v>1674</v>
      </c>
      <c r="C298" s="18" t="s">
        <v>1675</v>
      </c>
      <c r="D298" s="17" t="s">
        <v>1646</v>
      </c>
      <c r="E298" s="18" t="s">
        <v>1553</v>
      </c>
      <c r="F298" s="72">
        <f t="shared" si="4"/>
        <v>1254841</v>
      </c>
      <c r="G298" s="37">
        <v>330270</v>
      </c>
      <c r="H298" s="37">
        <v>638794</v>
      </c>
      <c r="I298" s="37">
        <v>119710</v>
      </c>
      <c r="J298" s="37">
        <v>166067</v>
      </c>
      <c r="K298" s="37"/>
      <c r="L298" s="63">
        <v>20060508</v>
      </c>
    </row>
    <row r="299" spans="1:12" ht="15">
      <c r="A299" s="7">
        <v>269</v>
      </c>
      <c r="B299" s="17" t="s">
        <v>1676</v>
      </c>
      <c r="C299" s="18" t="s">
        <v>1677</v>
      </c>
      <c r="D299" s="17" t="s">
        <v>1646</v>
      </c>
      <c r="E299" s="18" t="s">
        <v>1678</v>
      </c>
      <c r="F299" s="72">
        <f t="shared" si="4"/>
        <v>287767</v>
      </c>
      <c r="G299" s="37">
        <v>163000</v>
      </c>
      <c r="H299" s="37">
        <v>87891</v>
      </c>
      <c r="I299" s="37">
        <v>0</v>
      </c>
      <c r="J299" s="37">
        <v>36876</v>
      </c>
      <c r="K299" s="37"/>
      <c r="L299" s="63">
        <v>20060508</v>
      </c>
    </row>
    <row r="300" spans="1:12" ht="15">
      <c r="A300" s="7">
        <v>270</v>
      </c>
      <c r="B300" s="17" t="s">
        <v>1679</v>
      </c>
      <c r="C300" s="18" t="s">
        <v>1680</v>
      </c>
      <c r="D300" s="17" t="s">
        <v>1646</v>
      </c>
      <c r="E300" s="18" t="s">
        <v>1681</v>
      </c>
      <c r="F300" s="72">
        <f t="shared" si="4"/>
        <v>262326</v>
      </c>
      <c r="G300" s="37">
        <v>0</v>
      </c>
      <c r="H300" s="37">
        <v>260526</v>
      </c>
      <c r="I300" s="37">
        <v>0</v>
      </c>
      <c r="J300" s="37">
        <v>1800</v>
      </c>
      <c r="K300" s="37"/>
      <c r="L300" s="63">
        <v>20060508</v>
      </c>
    </row>
    <row r="301" spans="1:12" ht="15">
      <c r="A301" s="7">
        <v>271</v>
      </c>
      <c r="B301" s="17" t="s">
        <v>1682</v>
      </c>
      <c r="C301" s="18" t="s">
        <v>1683</v>
      </c>
      <c r="D301" s="17" t="s">
        <v>1646</v>
      </c>
      <c r="E301" s="18" t="s">
        <v>1684</v>
      </c>
      <c r="F301" s="72">
        <f t="shared" si="4"/>
        <v>662134</v>
      </c>
      <c r="G301" s="37">
        <v>346170</v>
      </c>
      <c r="H301" s="37">
        <v>223280</v>
      </c>
      <c r="I301" s="37">
        <v>52564</v>
      </c>
      <c r="J301" s="37">
        <v>40120</v>
      </c>
      <c r="K301" s="37"/>
      <c r="L301" s="63">
        <v>20060508</v>
      </c>
    </row>
    <row r="302" spans="1:12" ht="15">
      <c r="A302" s="7">
        <v>272</v>
      </c>
      <c r="B302" s="17" t="s">
        <v>1685</v>
      </c>
      <c r="C302" s="18" t="s">
        <v>1686</v>
      </c>
      <c r="D302" s="17" t="s">
        <v>1646</v>
      </c>
      <c r="E302" s="18" t="s">
        <v>1687</v>
      </c>
      <c r="F302" s="72">
        <f t="shared" si="4"/>
        <v>443946</v>
      </c>
      <c r="G302" s="37">
        <v>0</v>
      </c>
      <c r="H302" s="37">
        <v>416296</v>
      </c>
      <c r="I302" s="37">
        <v>0</v>
      </c>
      <c r="J302" s="37">
        <v>27650</v>
      </c>
      <c r="K302" s="37"/>
      <c r="L302" s="63">
        <v>20060607</v>
      </c>
    </row>
    <row r="303" spans="1:12" ht="15">
      <c r="A303" s="7">
        <v>273</v>
      </c>
      <c r="B303" s="17" t="s">
        <v>1688</v>
      </c>
      <c r="C303" s="18" t="s">
        <v>1689</v>
      </c>
      <c r="D303" s="17" t="s">
        <v>1646</v>
      </c>
      <c r="E303" s="18" t="s">
        <v>1690</v>
      </c>
      <c r="F303" s="72">
        <f t="shared" si="4"/>
        <v>1692019</v>
      </c>
      <c r="G303" s="37">
        <v>572696</v>
      </c>
      <c r="H303" s="37">
        <v>933535</v>
      </c>
      <c r="I303" s="37">
        <v>175500</v>
      </c>
      <c r="J303" s="37">
        <v>10288</v>
      </c>
      <c r="K303" s="37"/>
      <c r="L303" s="63">
        <v>20060607</v>
      </c>
    </row>
    <row r="304" spans="1:12" ht="15">
      <c r="A304" s="7">
        <v>274</v>
      </c>
      <c r="B304" s="17" t="s">
        <v>1691</v>
      </c>
      <c r="C304" s="18" t="s">
        <v>1692</v>
      </c>
      <c r="D304" s="17" t="s">
        <v>1646</v>
      </c>
      <c r="E304" s="18" t="s">
        <v>1693</v>
      </c>
      <c r="F304" s="72">
        <f t="shared" si="4"/>
        <v>377483</v>
      </c>
      <c r="G304" s="37">
        <v>21000</v>
      </c>
      <c r="H304" s="37">
        <v>210842</v>
      </c>
      <c r="I304" s="37">
        <v>84700</v>
      </c>
      <c r="J304" s="37">
        <v>60941</v>
      </c>
      <c r="K304" s="37"/>
      <c r="L304" s="63" t="s">
        <v>2</v>
      </c>
    </row>
    <row r="305" spans="1:12" ht="15">
      <c r="A305" s="7">
        <v>275</v>
      </c>
      <c r="B305" s="17" t="s">
        <v>1694</v>
      </c>
      <c r="C305" s="18" t="s">
        <v>1695</v>
      </c>
      <c r="D305" s="17" t="s">
        <v>1646</v>
      </c>
      <c r="E305" s="18" t="s">
        <v>1696</v>
      </c>
      <c r="F305" s="72">
        <f t="shared" si="4"/>
        <v>2458676</v>
      </c>
      <c r="G305" s="37">
        <v>1605965</v>
      </c>
      <c r="H305" s="37">
        <v>747311</v>
      </c>
      <c r="I305" s="37">
        <v>0</v>
      </c>
      <c r="J305" s="37">
        <v>105400</v>
      </c>
      <c r="K305" s="69"/>
      <c r="L305" s="63">
        <v>20060508</v>
      </c>
    </row>
    <row r="306" spans="1:12" ht="15">
      <c r="A306" s="7">
        <v>276</v>
      </c>
      <c r="B306" s="17" t="s">
        <v>1697</v>
      </c>
      <c r="C306" s="18" t="s">
        <v>1698</v>
      </c>
      <c r="D306" s="17" t="s">
        <v>1646</v>
      </c>
      <c r="E306" s="18" t="s">
        <v>1699</v>
      </c>
      <c r="F306" s="72">
        <f t="shared" si="4"/>
        <v>403581</v>
      </c>
      <c r="G306" s="37">
        <v>0</v>
      </c>
      <c r="H306" s="37">
        <v>307110</v>
      </c>
      <c r="I306" s="37">
        <v>27418</v>
      </c>
      <c r="J306" s="37">
        <v>69053</v>
      </c>
      <c r="K306" s="37"/>
      <c r="L306" s="63">
        <v>20060607</v>
      </c>
    </row>
    <row r="307" spans="1:12" ht="15">
      <c r="A307" s="7">
        <v>277</v>
      </c>
      <c r="B307" s="17" t="s">
        <v>1700</v>
      </c>
      <c r="C307" s="18" t="s">
        <v>1701</v>
      </c>
      <c r="D307" s="17" t="s">
        <v>1646</v>
      </c>
      <c r="E307" s="18" t="s">
        <v>1702</v>
      </c>
      <c r="F307" s="72">
        <f t="shared" si="4"/>
        <v>1691553</v>
      </c>
      <c r="G307" s="37">
        <v>726200</v>
      </c>
      <c r="H307" s="37">
        <v>805333</v>
      </c>
      <c r="I307" s="37">
        <v>21695</v>
      </c>
      <c r="J307" s="37">
        <v>138325</v>
      </c>
      <c r="K307" s="37"/>
      <c r="L307" s="63">
        <v>20060508</v>
      </c>
    </row>
    <row r="308" spans="1:12" ht="15">
      <c r="A308" s="7">
        <v>278</v>
      </c>
      <c r="B308" s="17" t="s">
        <v>1703</v>
      </c>
      <c r="C308" s="18" t="s">
        <v>1704</v>
      </c>
      <c r="D308" s="17" t="s">
        <v>1646</v>
      </c>
      <c r="E308" s="18" t="s">
        <v>1705</v>
      </c>
      <c r="F308" s="72">
        <f t="shared" si="4"/>
        <v>151075</v>
      </c>
      <c r="G308" s="37">
        <v>0</v>
      </c>
      <c r="H308" s="37">
        <v>113535</v>
      </c>
      <c r="I308" s="37">
        <v>0</v>
      </c>
      <c r="J308" s="37">
        <v>37540</v>
      </c>
      <c r="K308" s="37"/>
      <c r="L308" s="63">
        <v>20060607</v>
      </c>
    </row>
    <row r="309" spans="1:12" ht="15">
      <c r="A309" s="7">
        <v>279</v>
      </c>
      <c r="B309" s="17" t="s">
        <v>1706</v>
      </c>
      <c r="C309" s="18" t="s">
        <v>1707</v>
      </c>
      <c r="D309" s="17" t="s">
        <v>1646</v>
      </c>
      <c r="E309" s="18" t="s">
        <v>1708</v>
      </c>
      <c r="F309" s="72">
        <f t="shared" si="4"/>
        <v>9312452</v>
      </c>
      <c r="G309" s="37">
        <v>4116266</v>
      </c>
      <c r="H309" s="37">
        <v>2884407</v>
      </c>
      <c r="I309" s="37">
        <v>1134490</v>
      </c>
      <c r="J309" s="37">
        <v>1177289</v>
      </c>
      <c r="K309" s="37"/>
      <c r="L309" s="63">
        <v>20060508</v>
      </c>
    </row>
    <row r="310" spans="1:12" ht="15">
      <c r="A310" s="7">
        <v>280</v>
      </c>
      <c r="B310" s="17" t="s">
        <v>1709</v>
      </c>
      <c r="C310" s="18" t="s">
        <v>1710</v>
      </c>
      <c r="D310" s="17" t="s">
        <v>1646</v>
      </c>
      <c r="E310" s="18" t="s">
        <v>1711</v>
      </c>
      <c r="F310" s="72">
        <f t="shared" si="4"/>
        <v>5807889</v>
      </c>
      <c r="G310" s="37">
        <v>1178701</v>
      </c>
      <c r="H310" s="37">
        <v>2655381</v>
      </c>
      <c r="I310" s="37">
        <v>792952</v>
      </c>
      <c r="J310" s="37">
        <v>1180855</v>
      </c>
      <c r="K310" s="37"/>
      <c r="L310" s="63">
        <v>20060607</v>
      </c>
    </row>
    <row r="311" spans="1:12" ht="15">
      <c r="A311" s="7">
        <v>281</v>
      </c>
      <c r="B311" s="17" t="s">
        <v>1712</v>
      </c>
      <c r="C311" s="18" t="s">
        <v>1713</v>
      </c>
      <c r="D311" s="17" t="s">
        <v>1646</v>
      </c>
      <c r="E311" s="18" t="s">
        <v>1714</v>
      </c>
      <c r="F311" s="72">
        <f t="shared" si="4"/>
        <v>59710</v>
      </c>
      <c r="G311" s="37">
        <v>0</v>
      </c>
      <c r="H311" s="37">
        <v>53660</v>
      </c>
      <c r="I311" s="37">
        <v>0</v>
      </c>
      <c r="J311" s="37">
        <v>6050</v>
      </c>
      <c r="K311" s="37"/>
      <c r="L311" s="63">
        <v>20060607</v>
      </c>
    </row>
    <row r="312" spans="1:12" ht="15">
      <c r="A312" s="7">
        <v>282</v>
      </c>
      <c r="B312" s="17" t="s">
        <v>1715</v>
      </c>
      <c r="C312" s="18" t="s">
        <v>1716</v>
      </c>
      <c r="D312" s="17" t="s">
        <v>1646</v>
      </c>
      <c r="E312" s="18" t="s">
        <v>1717</v>
      </c>
      <c r="F312" s="72">
        <f t="shared" si="4"/>
        <v>4056203</v>
      </c>
      <c r="G312" s="37">
        <v>1647700</v>
      </c>
      <c r="H312" s="37">
        <v>1688787</v>
      </c>
      <c r="I312" s="37">
        <v>150600</v>
      </c>
      <c r="J312" s="37">
        <v>569116</v>
      </c>
      <c r="K312" s="37"/>
      <c r="L312" s="63">
        <v>20060607</v>
      </c>
    </row>
    <row r="313" spans="1:12" ht="15">
      <c r="A313" s="7">
        <v>283</v>
      </c>
      <c r="B313" s="17" t="s">
        <v>1718</v>
      </c>
      <c r="C313" s="18" t="s">
        <v>1719</v>
      </c>
      <c r="D313" s="17" t="s">
        <v>1646</v>
      </c>
      <c r="E313" s="18" t="s">
        <v>1720</v>
      </c>
      <c r="F313" s="72">
        <f t="shared" si="4"/>
        <v>1624035</v>
      </c>
      <c r="G313" s="37">
        <v>767600</v>
      </c>
      <c r="H313" s="37">
        <v>378986</v>
      </c>
      <c r="I313" s="37">
        <v>192250</v>
      </c>
      <c r="J313" s="37">
        <v>285199</v>
      </c>
      <c r="K313" s="37"/>
      <c r="L313" s="63">
        <v>20060508</v>
      </c>
    </row>
    <row r="314" spans="1:12" ht="15">
      <c r="A314" s="7">
        <v>284</v>
      </c>
      <c r="B314" s="17" t="s">
        <v>1721</v>
      </c>
      <c r="C314" s="18" t="s">
        <v>1722</v>
      </c>
      <c r="D314" s="17" t="s">
        <v>1646</v>
      </c>
      <c r="E314" s="18" t="s">
        <v>1723</v>
      </c>
      <c r="F314" s="72">
        <f t="shared" si="4"/>
        <v>3425519</v>
      </c>
      <c r="G314" s="37">
        <v>2008901</v>
      </c>
      <c r="H314" s="37">
        <v>570279</v>
      </c>
      <c r="I314" s="37">
        <v>29050</v>
      </c>
      <c r="J314" s="37">
        <v>817289</v>
      </c>
      <c r="K314" s="37"/>
      <c r="L314" s="63">
        <v>20060607</v>
      </c>
    </row>
    <row r="315" spans="1:12" ht="15">
      <c r="A315" s="7">
        <v>285</v>
      </c>
      <c r="B315" s="17" t="s">
        <v>1725</v>
      </c>
      <c r="C315" s="18" t="s">
        <v>1726</v>
      </c>
      <c r="D315" s="17" t="s">
        <v>1724</v>
      </c>
      <c r="E315" s="18" t="s">
        <v>1727</v>
      </c>
      <c r="F315" s="72">
        <f t="shared" si="4"/>
        <v>6121234</v>
      </c>
      <c r="G315" s="37">
        <v>2488400</v>
      </c>
      <c r="H315" s="37">
        <v>1556237</v>
      </c>
      <c r="I315" s="37">
        <v>224450</v>
      </c>
      <c r="J315" s="37">
        <v>1852147</v>
      </c>
      <c r="K315" s="37"/>
      <c r="L315" s="63">
        <v>20060508</v>
      </c>
    </row>
    <row r="316" spans="1:12" ht="15">
      <c r="A316" s="7">
        <v>286</v>
      </c>
      <c r="B316" s="17" t="s">
        <v>3</v>
      </c>
      <c r="C316" s="18" t="s">
        <v>4</v>
      </c>
      <c r="D316" s="17" t="s">
        <v>1724</v>
      </c>
      <c r="E316" s="18" t="s">
        <v>5</v>
      </c>
      <c r="F316" s="72">
        <f t="shared" si="4"/>
        <v>5903450</v>
      </c>
      <c r="G316" s="37">
        <v>328502</v>
      </c>
      <c r="H316" s="37">
        <v>3462462</v>
      </c>
      <c r="I316" s="37">
        <v>985150</v>
      </c>
      <c r="J316" s="37">
        <v>1127336</v>
      </c>
      <c r="K316" s="37"/>
      <c r="L316" s="63" t="s">
        <v>2</v>
      </c>
    </row>
    <row r="317" spans="1:12" ht="15">
      <c r="A317" s="7">
        <v>287</v>
      </c>
      <c r="B317" s="17" t="s">
        <v>6</v>
      </c>
      <c r="C317" s="18" t="s">
        <v>7</v>
      </c>
      <c r="D317" s="17" t="s">
        <v>1724</v>
      </c>
      <c r="E317" s="18" t="s">
        <v>904</v>
      </c>
      <c r="F317" s="72">
        <f t="shared" si="4"/>
        <v>37586562</v>
      </c>
      <c r="G317" s="37">
        <v>2988824</v>
      </c>
      <c r="H317" s="37">
        <v>6066271</v>
      </c>
      <c r="I317" s="37">
        <v>6451305</v>
      </c>
      <c r="J317" s="37">
        <v>22080162</v>
      </c>
      <c r="K317" s="37"/>
      <c r="L317" s="63">
        <v>20060607</v>
      </c>
    </row>
    <row r="318" spans="1:12" ht="15">
      <c r="A318" s="7">
        <v>288</v>
      </c>
      <c r="B318" s="17" t="s">
        <v>8</v>
      </c>
      <c r="C318" s="18" t="s">
        <v>9</v>
      </c>
      <c r="D318" s="17" t="s">
        <v>1724</v>
      </c>
      <c r="E318" s="18" t="s">
        <v>10</v>
      </c>
      <c r="F318" s="72">
        <f t="shared" si="4"/>
        <v>4416343</v>
      </c>
      <c r="G318" s="37">
        <v>1741550</v>
      </c>
      <c r="H318" s="37">
        <v>553148</v>
      </c>
      <c r="I318" s="37">
        <v>115000</v>
      </c>
      <c r="J318" s="37">
        <v>2006645</v>
      </c>
      <c r="K318" s="37"/>
      <c r="L318" s="63">
        <v>20060607</v>
      </c>
    </row>
    <row r="319" spans="1:12" ht="15">
      <c r="A319" s="7">
        <v>289</v>
      </c>
      <c r="B319" s="17" t="s">
        <v>11</v>
      </c>
      <c r="C319" s="18" t="s">
        <v>12</v>
      </c>
      <c r="D319" s="17" t="s">
        <v>1724</v>
      </c>
      <c r="E319" s="18" t="s">
        <v>13</v>
      </c>
      <c r="F319" s="72">
        <f t="shared" si="4"/>
        <v>1431676</v>
      </c>
      <c r="G319" s="37">
        <v>45000</v>
      </c>
      <c r="H319" s="37">
        <v>676549</v>
      </c>
      <c r="I319" s="37">
        <v>4725</v>
      </c>
      <c r="J319" s="37">
        <v>705402</v>
      </c>
      <c r="K319" s="37"/>
      <c r="L319" s="63">
        <v>20060508</v>
      </c>
    </row>
    <row r="320" spans="1:12" ht="15">
      <c r="A320" s="7">
        <v>290</v>
      </c>
      <c r="B320" s="17" t="s">
        <v>14</v>
      </c>
      <c r="C320" s="18" t="s">
        <v>15</v>
      </c>
      <c r="D320" s="17" t="s">
        <v>1724</v>
      </c>
      <c r="E320" s="18" t="s">
        <v>1451</v>
      </c>
      <c r="F320" s="72">
        <f t="shared" si="4"/>
        <v>11061092</v>
      </c>
      <c r="G320" s="37">
        <v>1744670</v>
      </c>
      <c r="H320" s="37">
        <v>2916874</v>
      </c>
      <c r="I320" s="37">
        <v>394950</v>
      </c>
      <c r="J320" s="37">
        <v>6004598</v>
      </c>
      <c r="K320" s="37"/>
      <c r="L320" s="63">
        <v>20060508</v>
      </c>
    </row>
    <row r="321" spans="1:12" ht="15">
      <c r="A321" s="7">
        <v>291</v>
      </c>
      <c r="B321" s="17" t="s">
        <v>16</v>
      </c>
      <c r="C321" s="18" t="s">
        <v>17</v>
      </c>
      <c r="D321" s="17" t="s">
        <v>1724</v>
      </c>
      <c r="E321" s="18" t="s">
        <v>1454</v>
      </c>
      <c r="F321" s="72">
        <f t="shared" si="4"/>
        <v>8463265</v>
      </c>
      <c r="G321" s="37">
        <v>2570136</v>
      </c>
      <c r="H321" s="37">
        <v>2737281</v>
      </c>
      <c r="I321" s="37">
        <v>325175</v>
      </c>
      <c r="J321" s="37">
        <v>2830673</v>
      </c>
      <c r="K321" s="37"/>
      <c r="L321" s="63">
        <v>20060508</v>
      </c>
    </row>
    <row r="322" spans="1:12" ht="15">
      <c r="A322" s="7">
        <v>292</v>
      </c>
      <c r="B322" s="17" t="s">
        <v>18</v>
      </c>
      <c r="C322" s="18" t="s">
        <v>19</v>
      </c>
      <c r="D322" s="17" t="s">
        <v>1724</v>
      </c>
      <c r="E322" s="18" t="s">
        <v>20</v>
      </c>
      <c r="F322" s="72">
        <f t="shared" si="4"/>
        <v>1831583</v>
      </c>
      <c r="G322" s="37">
        <v>300000</v>
      </c>
      <c r="H322" s="37">
        <v>630333</v>
      </c>
      <c r="I322" s="37">
        <v>625000</v>
      </c>
      <c r="J322" s="37">
        <v>276250</v>
      </c>
      <c r="K322" s="37"/>
      <c r="L322" s="63">
        <v>20060607</v>
      </c>
    </row>
    <row r="323" spans="1:12" ht="15">
      <c r="A323" s="7">
        <v>293</v>
      </c>
      <c r="B323" s="17" t="s">
        <v>21</v>
      </c>
      <c r="C323" s="18" t="s">
        <v>22</v>
      </c>
      <c r="D323" s="17" t="s">
        <v>1724</v>
      </c>
      <c r="E323" s="18" t="s">
        <v>23</v>
      </c>
      <c r="F323" s="72">
        <f t="shared" si="4"/>
        <v>13868308</v>
      </c>
      <c r="G323" s="37">
        <v>418306</v>
      </c>
      <c r="H323" s="37">
        <v>4098531</v>
      </c>
      <c r="I323" s="37">
        <v>1679000</v>
      </c>
      <c r="J323" s="37">
        <v>7672471</v>
      </c>
      <c r="K323" s="69"/>
      <c r="L323" s="63">
        <v>20060508</v>
      </c>
    </row>
    <row r="324" spans="1:12" ht="15">
      <c r="A324" s="7">
        <v>294</v>
      </c>
      <c r="B324" s="17" t="s">
        <v>24</v>
      </c>
      <c r="C324" s="18" t="s">
        <v>25</v>
      </c>
      <c r="D324" s="17" t="s">
        <v>1724</v>
      </c>
      <c r="E324" s="18" t="s">
        <v>26</v>
      </c>
      <c r="F324" s="72">
        <f t="shared" si="4"/>
        <v>42738349</v>
      </c>
      <c r="G324" s="37">
        <v>5511907</v>
      </c>
      <c r="H324" s="37">
        <v>6334371</v>
      </c>
      <c r="I324" s="37">
        <v>6161465</v>
      </c>
      <c r="J324" s="37">
        <v>24730606</v>
      </c>
      <c r="K324" s="37"/>
      <c r="L324" s="63">
        <v>20060508</v>
      </c>
    </row>
    <row r="325" spans="1:12" ht="15">
      <c r="A325" s="7">
        <v>295</v>
      </c>
      <c r="B325" s="17" t="s">
        <v>27</v>
      </c>
      <c r="C325" s="18" t="s">
        <v>28</v>
      </c>
      <c r="D325" s="17" t="s">
        <v>1724</v>
      </c>
      <c r="E325" s="18" t="s">
        <v>29</v>
      </c>
      <c r="F325" s="72">
        <f t="shared" si="4"/>
        <v>4282146</v>
      </c>
      <c r="G325" s="37">
        <v>622000</v>
      </c>
      <c r="H325" s="37">
        <v>871305</v>
      </c>
      <c r="I325" s="37">
        <v>79450</v>
      </c>
      <c r="J325" s="37">
        <v>2709391</v>
      </c>
      <c r="K325" s="37"/>
      <c r="L325" s="63" t="s">
        <v>2</v>
      </c>
    </row>
    <row r="326" spans="1:12" ht="15">
      <c r="A326" s="7">
        <v>296</v>
      </c>
      <c r="B326" s="17" t="s">
        <v>30</v>
      </c>
      <c r="C326" s="18" t="s">
        <v>31</v>
      </c>
      <c r="D326" s="17" t="s">
        <v>1724</v>
      </c>
      <c r="E326" s="18" t="s">
        <v>1136</v>
      </c>
      <c r="F326" s="72">
        <f t="shared" si="4"/>
        <v>12849642</v>
      </c>
      <c r="G326" s="37">
        <v>4530700</v>
      </c>
      <c r="H326" s="37">
        <v>959604</v>
      </c>
      <c r="I326" s="37">
        <v>2440900</v>
      </c>
      <c r="J326" s="37">
        <v>4918438</v>
      </c>
      <c r="K326" s="37"/>
      <c r="L326" s="63">
        <v>20060508</v>
      </c>
    </row>
    <row r="327" spans="1:12" ht="15">
      <c r="A327" s="7">
        <v>297</v>
      </c>
      <c r="B327" s="17" t="s">
        <v>32</v>
      </c>
      <c r="C327" s="18" t="s">
        <v>33</v>
      </c>
      <c r="D327" s="17" t="s">
        <v>1724</v>
      </c>
      <c r="E327" s="18" t="s">
        <v>34</v>
      </c>
      <c r="F327" s="72">
        <f t="shared" si="4"/>
        <v>28942944</v>
      </c>
      <c r="G327" s="37">
        <v>6190550</v>
      </c>
      <c r="H327" s="37">
        <v>3528035</v>
      </c>
      <c r="I327" s="37">
        <v>16198843</v>
      </c>
      <c r="J327" s="37">
        <v>3025516</v>
      </c>
      <c r="K327" s="37"/>
      <c r="L327" s="63">
        <v>20060508</v>
      </c>
    </row>
    <row r="328" spans="1:12" ht="15">
      <c r="A328" s="7">
        <v>298</v>
      </c>
      <c r="B328" s="17" t="s">
        <v>36</v>
      </c>
      <c r="C328" s="18" t="s">
        <v>37</v>
      </c>
      <c r="D328" s="17" t="s">
        <v>35</v>
      </c>
      <c r="E328" s="18" t="s">
        <v>38</v>
      </c>
      <c r="F328" s="72">
        <f t="shared" si="4"/>
        <v>14874615</v>
      </c>
      <c r="G328" s="37">
        <v>663800</v>
      </c>
      <c r="H328" s="37">
        <v>2260053</v>
      </c>
      <c r="I328" s="37">
        <v>8385</v>
      </c>
      <c r="J328" s="37">
        <v>11942377</v>
      </c>
      <c r="K328" s="37"/>
      <c r="L328" s="63">
        <v>20060607</v>
      </c>
    </row>
    <row r="329" spans="1:12" ht="15">
      <c r="A329" s="7">
        <v>299</v>
      </c>
      <c r="B329" s="17" t="s">
        <v>39</v>
      </c>
      <c r="C329" s="18" t="s">
        <v>40</v>
      </c>
      <c r="D329" s="17" t="s">
        <v>35</v>
      </c>
      <c r="E329" s="18" t="s">
        <v>41</v>
      </c>
      <c r="F329" s="72">
        <f t="shared" si="4"/>
        <v>6566618</v>
      </c>
      <c r="G329" s="37">
        <v>1467000</v>
      </c>
      <c r="H329" s="37">
        <v>1100877</v>
      </c>
      <c r="I329" s="37">
        <v>3358200</v>
      </c>
      <c r="J329" s="37">
        <v>640541</v>
      </c>
      <c r="K329" s="37"/>
      <c r="L329" s="63">
        <v>20060612</v>
      </c>
    </row>
    <row r="330" spans="1:12" ht="15">
      <c r="A330" s="7">
        <v>300</v>
      </c>
      <c r="B330" s="17" t="s">
        <v>42</v>
      </c>
      <c r="C330" s="18" t="s">
        <v>43</v>
      </c>
      <c r="D330" s="17" t="s">
        <v>35</v>
      </c>
      <c r="E330" s="18" t="s">
        <v>44</v>
      </c>
      <c r="F330" s="72">
        <f t="shared" si="4"/>
        <v>1186771</v>
      </c>
      <c r="G330" s="37">
        <v>460500</v>
      </c>
      <c r="H330" s="37">
        <v>0</v>
      </c>
      <c r="I330" s="37">
        <v>125000</v>
      </c>
      <c r="J330" s="37">
        <v>601271</v>
      </c>
      <c r="K330" s="37"/>
      <c r="L330" s="63">
        <v>20060607</v>
      </c>
    </row>
    <row r="331" spans="1:12" ht="15">
      <c r="A331" s="7">
        <v>301</v>
      </c>
      <c r="B331" s="17" t="s">
        <v>45</v>
      </c>
      <c r="C331" s="18" t="s">
        <v>46</v>
      </c>
      <c r="D331" s="17" t="s">
        <v>35</v>
      </c>
      <c r="E331" s="18" t="s">
        <v>47</v>
      </c>
      <c r="F331" s="72">
        <f t="shared" si="4"/>
        <v>54757512</v>
      </c>
      <c r="G331" s="37">
        <v>1029000</v>
      </c>
      <c r="H331" s="37">
        <v>9322399</v>
      </c>
      <c r="I331" s="37">
        <v>948400</v>
      </c>
      <c r="J331" s="37">
        <v>43457713</v>
      </c>
      <c r="K331" s="37"/>
      <c r="L331" s="63">
        <v>20060607</v>
      </c>
    </row>
    <row r="332" spans="1:12" ht="15">
      <c r="A332" s="7">
        <v>302</v>
      </c>
      <c r="B332" s="17" t="s">
        <v>48</v>
      </c>
      <c r="C332" s="18" t="s">
        <v>49</v>
      </c>
      <c r="D332" s="17" t="s">
        <v>35</v>
      </c>
      <c r="E332" s="18" t="s">
        <v>50</v>
      </c>
      <c r="F332" s="72">
        <f t="shared" si="4"/>
        <v>33284736</v>
      </c>
      <c r="G332" s="37">
        <v>9331683</v>
      </c>
      <c r="H332" s="37">
        <v>7329631</v>
      </c>
      <c r="I332" s="37">
        <v>6644233</v>
      </c>
      <c r="J332" s="37">
        <v>9979189</v>
      </c>
      <c r="K332" s="37"/>
      <c r="L332" s="63">
        <v>20060508</v>
      </c>
    </row>
    <row r="333" spans="1:12" ht="15">
      <c r="A333" s="7">
        <v>303</v>
      </c>
      <c r="B333" s="17" t="s">
        <v>51</v>
      </c>
      <c r="C333" s="18" t="s">
        <v>52</v>
      </c>
      <c r="D333" s="17" t="s">
        <v>35</v>
      </c>
      <c r="E333" s="18" t="s">
        <v>53</v>
      </c>
      <c r="F333" s="72">
        <f t="shared" si="4"/>
        <v>332359</v>
      </c>
      <c r="G333" s="37">
        <v>0</v>
      </c>
      <c r="H333" s="37">
        <v>238859</v>
      </c>
      <c r="I333" s="37">
        <v>15050</v>
      </c>
      <c r="J333" s="37">
        <v>78450</v>
      </c>
      <c r="K333" s="37"/>
      <c r="L333" s="63">
        <v>20060508</v>
      </c>
    </row>
    <row r="334" spans="1:12" ht="15">
      <c r="A334" s="7">
        <v>304</v>
      </c>
      <c r="B334" s="17" t="s">
        <v>54</v>
      </c>
      <c r="C334" s="18" t="s">
        <v>55</v>
      </c>
      <c r="D334" s="17" t="s">
        <v>35</v>
      </c>
      <c r="E334" s="18" t="s">
        <v>56</v>
      </c>
      <c r="F334" s="72">
        <f t="shared" si="4"/>
        <v>24915815</v>
      </c>
      <c r="G334" s="37">
        <v>0</v>
      </c>
      <c r="H334" s="37">
        <v>11200</v>
      </c>
      <c r="I334" s="37">
        <v>327800</v>
      </c>
      <c r="J334" s="37">
        <v>24576815</v>
      </c>
      <c r="K334" s="37"/>
      <c r="L334" s="63">
        <v>20060508</v>
      </c>
    </row>
    <row r="335" spans="1:12" ht="15">
      <c r="A335" s="7">
        <v>305</v>
      </c>
      <c r="B335" s="17" t="s">
        <v>57</v>
      </c>
      <c r="C335" s="18" t="s">
        <v>58</v>
      </c>
      <c r="D335" s="17" t="s">
        <v>35</v>
      </c>
      <c r="E335" s="18" t="s">
        <v>59</v>
      </c>
      <c r="F335" s="72">
        <f t="shared" si="4"/>
        <v>510459</v>
      </c>
      <c r="G335" s="37">
        <v>6000</v>
      </c>
      <c r="H335" s="37">
        <v>282208</v>
      </c>
      <c r="I335" s="37">
        <v>1800</v>
      </c>
      <c r="J335" s="37">
        <v>220451</v>
      </c>
      <c r="K335" s="37"/>
      <c r="L335" s="63">
        <v>20060607</v>
      </c>
    </row>
    <row r="336" spans="1:12" ht="15">
      <c r="A336" s="7">
        <v>306</v>
      </c>
      <c r="B336" s="17" t="s">
        <v>60</v>
      </c>
      <c r="C336" s="18" t="s">
        <v>61</v>
      </c>
      <c r="D336" s="17" t="s">
        <v>35</v>
      </c>
      <c r="E336" s="18" t="s">
        <v>62</v>
      </c>
      <c r="F336" s="72">
        <f t="shared" si="4"/>
        <v>17518425</v>
      </c>
      <c r="G336" s="37">
        <v>9599241</v>
      </c>
      <c r="H336" s="37">
        <v>4992138</v>
      </c>
      <c r="I336" s="37">
        <v>795814</v>
      </c>
      <c r="J336" s="37">
        <v>2131232</v>
      </c>
      <c r="K336" s="37"/>
      <c r="L336" s="63">
        <v>20060607</v>
      </c>
    </row>
    <row r="337" spans="1:12" ht="15">
      <c r="A337" s="7">
        <v>307</v>
      </c>
      <c r="B337" s="17" t="s">
        <v>63</v>
      </c>
      <c r="C337" s="18" t="s">
        <v>64</v>
      </c>
      <c r="D337" s="17" t="s">
        <v>35</v>
      </c>
      <c r="E337" s="18" t="s">
        <v>65</v>
      </c>
      <c r="F337" s="72">
        <f t="shared" si="4"/>
        <v>4613013</v>
      </c>
      <c r="G337" s="37">
        <v>1628500</v>
      </c>
      <c r="H337" s="37">
        <v>2034177</v>
      </c>
      <c r="I337" s="37">
        <v>286000</v>
      </c>
      <c r="J337" s="37">
        <v>664336</v>
      </c>
      <c r="K337" s="37"/>
      <c r="L337" s="63">
        <v>20060508</v>
      </c>
    </row>
    <row r="338" spans="1:12" ht="15">
      <c r="A338" s="7">
        <v>308</v>
      </c>
      <c r="B338" s="17" t="s">
        <v>66</v>
      </c>
      <c r="C338" s="18" t="s">
        <v>67</v>
      </c>
      <c r="D338" s="17" t="s">
        <v>35</v>
      </c>
      <c r="E338" s="18" t="s">
        <v>68</v>
      </c>
      <c r="F338" s="72">
        <f t="shared" si="4"/>
        <v>1245020</v>
      </c>
      <c r="G338" s="37">
        <v>0</v>
      </c>
      <c r="H338" s="37">
        <v>1024155</v>
      </c>
      <c r="I338" s="37">
        <v>0</v>
      </c>
      <c r="J338" s="37">
        <v>220865</v>
      </c>
      <c r="K338" s="37"/>
      <c r="L338" s="63">
        <v>20060607</v>
      </c>
    </row>
    <row r="339" spans="1:12" ht="15">
      <c r="A339" s="7">
        <v>309</v>
      </c>
      <c r="B339" s="17" t="s">
        <v>69</v>
      </c>
      <c r="C339" s="18" t="s">
        <v>70</v>
      </c>
      <c r="D339" s="17" t="s">
        <v>35</v>
      </c>
      <c r="E339" s="18" t="s">
        <v>71</v>
      </c>
      <c r="F339" s="72">
        <f t="shared" si="4"/>
        <v>1011124</v>
      </c>
      <c r="G339" s="37">
        <v>0</v>
      </c>
      <c r="H339" s="37">
        <v>840849</v>
      </c>
      <c r="I339" s="37">
        <v>0</v>
      </c>
      <c r="J339" s="37">
        <v>170275</v>
      </c>
      <c r="K339" s="69"/>
      <c r="L339" s="63">
        <v>20060508</v>
      </c>
    </row>
    <row r="340" spans="1:12" ht="15">
      <c r="A340" s="7">
        <v>310</v>
      </c>
      <c r="B340" s="17" t="s">
        <v>72</v>
      </c>
      <c r="C340" s="18" t="s">
        <v>73</v>
      </c>
      <c r="D340" s="17" t="s">
        <v>35</v>
      </c>
      <c r="E340" s="18" t="s">
        <v>1570</v>
      </c>
      <c r="F340" s="72">
        <f t="shared" si="4"/>
        <v>34439461</v>
      </c>
      <c r="G340" s="37">
        <v>24178523</v>
      </c>
      <c r="H340" s="37">
        <v>2551462</v>
      </c>
      <c r="I340" s="37">
        <v>1120944</v>
      </c>
      <c r="J340" s="37">
        <v>6588532</v>
      </c>
      <c r="K340" s="69"/>
      <c r="L340" s="63">
        <v>20060508</v>
      </c>
    </row>
    <row r="341" spans="1:12" ht="15">
      <c r="A341" s="7">
        <v>311</v>
      </c>
      <c r="B341" s="17" t="s">
        <v>74</v>
      </c>
      <c r="C341" s="18" t="s">
        <v>75</v>
      </c>
      <c r="D341" s="17" t="s">
        <v>35</v>
      </c>
      <c r="E341" s="18" t="s">
        <v>569</v>
      </c>
      <c r="F341" s="72">
        <f t="shared" si="4"/>
        <v>12414242</v>
      </c>
      <c r="G341" s="37">
        <v>2195000</v>
      </c>
      <c r="H341" s="37">
        <v>3128983</v>
      </c>
      <c r="I341" s="37">
        <v>211950</v>
      </c>
      <c r="J341" s="37">
        <v>6878309</v>
      </c>
      <c r="K341" s="37"/>
      <c r="L341" s="63">
        <v>20060508</v>
      </c>
    </row>
    <row r="342" spans="1:12" ht="15">
      <c r="A342" s="7">
        <v>312</v>
      </c>
      <c r="B342" s="17" t="s">
        <v>76</v>
      </c>
      <c r="C342" s="18" t="s">
        <v>77</v>
      </c>
      <c r="D342" s="17" t="s">
        <v>35</v>
      </c>
      <c r="E342" s="18" t="s">
        <v>78</v>
      </c>
      <c r="F342" s="72">
        <f t="shared" si="4"/>
        <v>11604974</v>
      </c>
      <c r="G342" s="37">
        <v>313059</v>
      </c>
      <c r="H342" s="37">
        <v>1427829</v>
      </c>
      <c r="I342" s="37">
        <v>1028000</v>
      </c>
      <c r="J342" s="37">
        <v>8836086</v>
      </c>
      <c r="K342" s="37"/>
      <c r="L342" s="63">
        <v>20060508</v>
      </c>
    </row>
    <row r="343" spans="1:12" ht="15">
      <c r="A343" s="7">
        <v>313</v>
      </c>
      <c r="B343" s="17" t="s">
        <v>79</v>
      </c>
      <c r="C343" s="18" t="s">
        <v>80</v>
      </c>
      <c r="D343" s="17" t="s">
        <v>35</v>
      </c>
      <c r="E343" s="18" t="s">
        <v>81</v>
      </c>
      <c r="F343" s="72">
        <f t="shared" si="4"/>
        <v>7292598</v>
      </c>
      <c r="G343" s="37">
        <v>2149664</v>
      </c>
      <c r="H343" s="37">
        <v>2637976</v>
      </c>
      <c r="I343" s="37">
        <v>15500</v>
      </c>
      <c r="J343" s="37">
        <v>2489458</v>
      </c>
      <c r="K343" s="37"/>
      <c r="L343" s="63">
        <v>20060508</v>
      </c>
    </row>
    <row r="344" spans="1:12" ht="15">
      <c r="A344" s="7">
        <v>314</v>
      </c>
      <c r="B344" s="17" t="s">
        <v>82</v>
      </c>
      <c r="C344" s="18" t="s">
        <v>83</v>
      </c>
      <c r="D344" s="17" t="s">
        <v>35</v>
      </c>
      <c r="E344" s="18" t="s">
        <v>84</v>
      </c>
      <c r="F344" s="72">
        <f t="shared" si="4"/>
        <v>20754550</v>
      </c>
      <c r="G344" s="37">
        <v>2716998</v>
      </c>
      <c r="H344" s="37">
        <v>3192372</v>
      </c>
      <c r="I344" s="37">
        <v>3337059</v>
      </c>
      <c r="J344" s="37">
        <v>11508121</v>
      </c>
      <c r="K344" s="37"/>
      <c r="L344" s="63">
        <v>20060607</v>
      </c>
    </row>
    <row r="345" spans="1:12" ht="15">
      <c r="A345" s="7">
        <v>315</v>
      </c>
      <c r="B345" s="17" t="s">
        <v>85</v>
      </c>
      <c r="C345" s="18" t="s">
        <v>86</v>
      </c>
      <c r="D345" s="17" t="s">
        <v>35</v>
      </c>
      <c r="E345" s="18" t="s">
        <v>87</v>
      </c>
      <c r="F345" s="72">
        <f t="shared" si="4"/>
        <v>15379867</v>
      </c>
      <c r="G345" s="37">
        <v>5224966</v>
      </c>
      <c r="H345" s="37">
        <v>2558394</v>
      </c>
      <c r="I345" s="37">
        <v>1991836</v>
      </c>
      <c r="J345" s="37">
        <v>5604671</v>
      </c>
      <c r="K345" s="37"/>
      <c r="L345" s="63">
        <v>20060607</v>
      </c>
    </row>
    <row r="346" spans="1:12" ht="15">
      <c r="A346" s="7">
        <v>316</v>
      </c>
      <c r="B346" s="17" t="s">
        <v>88</v>
      </c>
      <c r="C346" s="18" t="s">
        <v>89</v>
      </c>
      <c r="D346" s="17" t="s">
        <v>35</v>
      </c>
      <c r="E346" s="18" t="s">
        <v>90</v>
      </c>
      <c r="F346" s="72">
        <f t="shared" si="4"/>
        <v>7828181</v>
      </c>
      <c r="G346" s="37">
        <v>1196667</v>
      </c>
      <c r="H346" s="37">
        <v>3127884</v>
      </c>
      <c r="I346" s="37">
        <v>1498500</v>
      </c>
      <c r="J346" s="37">
        <v>2005130</v>
      </c>
      <c r="K346" s="37"/>
      <c r="L346" s="63">
        <v>20060508</v>
      </c>
    </row>
    <row r="347" spans="1:12" ht="15">
      <c r="A347" s="7">
        <v>317</v>
      </c>
      <c r="B347" s="17" t="s">
        <v>91</v>
      </c>
      <c r="C347" s="18" t="s">
        <v>92</v>
      </c>
      <c r="D347" s="17" t="s">
        <v>35</v>
      </c>
      <c r="E347" s="18" t="s">
        <v>93</v>
      </c>
      <c r="F347" s="72">
        <f t="shared" si="4"/>
        <v>3297190</v>
      </c>
      <c r="G347" s="37">
        <v>1508900</v>
      </c>
      <c r="H347" s="37">
        <v>833112</v>
      </c>
      <c r="I347" s="37">
        <v>0</v>
      </c>
      <c r="J347" s="37">
        <v>955178</v>
      </c>
      <c r="K347" s="69"/>
      <c r="L347" s="63">
        <v>20060607</v>
      </c>
    </row>
    <row r="348" spans="1:12" ht="15">
      <c r="A348" s="7">
        <v>318</v>
      </c>
      <c r="B348" s="17" t="s">
        <v>94</v>
      </c>
      <c r="C348" s="18" t="s">
        <v>95</v>
      </c>
      <c r="D348" s="17" t="s">
        <v>35</v>
      </c>
      <c r="E348" s="18" t="s">
        <v>96</v>
      </c>
      <c r="F348" s="72">
        <f t="shared" si="4"/>
        <v>29463078</v>
      </c>
      <c r="G348" s="37">
        <v>6032243</v>
      </c>
      <c r="H348" s="37">
        <v>3688455</v>
      </c>
      <c r="I348" s="37">
        <v>1342000</v>
      </c>
      <c r="J348" s="37">
        <v>18400380</v>
      </c>
      <c r="K348" s="37"/>
      <c r="L348" s="63">
        <v>20060607</v>
      </c>
    </row>
    <row r="349" spans="1:12" ht="15">
      <c r="A349" s="7">
        <v>319</v>
      </c>
      <c r="B349" s="17" t="s">
        <v>97</v>
      </c>
      <c r="C349" s="18" t="s">
        <v>98</v>
      </c>
      <c r="D349" s="17" t="s">
        <v>35</v>
      </c>
      <c r="E349" s="18" t="s">
        <v>99</v>
      </c>
      <c r="F349" s="72">
        <f t="shared" si="4"/>
        <v>7598616</v>
      </c>
      <c r="G349" s="37">
        <v>1167700</v>
      </c>
      <c r="H349" s="37">
        <v>984986</v>
      </c>
      <c r="I349" s="37">
        <v>131900</v>
      </c>
      <c r="J349" s="37">
        <v>5314030</v>
      </c>
      <c r="K349" s="37"/>
      <c r="L349" s="63">
        <v>20060607</v>
      </c>
    </row>
    <row r="350" spans="1:12" ht="15">
      <c r="A350" s="7">
        <v>320</v>
      </c>
      <c r="B350" s="17" t="s">
        <v>100</v>
      </c>
      <c r="C350" s="18" t="s">
        <v>101</v>
      </c>
      <c r="D350" s="17" t="s">
        <v>35</v>
      </c>
      <c r="E350" s="18" t="s">
        <v>102</v>
      </c>
      <c r="F350" s="72">
        <f t="shared" si="4"/>
        <v>2139160</v>
      </c>
      <c r="G350" s="37">
        <v>0</v>
      </c>
      <c r="H350" s="37">
        <v>1322678</v>
      </c>
      <c r="I350" s="37">
        <v>0</v>
      </c>
      <c r="J350" s="37">
        <v>816482</v>
      </c>
      <c r="K350" s="37"/>
      <c r="L350" s="63">
        <v>20060607</v>
      </c>
    </row>
    <row r="351" spans="1:12" ht="15">
      <c r="A351" s="7">
        <v>321</v>
      </c>
      <c r="B351" s="17" t="s">
        <v>103</v>
      </c>
      <c r="C351" s="18" t="s">
        <v>104</v>
      </c>
      <c r="D351" s="17" t="s">
        <v>35</v>
      </c>
      <c r="E351" s="18" t="s">
        <v>105</v>
      </c>
      <c r="F351" s="72">
        <f aca="true" t="shared" si="5" ref="F351:F414">G351+H351+I351+J351</f>
        <v>1512053</v>
      </c>
      <c r="G351" s="37">
        <v>310882</v>
      </c>
      <c r="H351" s="37">
        <v>604970</v>
      </c>
      <c r="I351" s="37">
        <v>236951</v>
      </c>
      <c r="J351" s="37">
        <v>359250</v>
      </c>
      <c r="K351" s="37"/>
      <c r="L351" s="63">
        <v>20060508</v>
      </c>
    </row>
    <row r="352" spans="1:12" ht="15">
      <c r="A352" s="7">
        <v>322</v>
      </c>
      <c r="B352" s="17" t="s">
        <v>106</v>
      </c>
      <c r="C352" s="18" t="s">
        <v>107</v>
      </c>
      <c r="D352" s="17" t="s">
        <v>35</v>
      </c>
      <c r="E352" s="18" t="s">
        <v>108</v>
      </c>
      <c r="F352" s="72">
        <f t="shared" si="5"/>
        <v>67660439</v>
      </c>
      <c r="G352" s="37">
        <v>11291350</v>
      </c>
      <c r="H352" s="37">
        <v>8369878</v>
      </c>
      <c r="I352" s="37">
        <v>3205358</v>
      </c>
      <c r="J352" s="37">
        <v>44793853</v>
      </c>
      <c r="K352" s="37"/>
      <c r="L352" s="63">
        <v>20060508</v>
      </c>
    </row>
    <row r="353" spans="1:12" ht="15">
      <c r="A353" s="7">
        <v>323</v>
      </c>
      <c r="B353" s="17" t="s">
        <v>110</v>
      </c>
      <c r="C353" s="18" t="s">
        <v>111</v>
      </c>
      <c r="D353" s="17" t="s">
        <v>109</v>
      </c>
      <c r="E353" s="18" t="s">
        <v>112</v>
      </c>
      <c r="F353" s="72">
        <f t="shared" si="5"/>
        <v>964518</v>
      </c>
      <c r="G353" s="37">
        <v>0</v>
      </c>
      <c r="H353" s="37">
        <v>788118</v>
      </c>
      <c r="I353" s="37">
        <v>54500</v>
      </c>
      <c r="J353" s="37">
        <v>121900</v>
      </c>
      <c r="K353" s="37"/>
      <c r="L353" s="63">
        <v>20060607</v>
      </c>
    </row>
    <row r="354" spans="1:12" ht="15">
      <c r="A354" s="7">
        <v>324</v>
      </c>
      <c r="B354" s="17" t="s">
        <v>113</v>
      </c>
      <c r="C354" s="18" t="s">
        <v>114</v>
      </c>
      <c r="D354" s="17" t="s">
        <v>109</v>
      </c>
      <c r="E354" s="18" t="s">
        <v>115</v>
      </c>
      <c r="F354" s="72">
        <f t="shared" si="5"/>
        <v>881905</v>
      </c>
      <c r="G354" s="37">
        <v>424500</v>
      </c>
      <c r="H354" s="37">
        <v>295445</v>
      </c>
      <c r="I354" s="37">
        <v>0</v>
      </c>
      <c r="J354" s="37">
        <v>161960</v>
      </c>
      <c r="K354" s="37"/>
      <c r="L354" s="63">
        <v>20060508</v>
      </c>
    </row>
    <row r="355" spans="1:12" ht="15">
      <c r="A355" s="7">
        <v>325</v>
      </c>
      <c r="B355" s="17" t="s">
        <v>116</v>
      </c>
      <c r="C355" s="18" t="s">
        <v>117</v>
      </c>
      <c r="D355" s="17" t="s">
        <v>109</v>
      </c>
      <c r="E355" s="18" t="s">
        <v>118</v>
      </c>
      <c r="F355" s="72">
        <f t="shared" si="5"/>
        <v>9677001</v>
      </c>
      <c r="G355" s="37">
        <v>5221371</v>
      </c>
      <c r="H355" s="37">
        <v>2959280</v>
      </c>
      <c r="I355" s="37">
        <v>150</v>
      </c>
      <c r="J355" s="37">
        <v>1496200</v>
      </c>
      <c r="K355" s="37"/>
      <c r="L355" s="63">
        <v>20060508</v>
      </c>
    </row>
    <row r="356" spans="1:12" ht="15">
      <c r="A356" s="7">
        <v>326</v>
      </c>
      <c r="B356" s="17" t="s">
        <v>119</v>
      </c>
      <c r="C356" s="18" t="s">
        <v>120</v>
      </c>
      <c r="D356" s="17" t="s">
        <v>109</v>
      </c>
      <c r="E356" s="18" t="s">
        <v>121</v>
      </c>
      <c r="F356" s="72">
        <f t="shared" si="5"/>
        <v>1031210</v>
      </c>
      <c r="G356" s="37">
        <v>0</v>
      </c>
      <c r="H356" s="37">
        <v>0</v>
      </c>
      <c r="I356" s="37">
        <v>450000</v>
      </c>
      <c r="J356" s="37">
        <v>581210</v>
      </c>
      <c r="K356" s="37"/>
      <c r="L356" s="63">
        <v>20060607</v>
      </c>
    </row>
    <row r="357" spans="1:12" ht="15">
      <c r="A357" s="7">
        <v>327</v>
      </c>
      <c r="B357" s="17" t="s">
        <v>122</v>
      </c>
      <c r="C357" s="18" t="s">
        <v>123</v>
      </c>
      <c r="D357" s="17" t="s">
        <v>109</v>
      </c>
      <c r="E357" s="18" t="s">
        <v>124</v>
      </c>
      <c r="F357" s="72">
        <f t="shared" si="5"/>
        <v>1142642</v>
      </c>
      <c r="G357" s="37">
        <v>10000</v>
      </c>
      <c r="H357" s="37">
        <v>959518</v>
      </c>
      <c r="I357" s="37">
        <v>10000</v>
      </c>
      <c r="J357" s="37">
        <v>163124</v>
      </c>
      <c r="K357" s="37"/>
      <c r="L357" s="63">
        <v>20060607</v>
      </c>
    </row>
    <row r="358" spans="1:12" ht="15">
      <c r="A358" s="7">
        <v>328</v>
      </c>
      <c r="B358" s="17" t="s">
        <v>125</v>
      </c>
      <c r="C358" s="18" t="s">
        <v>126</v>
      </c>
      <c r="D358" s="17" t="s">
        <v>109</v>
      </c>
      <c r="E358" s="18" t="s">
        <v>127</v>
      </c>
      <c r="F358" s="72">
        <f t="shared" si="5"/>
        <v>4209996</v>
      </c>
      <c r="G358" s="37">
        <v>1531323</v>
      </c>
      <c r="H358" s="37">
        <v>1101939</v>
      </c>
      <c r="I358" s="37">
        <v>0</v>
      </c>
      <c r="J358" s="37">
        <v>1576734</v>
      </c>
      <c r="K358" s="37"/>
      <c r="L358" s="63">
        <v>20060508</v>
      </c>
    </row>
    <row r="359" spans="1:12" ht="15">
      <c r="A359" s="7">
        <v>329</v>
      </c>
      <c r="B359" s="17" t="s">
        <v>128</v>
      </c>
      <c r="C359" s="18" t="s">
        <v>129</v>
      </c>
      <c r="D359" s="17" t="s">
        <v>109</v>
      </c>
      <c r="E359" s="18" t="s">
        <v>130</v>
      </c>
      <c r="F359" s="72">
        <f t="shared" si="5"/>
        <v>1446990</v>
      </c>
      <c r="G359" s="37">
        <v>82900</v>
      </c>
      <c r="H359" s="37">
        <v>1146432</v>
      </c>
      <c r="I359" s="37">
        <v>110000</v>
      </c>
      <c r="J359" s="37">
        <v>107658</v>
      </c>
      <c r="K359" s="37"/>
      <c r="L359" s="63">
        <v>20060508</v>
      </c>
    </row>
    <row r="360" spans="1:12" ht="15">
      <c r="A360" s="7">
        <v>330</v>
      </c>
      <c r="B360" s="17" t="s">
        <v>131</v>
      </c>
      <c r="C360" s="18" t="s">
        <v>132</v>
      </c>
      <c r="D360" s="17" t="s">
        <v>109</v>
      </c>
      <c r="E360" s="18" t="s">
        <v>133</v>
      </c>
      <c r="F360" s="72">
        <f t="shared" si="5"/>
        <v>3660699</v>
      </c>
      <c r="G360" s="37">
        <v>1751600</v>
      </c>
      <c r="H360" s="37">
        <v>1334107</v>
      </c>
      <c r="I360" s="37">
        <v>265000</v>
      </c>
      <c r="J360" s="37">
        <v>309992</v>
      </c>
      <c r="K360" s="37"/>
      <c r="L360" s="63">
        <v>20060508</v>
      </c>
    </row>
    <row r="361" spans="1:12" ht="15">
      <c r="A361" s="7">
        <v>331</v>
      </c>
      <c r="B361" s="17" t="s">
        <v>134</v>
      </c>
      <c r="C361" s="18" t="s">
        <v>135</v>
      </c>
      <c r="D361" s="17" t="s">
        <v>109</v>
      </c>
      <c r="E361" s="18" t="s">
        <v>136</v>
      </c>
      <c r="F361" s="72">
        <f t="shared" si="5"/>
        <v>10913619</v>
      </c>
      <c r="G361" s="37">
        <v>900006</v>
      </c>
      <c r="H361" s="37">
        <v>4483756</v>
      </c>
      <c r="I361" s="37">
        <v>207004</v>
      </c>
      <c r="J361" s="37">
        <v>5322853</v>
      </c>
      <c r="K361" s="37"/>
      <c r="L361" s="63">
        <v>20060508</v>
      </c>
    </row>
    <row r="362" spans="1:12" ht="15">
      <c r="A362" s="7">
        <v>332</v>
      </c>
      <c r="B362" s="17" t="s">
        <v>137</v>
      </c>
      <c r="C362" s="18" t="s">
        <v>138</v>
      </c>
      <c r="D362" s="17" t="s">
        <v>109</v>
      </c>
      <c r="E362" s="18" t="s">
        <v>139</v>
      </c>
      <c r="F362" s="72">
        <f t="shared" si="5"/>
        <v>4717634</v>
      </c>
      <c r="G362" s="37">
        <v>2385650</v>
      </c>
      <c r="H362" s="37">
        <v>2155483</v>
      </c>
      <c r="I362" s="37">
        <v>120000</v>
      </c>
      <c r="J362" s="37">
        <v>56501</v>
      </c>
      <c r="K362" s="37"/>
      <c r="L362" s="63">
        <v>20060607</v>
      </c>
    </row>
    <row r="363" spans="1:12" ht="15">
      <c r="A363" s="7">
        <v>333</v>
      </c>
      <c r="B363" s="17" t="s">
        <v>140</v>
      </c>
      <c r="C363" s="18" t="s">
        <v>141</v>
      </c>
      <c r="D363" s="17" t="s">
        <v>109</v>
      </c>
      <c r="E363" s="18" t="s">
        <v>142</v>
      </c>
      <c r="F363" s="72">
        <f t="shared" si="5"/>
        <v>5077188</v>
      </c>
      <c r="G363" s="37">
        <v>2604</v>
      </c>
      <c r="H363" s="37">
        <v>2030403</v>
      </c>
      <c r="I363" s="37">
        <v>337003</v>
      </c>
      <c r="J363" s="37">
        <v>2707178</v>
      </c>
      <c r="K363" s="37"/>
      <c r="L363" s="63">
        <v>20060607</v>
      </c>
    </row>
    <row r="364" spans="1:12" ht="15">
      <c r="A364" s="7">
        <v>334</v>
      </c>
      <c r="B364" s="17" t="s">
        <v>143</v>
      </c>
      <c r="C364" s="18" t="s">
        <v>144</v>
      </c>
      <c r="D364" s="17" t="s">
        <v>109</v>
      </c>
      <c r="E364" s="18" t="s">
        <v>145</v>
      </c>
      <c r="F364" s="72">
        <f t="shared" si="5"/>
        <v>180565</v>
      </c>
      <c r="G364" s="37">
        <v>0</v>
      </c>
      <c r="H364" s="37">
        <v>0</v>
      </c>
      <c r="I364" s="37">
        <v>0</v>
      </c>
      <c r="J364" s="37">
        <v>180565</v>
      </c>
      <c r="K364" s="37"/>
      <c r="L364" s="63">
        <v>20060607</v>
      </c>
    </row>
    <row r="365" spans="1:12" ht="15">
      <c r="A365" s="7">
        <v>335</v>
      </c>
      <c r="B365" s="17" t="s">
        <v>146</v>
      </c>
      <c r="C365" s="18" t="s">
        <v>147</v>
      </c>
      <c r="D365" s="17" t="s">
        <v>109</v>
      </c>
      <c r="E365" s="18" t="s">
        <v>148</v>
      </c>
      <c r="F365" s="72">
        <f t="shared" si="5"/>
        <v>6283966</v>
      </c>
      <c r="G365" s="37">
        <v>3061217</v>
      </c>
      <c r="H365" s="37">
        <v>3191326</v>
      </c>
      <c r="I365" s="37">
        <v>0</v>
      </c>
      <c r="J365" s="37">
        <v>31423</v>
      </c>
      <c r="K365" s="37"/>
      <c r="L365" s="63">
        <v>20060607</v>
      </c>
    </row>
    <row r="366" spans="1:12" ht="15">
      <c r="A366" s="7">
        <v>336</v>
      </c>
      <c r="B366" s="17" t="s">
        <v>149</v>
      </c>
      <c r="C366" s="18" t="s">
        <v>150</v>
      </c>
      <c r="D366" s="17" t="s">
        <v>109</v>
      </c>
      <c r="E366" s="18" t="s">
        <v>151</v>
      </c>
      <c r="F366" s="72">
        <f t="shared" si="5"/>
        <v>93160</v>
      </c>
      <c r="G366" s="37">
        <v>0</v>
      </c>
      <c r="H366" s="37">
        <v>59860</v>
      </c>
      <c r="I366" s="37">
        <v>31000</v>
      </c>
      <c r="J366" s="37">
        <v>2300</v>
      </c>
      <c r="K366" s="37"/>
      <c r="L366" s="63">
        <v>20060508</v>
      </c>
    </row>
    <row r="367" spans="1:12" ht="15">
      <c r="A367" s="7">
        <v>337</v>
      </c>
      <c r="B367" s="17" t="s">
        <v>152</v>
      </c>
      <c r="C367" s="18" t="s">
        <v>153</v>
      </c>
      <c r="D367" s="17" t="s">
        <v>109</v>
      </c>
      <c r="E367" s="18" t="s">
        <v>154</v>
      </c>
      <c r="F367" s="72">
        <f t="shared" si="5"/>
        <v>2105439</v>
      </c>
      <c r="G367" s="37">
        <v>518206</v>
      </c>
      <c r="H367" s="37">
        <v>473501</v>
      </c>
      <c r="I367" s="37">
        <v>5000</v>
      </c>
      <c r="J367" s="37">
        <v>1108732</v>
      </c>
      <c r="K367" s="37"/>
      <c r="L367" s="63">
        <v>20060508</v>
      </c>
    </row>
    <row r="368" spans="1:12" ht="15">
      <c r="A368" s="7">
        <v>338</v>
      </c>
      <c r="B368" s="17" t="s">
        <v>155</v>
      </c>
      <c r="C368" s="18" t="s">
        <v>156</v>
      </c>
      <c r="D368" s="17" t="s">
        <v>109</v>
      </c>
      <c r="E368" s="18" t="s">
        <v>157</v>
      </c>
      <c r="F368" s="72">
        <f t="shared" si="5"/>
        <v>17794226</v>
      </c>
      <c r="G368" s="37">
        <v>3836049</v>
      </c>
      <c r="H368" s="37">
        <v>1444324</v>
      </c>
      <c r="I368" s="37">
        <v>457750</v>
      </c>
      <c r="J368" s="37">
        <v>12056103</v>
      </c>
      <c r="K368" s="37"/>
      <c r="L368" s="63" t="s">
        <v>2</v>
      </c>
    </row>
    <row r="369" spans="1:12" ht="15">
      <c r="A369" s="7">
        <v>339</v>
      </c>
      <c r="B369" s="17" t="s">
        <v>158</v>
      </c>
      <c r="C369" s="18" t="s">
        <v>159</v>
      </c>
      <c r="D369" s="17" t="s">
        <v>109</v>
      </c>
      <c r="E369" s="18" t="s">
        <v>160</v>
      </c>
      <c r="F369" s="72">
        <f t="shared" si="5"/>
        <v>970267</v>
      </c>
      <c r="G369" s="37">
        <v>302000</v>
      </c>
      <c r="H369" s="37">
        <v>605072</v>
      </c>
      <c r="I369" s="37">
        <v>25000</v>
      </c>
      <c r="J369" s="37">
        <v>38195</v>
      </c>
      <c r="K369" s="37"/>
      <c r="L369" s="63">
        <v>20060508</v>
      </c>
    </row>
    <row r="370" spans="1:12" ht="15">
      <c r="A370" s="7">
        <v>340</v>
      </c>
      <c r="B370" s="17" t="s">
        <v>161</v>
      </c>
      <c r="C370" s="18" t="s">
        <v>162</v>
      </c>
      <c r="D370" s="17" t="s">
        <v>109</v>
      </c>
      <c r="E370" s="18" t="s">
        <v>163</v>
      </c>
      <c r="F370" s="72">
        <f t="shared" si="5"/>
        <v>12276030</v>
      </c>
      <c r="G370" s="37">
        <v>2215421</v>
      </c>
      <c r="H370" s="37">
        <v>3402109</v>
      </c>
      <c r="I370" s="37">
        <v>857000</v>
      </c>
      <c r="J370" s="37">
        <v>5801500</v>
      </c>
      <c r="K370" s="37"/>
      <c r="L370" s="63">
        <v>20060508</v>
      </c>
    </row>
    <row r="371" spans="1:12" ht="15">
      <c r="A371" s="7">
        <v>341</v>
      </c>
      <c r="B371" s="17" t="s">
        <v>164</v>
      </c>
      <c r="C371" s="18" t="s">
        <v>165</v>
      </c>
      <c r="D371" s="17" t="s">
        <v>109</v>
      </c>
      <c r="E371" s="18" t="s">
        <v>166</v>
      </c>
      <c r="F371" s="72">
        <f t="shared" si="5"/>
        <v>16530038</v>
      </c>
      <c r="G371" s="37">
        <v>7793606</v>
      </c>
      <c r="H371" s="37">
        <v>3417649</v>
      </c>
      <c r="I371" s="37">
        <v>2388677</v>
      </c>
      <c r="J371" s="37">
        <v>2930106</v>
      </c>
      <c r="K371" s="37"/>
      <c r="L371" s="63">
        <v>20060508</v>
      </c>
    </row>
    <row r="372" spans="1:12" ht="15">
      <c r="A372" s="7">
        <v>342</v>
      </c>
      <c r="B372" s="17" t="s">
        <v>167</v>
      </c>
      <c r="C372" s="18" t="s">
        <v>168</v>
      </c>
      <c r="D372" s="17" t="s">
        <v>109</v>
      </c>
      <c r="E372" s="18" t="s">
        <v>169</v>
      </c>
      <c r="F372" s="72">
        <f t="shared" si="5"/>
        <v>650454</v>
      </c>
      <c r="G372" s="37">
        <v>0</v>
      </c>
      <c r="H372" s="37">
        <v>650454</v>
      </c>
      <c r="I372" s="37">
        <v>0</v>
      </c>
      <c r="J372" s="37">
        <v>0</v>
      </c>
      <c r="K372" s="37"/>
      <c r="L372" s="63">
        <v>20060508</v>
      </c>
    </row>
    <row r="373" spans="1:12" ht="15">
      <c r="A373" s="7">
        <v>343</v>
      </c>
      <c r="B373" s="17" t="s">
        <v>170</v>
      </c>
      <c r="C373" s="18" t="s">
        <v>171</v>
      </c>
      <c r="D373" s="17" t="s">
        <v>109</v>
      </c>
      <c r="E373" s="18" t="s">
        <v>172</v>
      </c>
      <c r="F373" s="72">
        <f t="shared" si="5"/>
        <v>876505</v>
      </c>
      <c r="G373" s="37">
        <v>144550</v>
      </c>
      <c r="H373" s="37">
        <v>598880</v>
      </c>
      <c r="I373" s="37">
        <v>5000</v>
      </c>
      <c r="J373" s="37">
        <v>128075</v>
      </c>
      <c r="K373" s="37"/>
      <c r="L373" s="63">
        <v>20060607</v>
      </c>
    </row>
    <row r="374" spans="1:12" ht="15">
      <c r="A374" s="7">
        <v>344</v>
      </c>
      <c r="B374" s="17" t="s">
        <v>173</v>
      </c>
      <c r="C374" s="18" t="s">
        <v>174</v>
      </c>
      <c r="D374" s="17" t="s">
        <v>109</v>
      </c>
      <c r="E374" s="18" t="s">
        <v>175</v>
      </c>
      <c r="F374" s="72">
        <f t="shared" si="5"/>
        <v>2937149</v>
      </c>
      <c r="G374" s="37">
        <v>1725600</v>
      </c>
      <c r="H374" s="37">
        <v>890830</v>
      </c>
      <c r="I374" s="37">
        <v>52001</v>
      </c>
      <c r="J374" s="37">
        <v>268718</v>
      </c>
      <c r="K374" s="37"/>
      <c r="L374" s="63">
        <v>20060607</v>
      </c>
    </row>
    <row r="375" spans="1:12" ht="15">
      <c r="A375" s="7">
        <v>345</v>
      </c>
      <c r="B375" s="17" t="s">
        <v>176</v>
      </c>
      <c r="C375" s="18" t="s">
        <v>177</v>
      </c>
      <c r="D375" s="17" t="s">
        <v>109</v>
      </c>
      <c r="E375" s="18" t="s">
        <v>178</v>
      </c>
      <c r="F375" s="72">
        <f t="shared" si="5"/>
        <v>4474944</v>
      </c>
      <c r="G375" s="37">
        <v>1276188</v>
      </c>
      <c r="H375" s="37">
        <v>2516407</v>
      </c>
      <c r="I375" s="37">
        <v>2000</v>
      </c>
      <c r="J375" s="37">
        <v>680349</v>
      </c>
      <c r="K375" s="37"/>
      <c r="L375" s="63">
        <v>20060607</v>
      </c>
    </row>
    <row r="376" spans="1:12" ht="15">
      <c r="A376" s="7">
        <v>346</v>
      </c>
      <c r="B376" s="17" t="s">
        <v>179</v>
      </c>
      <c r="C376" s="18" t="s">
        <v>180</v>
      </c>
      <c r="D376" s="17" t="s">
        <v>109</v>
      </c>
      <c r="E376" s="18" t="s">
        <v>181</v>
      </c>
      <c r="F376" s="72">
        <f t="shared" si="5"/>
        <v>324487</v>
      </c>
      <c r="G376" s="37">
        <v>0</v>
      </c>
      <c r="H376" s="37">
        <v>294087</v>
      </c>
      <c r="I376" s="37">
        <v>0</v>
      </c>
      <c r="J376" s="37">
        <v>30400</v>
      </c>
      <c r="K376" s="37"/>
      <c r="L376" s="63">
        <v>20060508</v>
      </c>
    </row>
    <row r="377" spans="1:12" ht="15">
      <c r="A377" s="7">
        <v>347</v>
      </c>
      <c r="B377" s="17" t="s">
        <v>182</v>
      </c>
      <c r="C377" s="18" t="s">
        <v>183</v>
      </c>
      <c r="D377" s="17" t="s">
        <v>109</v>
      </c>
      <c r="E377" s="18" t="s">
        <v>184</v>
      </c>
      <c r="F377" s="72">
        <f t="shared" si="5"/>
        <v>19131087</v>
      </c>
      <c r="G377" s="37">
        <v>10355439</v>
      </c>
      <c r="H377" s="37">
        <v>6382355</v>
      </c>
      <c r="I377" s="37">
        <v>193626</v>
      </c>
      <c r="J377" s="37">
        <v>2199667</v>
      </c>
      <c r="K377" s="37"/>
      <c r="L377" s="63">
        <v>20060508</v>
      </c>
    </row>
    <row r="378" spans="1:12" ht="15">
      <c r="A378" s="7">
        <v>348</v>
      </c>
      <c r="B378" s="17" t="s">
        <v>185</v>
      </c>
      <c r="C378" s="18" t="s">
        <v>186</v>
      </c>
      <c r="D378" s="17" t="s">
        <v>109</v>
      </c>
      <c r="E378" s="18" t="s">
        <v>187</v>
      </c>
      <c r="F378" s="72">
        <f t="shared" si="5"/>
        <v>37016643</v>
      </c>
      <c r="G378" s="37">
        <v>26015771</v>
      </c>
      <c r="H378" s="37">
        <v>4826489</v>
      </c>
      <c r="I378" s="37">
        <v>5109988</v>
      </c>
      <c r="J378" s="37">
        <v>1064395</v>
      </c>
      <c r="K378" s="37"/>
      <c r="L378" s="63">
        <v>20060508</v>
      </c>
    </row>
    <row r="379" spans="1:12" ht="15">
      <c r="A379" s="7">
        <v>349</v>
      </c>
      <c r="B379" s="17" t="s">
        <v>188</v>
      </c>
      <c r="C379" s="18" t="s">
        <v>189</v>
      </c>
      <c r="D379" s="17" t="s">
        <v>109</v>
      </c>
      <c r="E379" s="18" t="s">
        <v>190</v>
      </c>
      <c r="F379" s="72">
        <f t="shared" si="5"/>
        <v>6146243</v>
      </c>
      <c r="G379" s="37">
        <v>3574935</v>
      </c>
      <c r="H379" s="37">
        <v>1895894</v>
      </c>
      <c r="I379" s="37">
        <v>56500</v>
      </c>
      <c r="J379" s="37">
        <v>618914</v>
      </c>
      <c r="K379" s="37"/>
      <c r="L379" s="63">
        <v>20060508</v>
      </c>
    </row>
    <row r="380" spans="1:12" ht="15">
      <c r="A380" s="7">
        <v>350</v>
      </c>
      <c r="B380" s="17" t="s">
        <v>191</v>
      </c>
      <c r="C380" s="18" t="s">
        <v>192</v>
      </c>
      <c r="D380" s="17" t="s">
        <v>109</v>
      </c>
      <c r="E380" s="18" t="s">
        <v>193</v>
      </c>
      <c r="F380" s="72">
        <f t="shared" si="5"/>
        <v>15436717</v>
      </c>
      <c r="G380" s="37">
        <v>8117901</v>
      </c>
      <c r="H380" s="37">
        <v>5859093</v>
      </c>
      <c r="I380" s="37">
        <v>722200</v>
      </c>
      <c r="J380" s="37">
        <v>737523</v>
      </c>
      <c r="K380" s="37"/>
      <c r="L380" s="63">
        <v>20060508</v>
      </c>
    </row>
    <row r="381" spans="1:12" ht="15">
      <c r="A381" s="7">
        <v>351</v>
      </c>
      <c r="B381" s="17" t="s">
        <v>194</v>
      </c>
      <c r="C381" s="18" t="s">
        <v>195</v>
      </c>
      <c r="D381" s="17" t="s">
        <v>109</v>
      </c>
      <c r="E381" s="18" t="s">
        <v>196</v>
      </c>
      <c r="F381" s="72">
        <f t="shared" si="5"/>
        <v>1220499</v>
      </c>
      <c r="G381" s="37">
        <v>100000</v>
      </c>
      <c r="H381" s="37">
        <v>769408</v>
      </c>
      <c r="I381" s="37">
        <v>0</v>
      </c>
      <c r="J381" s="37">
        <v>351091</v>
      </c>
      <c r="K381" s="37"/>
      <c r="L381" s="63">
        <v>20060508</v>
      </c>
    </row>
    <row r="382" spans="1:12" ht="15">
      <c r="A382" s="7">
        <v>352</v>
      </c>
      <c r="B382" s="17" t="s">
        <v>197</v>
      </c>
      <c r="C382" s="18" t="s">
        <v>198</v>
      </c>
      <c r="D382" s="17" t="s">
        <v>109</v>
      </c>
      <c r="E382" s="18" t="s">
        <v>199</v>
      </c>
      <c r="F382" s="72">
        <f t="shared" si="5"/>
        <v>3420082</v>
      </c>
      <c r="G382" s="37">
        <v>360476</v>
      </c>
      <c r="H382" s="37">
        <v>1468110</v>
      </c>
      <c r="I382" s="37">
        <v>630550</v>
      </c>
      <c r="J382" s="37">
        <v>960946</v>
      </c>
      <c r="K382" s="37"/>
      <c r="L382" s="63">
        <v>20060508</v>
      </c>
    </row>
    <row r="383" spans="1:12" ht="15">
      <c r="A383" s="7">
        <v>353</v>
      </c>
      <c r="B383" s="17" t="s">
        <v>200</v>
      </c>
      <c r="C383" s="18" t="s">
        <v>201</v>
      </c>
      <c r="D383" s="17" t="s">
        <v>109</v>
      </c>
      <c r="E383" s="18" t="s">
        <v>202</v>
      </c>
      <c r="F383" s="72">
        <f t="shared" si="5"/>
        <v>35948646</v>
      </c>
      <c r="G383" s="37">
        <v>11256099</v>
      </c>
      <c r="H383" s="37">
        <v>14203073</v>
      </c>
      <c r="I383" s="37">
        <v>1313300</v>
      </c>
      <c r="J383" s="37">
        <v>9176174</v>
      </c>
      <c r="K383" s="37"/>
      <c r="L383" s="63">
        <v>20060508</v>
      </c>
    </row>
    <row r="384" spans="1:12" ht="15">
      <c r="A384" s="7">
        <v>354</v>
      </c>
      <c r="B384" s="17" t="s">
        <v>203</v>
      </c>
      <c r="C384" s="18" t="s">
        <v>204</v>
      </c>
      <c r="D384" s="17" t="s">
        <v>109</v>
      </c>
      <c r="E384" s="18" t="s">
        <v>205</v>
      </c>
      <c r="F384" s="72">
        <f t="shared" si="5"/>
        <v>5945755</v>
      </c>
      <c r="G384" s="37">
        <v>2463900</v>
      </c>
      <c r="H384" s="37">
        <v>1440176</v>
      </c>
      <c r="I384" s="37">
        <v>770065</v>
      </c>
      <c r="J384" s="37">
        <v>1271614</v>
      </c>
      <c r="K384" s="37"/>
      <c r="L384" s="63">
        <v>20060508</v>
      </c>
    </row>
    <row r="385" spans="1:12" ht="15">
      <c r="A385" s="7">
        <v>355</v>
      </c>
      <c r="B385" s="17" t="s">
        <v>206</v>
      </c>
      <c r="C385" s="18" t="s">
        <v>207</v>
      </c>
      <c r="D385" s="17" t="s">
        <v>109</v>
      </c>
      <c r="E385" s="18" t="s">
        <v>208</v>
      </c>
      <c r="F385" s="72">
        <f t="shared" si="5"/>
        <v>3281561</v>
      </c>
      <c r="G385" s="37">
        <v>1358100</v>
      </c>
      <c r="H385" s="37">
        <v>1643361</v>
      </c>
      <c r="I385" s="37">
        <v>197400</v>
      </c>
      <c r="J385" s="37">
        <v>82700</v>
      </c>
      <c r="K385" s="37"/>
      <c r="L385" s="63">
        <v>20060607</v>
      </c>
    </row>
    <row r="386" spans="1:12" ht="15">
      <c r="A386" s="7">
        <v>356</v>
      </c>
      <c r="B386" s="17" t="s">
        <v>209</v>
      </c>
      <c r="C386" s="18" t="s">
        <v>210</v>
      </c>
      <c r="D386" s="17" t="s">
        <v>109</v>
      </c>
      <c r="E386" s="18" t="s">
        <v>211</v>
      </c>
      <c r="F386" s="72">
        <f t="shared" si="5"/>
        <v>12885107</v>
      </c>
      <c r="G386" s="37">
        <v>989350</v>
      </c>
      <c r="H386" s="37">
        <v>4442438</v>
      </c>
      <c r="I386" s="37">
        <v>5493392</v>
      </c>
      <c r="J386" s="37">
        <v>1959927</v>
      </c>
      <c r="K386" s="37"/>
      <c r="L386" s="63">
        <v>20060607</v>
      </c>
    </row>
    <row r="387" spans="1:12" ht="15">
      <c r="A387" s="7">
        <v>357</v>
      </c>
      <c r="B387" s="17" t="s">
        <v>212</v>
      </c>
      <c r="C387" s="18" t="s">
        <v>213</v>
      </c>
      <c r="D387" s="17" t="s">
        <v>109</v>
      </c>
      <c r="E387" s="18" t="s">
        <v>214</v>
      </c>
      <c r="F387" s="72">
        <f t="shared" si="5"/>
        <v>1994803</v>
      </c>
      <c r="G387" s="37">
        <v>500</v>
      </c>
      <c r="H387" s="37">
        <v>361719</v>
      </c>
      <c r="I387" s="37">
        <v>860000</v>
      </c>
      <c r="J387" s="37">
        <v>772584</v>
      </c>
      <c r="K387" s="37"/>
      <c r="L387" s="63">
        <v>20060508</v>
      </c>
    </row>
    <row r="388" spans="1:12" ht="15">
      <c r="A388" s="7">
        <v>358</v>
      </c>
      <c r="B388" s="17" t="s">
        <v>215</v>
      </c>
      <c r="C388" s="18" t="s">
        <v>216</v>
      </c>
      <c r="D388" s="17" t="s">
        <v>109</v>
      </c>
      <c r="E388" s="18" t="s">
        <v>217</v>
      </c>
      <c r="F388" s="72">
        <f t="shared" si="5"/>
        <v>7025635</v>
      </c>
      <c r="G388" s="37">
        <v>2765466</v>
      </c>
      <c r="H388" s="37">
        <v>1504109</v>
      </c>
      <c r="I388" s="37">
        <v>1188001</v>
      </c>
      <c r="J388" s="37">
        <v>1568059</v>
      </c>
      <c r="K388" s="37"/>
      <c r="L388" s="63">
        <v>20060508</v>
      </c>
    </row>
    <row r="389" spans="1:12" ht="15">
      <c r="A389" s="7">
        <v>359</v>
      </c>
      <c r="B389" s="17" t="s">
        <v>218</v>
      </c>
      <c r="C389" s="18" t="s">
        <v>219</v>
      </c>
      <c r="D389" s="17" t="s">
        <v>109</v>
      </c>
      <c r="E389" s="18" t="s">
        <v>220</v>
      </c>
      <c r="F389" s="72">
        <f t="shared" si="5"/>
        <v>14920936</v>
      </c>
      <c r="G389" s="37">
        <v>7995800</v>
      </c>
      <c r="H389" s="37">
        <v>3934606</v>
      </c>
      <c r="I389" s="37">
        <v>670725</v>
      </c>
      <c r="J389" s="37">
        <v>2319805</v>
      </c>
      <c r="K389" s="37"/>
      <c r="L389" s="63">
        <v>20060508</v>
      </c>
    </row>
    <row r="390" spans="1:12" ht="15">
      <c r="A390" s="7">
        <v>360</v>
      </c>
      <c r="B390" s="17" t="s">
        <v>221</v>
      </c>
      <c r="C390" s="18" t="s">
        <v>222</v>
      </c>
      <c r="D390" s="17" t="s">
        <v>109</v>
      </c>
      <c r="E390" s="18" t="s">
        <v>223</v>
      </c>
      <c r="F390" s="72">
        <f t="shared" si="5"/>
        <v>684976</v>
      </c>
      <c r="G390" s="37">
        <v>12000</v>
      </c>
      <c r="H390" s="37">
        <v>672976</v>
      </c>
      <c r="I390" s="37">
        <v>0</v>
      </c>
      <c r="J390" s="37">
        <v>0</v>
      </c>
      <c r="K390" s="37"/>
      <c r="L390" s="63" t="s">
        <v>2</v>
      </c>
    </row>
    <row r="391" spans="1:12" ht="15">
      <c r="A391" s="7">
        <v>361</v>
      </c>
      <c r="B391" s="17" t="s">
        <v>224</v>
      </c>
      <c r="C391" s="18" t="s">
        <v>225</v>
      </c>
      <c r="D391" s="17" t="s">
        <v>109</v>
      </c>
      <c r="E391" s="18" t="s">
        <v>226</v>
      </c>
      <c r="F391" s="72">
        <f t="shared" si="5"/>
        <v>4799828</v>
      </c>
      <c r="G391" s="37">
        <v>441600</v>
      </c>
      <c r="H391" s="37">
        <v>2374171</v>
      </c>
      <c r="I391" s="37">
        <v>0</v>
      </c>
      <c r="J391" s="37">
        <v>1984057</v>
      </c>
      <c r="K391" s="37"/>
      <c r="L391" s="63">
        <v>20060508</v>
      </c>
    </row>
    <row r="392" spans="1:12" ht="15">
      <c r="A392" s="7">
        <v>362</v>
      </c>
      <c r="B392" s="17" t="s">
        <v>227</v>
      </c>
      <c r="C392" s="18" t="s">
        <v>228</v>
      </c>
      <c r="D392" s="17" t="s">
        <v>109</v>
      </c>
      <c r="E392" s="18" t="s">
        <v>229</v>
      </c>
      <c r="F392" s="72">
        <f t="shared" si="5"/>
        <v>7897220</v>
      </c>
      <c r="G392" s="37">
        <v>2522985</v>
      </c>
      <c r="H392" s="37">
        <v>1901788</v>
      </c>
      <c r="I392" s="37">
        <v>475903</v>
      </c>
      <c r="J392" s="37">
        <v>2996544</v>
      </c>
      <c r="K392" s="37"/>
      <c r="L392" s="63">
        <v>20060607</v>
      </c>
    </row>
    <row r="393" spans="1:12" ht="15">
      <c r="A393" s="7">
        <v>363</v>
      </c>
      <c r="B393" s="17" t="s">
        <v>230</v>
      </c>
      <c r="C393" s="18" t="s">
        <v>231</v>
      </c>
      <c r="D393" s="17" t="s">
        <v>109</v>
      </c>
      <c r="E393" s="18" t="s">
        <v>232</v>
      </c>
      <c r="F393" s="72">
        <f t="shared" si="5"/>
        <v>115851</v>
      </c>
      <c r="G393" s="37">
        <v>35000</v>
      </c>
      <c r="H393" s="37">
        <v>75451</v>
      </c>
      <c r="I393" s="37">
        <v>0</v>
      </c>
      <c r="J393" s="37">
        <v>5400</v>
      </c>
      <c r="K393" s="37"/>
      <c r="L393" s="63">
        <v>20060607</v>
      </c>
    </row>
    <row r="394" spans="1:12" ht="15">
      <c r="A394" s="7">
        <v>364</v>
      </c>
      <c r="B394" s="17" t="s">
        <v>233</v>
      </c>
      <c r="C394" s="18" t="s">
        <v>234</v>
      </c>
      <c r="D394" s="17" t="s">
        <v>109</v>
      </c>
      <c r="E394" s="18" t="s">
        <v>235</v>
      </c>
      <c r="F394" s="72">
        <f t="shared" si="5"/>
        <v>15827385</v>
      </c>
      <c r="G394" s="37">
        <v>8630951</v>
      </c>
      <c r="H394" s="37">
        <v>4379490</v>
      </c>
      <c r="I394" s="37">
        <v>0</v>
      </c>
      <c r="J394" s="37">
        <v>2816944</v>
      </c>
      <c r="K394" s="37"/>
      <c r="L394" s="63">
        <v>20060508</v>
      </c>
    </row>
    <row r="395" spans="1:12" ht="15">
      <c r="A395" s="7">
        <v>365</v>
      </c>
      <c r="B395" s="17" t="s">
        <v>236</v>
      </c>
      <c r="C395" s="18" t="s">
        <v>237</v>
      </c>
      <c r="D395" s="17" t="s">
        <v>109</v>
      </c>
      <c r="E395" s="18" t="s">
        <v>238</v>
      </c>
      <c r="F395" s="72">
        <f t="shared" si="5"/>
        <v>1759963</v>
      </c>
      <c r="G395" s="37">
        <v>1214900</v>
      </c>
      <c r="H395" s="37">
        <v>509773</v>
      </c>
      <c r="I395" s="37">
        <v>0</v>
      </c>
      <c r="J395" s="37">
        <v>35290</v>
      </c>
      <c r="K395" s="37"/>
      <c r="L395" s="63">
        <v>20060607</v>
      </c>
    </row>
    <row r="396" spans="1:12" ht="15">
      <c r="A396" s="7">
        <v>366</v>
      </c>
      <c r="B396" s="17" t="s">
        <v>239</v>
      </c>
      <c r="C396" s="18" t="s">
        <v>240</v>
      </c>
      <c r="D396" s="17" t="s">
        <v>109</v>
      </c>
      <c r="E396" s="18" t="s">
        <v>241</v>
      </c>
      <c r="F396" s="72">
        <f t="shared" si="5"/>
        <v>7573965</v>
      </c>
      <c r="G396" s="37">
        <v>5678500</v>
      </c>
      <c r="H396" s="37">
        <v>1353920</v>
      </c>
      <c r="I396" s="37">
        <v>250000</v>
      </c>
      <c r="J396" s="37">
        <v>291545</v>
      </c>
      <c r="K396" s="37"/>
      <c r="L396" s="63">
        <v>20060508</v>
      </c>
    </row>
    <row r="397" spans="1:12" ht="15">
      <c r="A397" s="7">
        <v>367</v>
      </c>
      <c r="B397" s="17" t="s">
        <v>242</v>
      </c>
      <c r="C397" s="18" t="s">
        <v>243</v>
      </c>
      <c r="D397" s="17" t="s">
        <v>109</v>
      </c>
      <c r="E397" s="18" t="s">
        <v>244</v>
      </c>
      <c r="F397" s="72">
        <f t="shared" si="5"/>
        <v>2661561</v>
      </c>
      <c r="G397" s="37">
        <v>651000</v>
      </c>
      <c r="H397" s="37">
        <v>973216</v>
      </c>
      <c r="I397" s="37">
        <v>170000</v>
      </c>
      <c r="J397" s="37">
        <v>867345</v>
      </c>
      <c r="K397" s="37"/>
      <c r="L397" s="63">
        <v>20060508</v>
      </c>
    </row>
    <row r="398" spans="1:12" ht="15">
      <c r="A398" s="7">
        <v>368</v>
      </c>
      <c r="B398" s="17" t="s">
        <v>245</v>
      </c>
      <c r="C398" s="18" t="s">
        <v>246</v>
      </c>
      <c r="D398" s="17" t="s">
        <v>109</v>
      </c>
      <c r="E398" s="18" t="s">
        <v>247</v>
      </c>
      <c r="F398" s="72">
        <f t="shared" si="5"/>
        <v>48113</v>
      </c>
      <c r="G398" s="37">
        <v>0</v>
      </c>
      <c r="H398" s="37">
        <v>47813</v>
      </c>
      <c r="I398" s="37">
        <v>0</v>
      </c>
      <c r="J398" s="37">
        <v>300</v>
      </c>
      <c r="K398" s="37"/>
      <c r="L398" s="63">
        <v>20060508</v>
      </c>
    </row>
    <row r="399" spans="1:12" ht="15">
      <c r="A399" s="7">
        <v>369</v>
      </c>
      <c r="B399" s="17" t="s">
        <v>248</v>
      </c>
      <c r="C399" s="18" t="s">
        <v>249</v>
      </c>
      <c r="D399" s="17" t="s">
        <v>109</v>
      </c>
      <c r="E399" s="18" t="s">
        <v>621</v>
      </c>
      <c r="F399" s="72">
        <f t="shared" si="5"/>
        <v>1517269</v>
      </c>
      <c r="G399" s="37">
        <v>315300</v>
      </c>
      <c r="H399" s="37">
        <v>410377</v>
      </c>
      <c r="I399" s="37">
        <v>715792</v>
      </c>
      <c r="J399" s="37">
        <v>75800</v>
      </c>
      <c r="K399" s="37"/>
      <c r="L399" s="63">
        <v>20060607</v>
      </c>
    </row>
    <row r="400" spans="1:12" ht="15">
      <c r="A400" s="7">
        <v>370</v>
      </c>
      <c r="B400" s="17" t="s">
        <v>250</v>
      </c>
      <c r="C400" s="18" t="s">
        <v>251</v>
      </c>
      <c r="D400" s="17" t="s">
        <v>109</v>
      </c>
      <c r="E400" s="18" t="s">
        <v>252</v>
      </c>
      <c r="F400" s="72">
        <f t="shared" si="5"/>
        <v>5468721</v>
      </c>
      <c r="G400" s="37">
        <v>3272700</v>
      </c>
      <c r="H400" s="37">
        <v>1806110</v>
      </c>
      <c r="I400" s="37">
        <v>20000</v>
      </c>
      <c r="J400" s="37">
        <v>369911</v>
      </c>
      <c r="K400" s="37"/>
      <c r="L400" s="63">
        <v>20060508</v>
      </c>
    </row>
    <row r="401" spans="1:12" ht="15">
      <c r="A401" s="7">
        <v>371</v>
      </c>
      <c r="B401" s="17" t="s">
        <v>253</v>
      </c>
      <c r="C401" s="18" t="s">
        <v>254</v>
      </c>
      <c r="D401" s="17" t="s">
        <v>109</v>
      </c>
      <c r="E401" s="18" t="s">
        <v>566</v>
      </c>
      <c r="F401" s="72">
        <f t="shared" si="5"/>
        <v>1443657</v>
      </c>
      <c r="G401" s="37">
        <v>844530</v>
      </c>
      <c r="H401" s="37">
        <v>523229</v>
      </c>
      <c r="I401" s="37">
        <v>0</v>
      </c>
      <c r="J401" s="37">
        <v>75898</v>
      </c>
      <c r="K401" s="37"/>
      <c r="L401" s="63">
        <v>20060508</v>
      </c>
    </row>
    <row r="402" spans="1:12" ht="15">
      <c r="A402" s="7">
        <v>372</v>
      </c>
      <c r="B402" s="17" t="s">
        <v>255</v>
      </c>
      <c r="C402" s="18" t="s">
        <v>256</v>
      </c>
      <c r="D402" s="17" t="s">
        <v>109</v>
      </c>
      <c r="E402" s="18" t="s">
        <v>257</v>
      </c>
      <c r="F402" s="72">
        <f t="shared" si="5"/>
        <v>454750</v>
      </c>
      <c r="G402" s="37">
        <v>160000</v>
      </c>
      <c r="H402" s="37">
        <v>276750</v>
      </c>
      <c r="I402" s="37">
        <v>0</v>
      </c>
      <c r="J402" s="37">
        <v>18000</v>
      </c>
      <c r="K402" s="69"/>
      <c r="L402" s="63" t="s">
        <v>2</v>
      </c>
    </row>
    <row r="403" spans="1:12" ht="15">
      <c r="A403" s="7">
        <v>373</v>
      </c>
      <c r="B403" s="17" t="s">
        <v>258</v>
      </c>
      <c r="C403" s="18" t="s">
        <v>259</v>
      </c>
      <c r="D403" s="17" t="s">
        <v>109</v>
      </c>
      <c r="E403" s="18" t="s">
        <v>260</v>
      </c>
      <c r="F403" s="72">
        <f t="shared" si="5"/>
        <v>8447592</v>
      </c>
      <c r="G403" s="37">
        <v>7185934</v>
      </c>
      <c r="H403" s="37">
        <v>443329</v>
      </c>
      <c r="I403" s="37">
        <v>158990</v>
      </c>
      <c r="J403" s="37">
        <v>659339</v>
      </c>
      <c r="K403" s="37"/>
      <c r="L403" s="63">
        <v>20060508</v>
      </c>
    </row>
    <row r="404" spans="1:12" ht="15">
      <c r="A404" s="7">
        <v>374</v>
      </c>
      <c r="B404" s="17" t="s">
        <v>261</v>
      </c>
      <c r="C404" s="18" t="s">
        <v>262</v>
      </c>
      <c r="D404" s="17" t="s">
        <v>109</v>
      </c>
      <c r="E404" s="18" t="s">
        <v>263</v>
      </c>
      <c r="F404" s="72">
        <f t="shared" si="5"/>
        <v>37448003</v>
      </c>
      <c r="G404" s="37">
        <v>16373843</v>
      </c>
      <c r="H404" s="37">
        <v>3207468</v>
      </c>
      <c r="I404" s="37">
        <v>13823816</v>
      </c>
      <c r="J404" s="37">
        <v>4042876</v>
      </c>
      <c r="K404" s="37"/>
      <c r="L404" s="63">
        <v>20060607</v>
      </c>
    </row>
    <row r="405" spans="1:12" ht="15">
      <c r="A405" s="7">
        <v>375</v>
      </c>
      <c r="B405" s="17" t="s">
        <v>264</v>
      </c>
      <c r="C405" s="18" t="s">
        <v>265</v>
      </c>
      <c r="D405" s="17" t="s">
        <v>109</v>
      </c>
      <c r="E405" s="18" t="s">
        <v>266</v>
      </c>
      <c r="F405" s="72">
        <f t="shared" si="5"/>
        <v>2380786</v>
      </c>
      <c r="G405" s="37">
        <v>461465</v>
      </c>
      <c r="H405" s="37">
        <v>1052021</v>
      </c>
      <c r="I405" s="37">
        <v>0</v>
      </c>
      <c r="J405" s="37">
        <v>867300</v>
      </c>
      <c r="K405" s="37"/>
      <c r="L405" s="63">
        <v>20060508</v>
      </c>
    </row>
    <row r="406" spans="1:12" ht="15">
      <c r="A406" s="7">
        <v>376</v>
      </c>
      <c r="B406" s="17" t="s">
        <v>268</v>
      </c>
      <c r="C406" s="18" t="s">
        <v>269</v>
      </c>
      <c r="D406" s="17" t="s">
        <v>267</v>
      </c>
      <c r="E406" s="18" t="s">
        <v>270</v>
      </c>
      <c r="F406" s="72">
        <f t="shared" si="5"/>
        <v>2423391</v>
      </c>
      <c r="G406" s="37">
        <v>415000</v>
      </c>
      <c r="H406" s="37">
        <v>1203091</v>
      </c>
      <c r="I406" s="37">
        <v>421100</v>
      </c>
      <c r="J406" s="37">
        <v>384200</v>
      </c>
      <c r="K406" s="37"/>
      <c r="L406" s="63">
        <v>20060508</v>
      </c>
    </row>
    <row r="407" spans="1:12" ht="15">
      <c r="A407" s="7">
        <v>377</v>
      </c>
      <c r="B407" s="17" t="s">
        <v>271</v>
      </c>
      <c r="C407" s="18" t="s">
        <v>272</v>
      </c>
      <c r="D407" s="17" t="s">
        <v>267</v>
      </c>
      <c r="E407" s="18" t="s">
        <v>273</v>
      </c>
      <c r="F407" s="72">
        <f t="shared" si="5"/>
        <v>2741573</v>
      </c>
      <c r="G407" s="37">
        <v>1380000</v>
      </c>
      <c r="H407" s="37">
        <v>1085243</v>
      </c>
      <c r="I407" s="37">
        <v>184000</v>
      </c>
      <c r="J407" s="37">
        <v>92330</v>
      </c>
      <c r="K407" s="37"/>
      <c r="L407" s="63">
        <v>20060607</v>
      </c>
    </row>
    <row r="408" spans="1:12" ht="15">
      <c r="A408" s="7">
        <v>378</v>
      </c>
      <c r="B408" s="17" t="s">
        <v>274</v>
      </c>
      <c r="C408" s="18" t="s">
        <v>275</v>
      </c>
      <c r="D408" s="17" t="s">
        <v>267</v>
      </c>
      <c r="E408" s="18" t="s">
        <v>276</v>
      </c>
      <c r="F408" s="72">
        <f t="shared" si="5"/>
        <v>2225022</v>
      </c>
      <c r="G408" s="37">
        <v>797700</v>
      </c>
      <c r="H408" s="37">
        <v>633437</v>
      </c>
      <c r="I408" s="37">
        <v>750000</v>
      </c>
      <c r="J408" s="37">
        <v>43885</v>
      </c>
      <c r="K408" s="37"/>
      <c r="L408" s="63">
        <v>20060607</v>
      </c>
    </row>
    <row r="409" spans="1:12" ht="15">
      <c r="A409" s="7">
        <v>379</v>
      </c>
      <c r="B409" s="17" t="s">
        <v>277</v>
      </c>
      <c r="C409" s="18" t="s">
        <v>278</v>
      </c>
      <c r="D409" s="17" t="s">
        <v>267</v>
      </c>
      <c r="E409" s="18" t="s">
        <v>279</v>
      </c>
      <c r="F409" s="72">
        <f t="shared" si="5"/>
        <v>4059227</v>
      </c>
      <c r="G409" s="37">
        <v>612200</v>
      </c>
      <c r="H409" s="37">
        <v>3446327</v>
      </c>
      <c r="I409" s="37">
        <v>0</v>
      </c>
      <c r="J409" s="37">
        <v>700</v>
      </c>
      <c r="K409" s="37"/>
      <c r="L409" s="63">
        <v>20060508</v>
      </c>
    </row>
    <row r="410" spans="1:12" ht="15">
      <c r="A410" s="7">
        <v>380</v>
      </c>
      <c r="B410" s="17" t="s">
        <v>280</v>
      </c>
      <c r="C410" s="18" t="s">
        <v>281</v>
      </c>
      <c r="D410" s="17" t="s">
        <v>267</v>
      </c>
      <c r="E410" s="18" t="s">
        <v>282</v>
      </c>
      <c r="F410" s="72">
        <f t="shared" si="5"/>
        <v>13494218</v>
      </c>
      <c r="G410" s="37">
        <v>7859031</v>
      </c>
      <c r="H410" s="37">
        <v>5215097</v>
      </c>
      <c r="I410" s="37">
        <v>0</v>
      </c>
      <c r="J410" s="37">
        <v>420090</v>
      </c>
      <c r="K410" s="37"/>
      <c r="L410" s="63">
        <v>20060508</v>
      </c>
    </row>
    <row r="411" spans="1:12" ht="15">
      <c r="A411" s="7">
        <v>381</v>
      </c>
      <c r="B411" s="17" t="s">
        <v>283</v>
      </c>
      <c r="C411" s="18" t="s">
        <v>284</v>
      </c>
      <c r="D411" s="17" t="s">
        <v>267</v>
      </c>
      <c r="E411" s="18" t="s">
        <v>285</v>
      </c>
      <c r="F411" s="72">
        <f t="shared" si="5"/>
        <v>1775963</v>
      </c>
      <c r="G411" s="37">
        <v>400</v>
      </c>
      <c r="H411" s="37">
        <v>154670</v>
      </c>
      <c r="I411" s="37">
        <v>1387500</v>
      </c>
      <c r="J411" s="37">
        <v>233393</v>
      </c>
      <c r="K411" s="37"/>
      <c r="L411" s="63">
        <v>20060508</v>
      </c>
    </row>
    <row r="412" spans="1:12" ht="15">
      <c r="A412" s="7">
        <v>382</v>
      </c>
      <c r="B412" s="17" t="s">
        <v>286</v>
      </c>
      <c r="C412" s="18" t="s">
        <v>287</v>
      </c>
      <c r="D412" s="17" t="s">
        <v>267</v>
      </c>
      <c r="E412" s="18" t="s">
        <v>288</v>
      </c>
      <c r="F412" s="72">
        <f t="shared" si="5"/>
        <v>2828576</v>
      </c>
      <c r="G412" s="37">
        <v>733703</v>
      </c>
      <c r="H412" s="37">
        <v>1648886</v>
      </c>
      <c r="I412" s="37">
        <v>82602</v>
      </c>
      <c r="J412" s="37">
        <v>363385</v>
      </c>
      <c r="K412" s="37"/>
      <c r="L412" s="63">
        <v>20060508</v>
      </c>
    </row>
    <row r="413" spans="1:12" ht="15">
      <c r="A413" s="7">
        <v>383</v>
      </c>
      <c r="B413" s="17" t="s">
        <v>289</v>
      </c>
      <c r="C413" s="18" t="s">
        <v>290</v>
      </c>
      <c r="D413" s="17" t="s">
        <v>267</v>
      </c>
      <c r="E413" s="18" t="s">
        <v>291</v>
      </c>
      <c r="F413" s="72">
        <f t="shared" si="5"/>
        <v>17054107</v>
      </c>
      <c r="G413" s="37">
        <v>3488120</v>
      </c>
      <c r="H413" s="37">
        <v>2515396</v>
      </c>
      <c r="I413" s="37">
        <v>1271844</v>
      </c>
      <c r="J413" s="37">
        <v>9778747</v>
      </c>
      <c r="K413" s="37"/>
      <c r="L413" s="63">
        <v>20060607</v>
      </c>
    </row>
    <row r="414" spans="1:12" ht="15">
      <c r="A414" s="7">
        <v>384</v>
      </c>
      <c r="B414" s="17" t="s">
        <v>292</v>
      </c>
      <c r="C414" s="18" t="s">
        <v>293</v>
      </c>
      <c r="D414" s="17" t="s">
        <v>267</v>
      </c>
      <c r="E414" s="18" t="s">
        <v>294</v>
      </c>
      <c r="F414" s="72">
        <f t="shared" si="5"/>
        <v>7514036</v>
      </c>
      <c r="G414" s="37">
        <v>0</v>
      </c>
      <c r="H414" s="37">
        <v>800185</v>
      </c>
      <c r="I414" s="37">
        <v>4793720</v>
      </c>
      <c r="J414" s="37">
        <v>1920131</v>
      </c>
      <c r="K414" s="37"/>
      <c r="L414" s="63">
        <v>20060508</v>
      </c>
    </row>
    <row r="415" spans="1:12" ht="15">
      <c r="A415" s="7">
        <v>385</v>
      </c>
      <c r="B415" s="17" t="s">
        <v>295</v>
      </c>
      <c r="C415" s="18" t="s">
        <v>296</v>
      </c>
      <c r="D415" s="17" t="s">
        <v>267</v>
      </c>
      <c r="E415" s="18" t="s">
        <v>297</v>
      </c>
      <c r="F415" s="72">
        <f aca="true" t="shared" si="6" ref="F415:F478">G415+H415+I415+J415</f>
        <v>30538995</v>
      </c>
      <c r="G415" s="37">
        <v>32000</v>
      </c>
      <c r="H415" s="37">
        <v>1324015</v>
      </c>
      <c r="I415" s="37">
        <v>28194000</v>
      </c>
      <c r="J415" s="37">
        <v>988980</v>
      </c>
      <c r="K415" s="37"/>
      <c r="L415" s="63">
        <v>20060607</v>
      </c>
    </row>
    <row r="416" spans="1:12" ht="15">
      <c r="A416" s="7">
        <v>386</v>
      </c>
      <c r="B416" s="17" t="s">
        <v>298</v>
      </c>
      <c r="C416" s="18" t="s">
        <v>299</v>
      </c>
      <c r="D416" s="17" t="s">
        <v>267</v>
      </c>
      <c r="E416" s="18" t="s">
        <v>300</v>
      </c>
      <c r="F416" s="72">
        <f t="shared" si="6"/>
        <v>6372431</v>
      </c>
      <c r="G416" s="37">
        <v>1714900</v>
      </c>
      <c r="H416" s="37">
        <v>1680996</v>
      </c>
      <c r="I416" s="37">
        <v>787200</v>
      </c>
      <c r="J416" s="37">
        <v>2189335</v>
      </c>
      <c r="K416" s="37"/>
      <c r="L416" s="63">
        <v>20060607</v>
      </c>
    </row>
    <row r="417" spans="1:12" ht="15">
      <c r="A417" s="7">
        <v>387</v>
      </c>
      <c r="B417" s="17" t="s">
        <v>301</v>
      </c>
      <c r="C417" s="18" t="s">
        <v>302</v>
      </c>
      <c r="D417" s="17" t="s">
        <v>267</v>
      </c>
      <c r="E417" s="18" t="s">
        <v>303</v>
      </c>
      <c r="F417" s="72">
        <f t="shared" si="6"/>
        <v>29629089</v>
      </c>
      <c r="G417" s="37">
        <v>1687455</v>
      </c>
      <c r="H417" s="37">
        <v>1271829</v>
      </c>
      <c r="I417" s="37">
        <v>6519403</v>
      </c>
      <c r="J417" s="37">
        <v>20150402</v>
      </c>
      <c r="K417" s="37"/>
      <c r="L417" s="63">
        <v>20060508</v>
      </c>
    </row>
    <row r="418" spans="1:12" ht="15">
      <c r="A418" s="7">
        <v>388</v>
      </c>
      <c r="B418" s="17" t="s">
        <v>304</v>
      </c>
      <c r="C418" s="18" t="s">
        <v>305</v>
      </c>
      <c r="D418" s="17" t="s">
        <v>267</v>
      </c>
      <c r="E418" s="18" t="s">
        <v>306</v>
      </c>
      <c r="F418" s="72">
        <f t="shared" si="6"/>
        <v>6194833</v>
      </c>
      <c r="G418" s="37">
        <v>1288000</v>
      </c>
      <c r="H418" s="37">
        <v>3650083</v>
      </c>
      <c r="I418" s="37">
        <v>763950</v>
      </c>
      <c r="J418" s="37">
        <v>492800</v>
      </c>
      <c r="K418" s="37"/>
      <c r="L418" s="63">
        <v>20060508</v>
      </c>
    </row>
    <row r="419" spans="1:12" ht="15">
      <c r="A419" s="7">
        <v>389</v>
      </c>
      <c r="B419" s="17" t="s">
        <v>307</v>
      </c>
      <c r="C419" s="18" t="s">
        <v>308</v>
      </c>
      <c r="D419" s="17" t="s">
        <v>267</v>
      </c>
      <c r="E419" s="18" t="s">
        <v>309</v>
      </c>
      <c r="F419" s="72">
        <f t="shared" si="6"/>
        <v>4379542</v>
      </c>
      <c r="G419" s="37">
        <v>1324201</v>
      </c>
      <c r="H419" s="37">
        <v>2352989</v>
      </c>
      <c r="I419" s="37">
        <v>53251</v>
      </c>
      <c r="J419" s="37">
        <v>649101</v>
      </c>
      <c r="K419" s="37"/>
      <c r="L419" s="63">
        <v>20060508</v>
      </c>
    </row>
    <row r="420" spans="1:12" ht="15">
      <c r="A420" s="7">
        <v>390</v>
      </c>
      <c r="B420" s="17" t="s">
        <v>310</v>
      </c>
      <c r="C420" s="18" t="s">
        <v>311</v>
      </c>
      <c r="D420" s="17" t="s">
        <v>267</v>
      </c>
      <c r="E420" s="18" t="s">
        <v>312</v>
      </c>
      <c r="F420" s="72">
        <f t="shared" si="6"/>
        <v>5091736</v>
      </c>
      <c r="G420" s="37">
        <v>2629458</v>
      </c>
      <c r="H420" s="37">
        <v>2381111</v>
      </c>
      <c r="I420" s="37">
        <v>33287</v>
      </c>
      <c r="J420" s="37">
        <v>47880</v>
      </c>
      <c r="K420" s="37"/>
      <c r="L420" s="63">
        <v>20060607</v>
      </c>
    </row>
    <row r="421" spans="1:12" ht="15">
      <c r="A421" s="7">
        <v>391</v>
      </c>
      <c r="B421" s="17" t="s">
        <v>313</v>
      </c>
      <c r="C421" s="18" t="s">
        <v>314</v>
      </c>
      <c r="D421" s="17" t="s">
        <v>267</v>
      </c>
      <c r="E421" s="18" t="s">
        <v>315</v>
      </c>
      <c r="F421" s="72">
        <f t="shared" si="6"/>
        <v>1351490</v>
      </c>
      <c r="G421" s="37">
        <v>657238</v>
      </c>
      <c r="H421" s="37">
        <v>645552</v>
      </c>
      <c r="I421" s="37">
        <v>0</v>
      </c>
      <c r="J421" s="37">
        <v>48700</v>
      </c>
      <c r="K421" s="37"/>
      <c r="L421" s="63">
        <v>20060508</v>
      </c>
    </row>
    <row r="422" spans="1:12" ht="15">
      <c r="A422" s="7">
        <v>392</v>
      </c>
      <c r="B422" s="17" t="s">
        <v>316</v>
      </c>
      <c r="C422" s="18" t="s">
        <v>317</v>
      </c>
      <c r="D422" s="17" t="s">
        <v>267</v>
      </c>
      <c r="E422" s="18" t="s">
        <v>318</v>
      </c>
      <c r="F422" s="72">
        <f t="shared" si="6"/>
        <v>9075108</v>
      </c>
      <c r="G422" s="37">
        <v>1547000</v>
      </c>
      <c r="H422" s="37">
        <v>3550599</v>
      </c>
      <c r="I422" s="37">
        <v>1897625</v>
      </c>
      <c r="J422" s="37">
        <v>2079884</v>
      </c>
      <c r="K422" s="37"/>
      <c r="L422" s="63">
        <v>20060607</v>
      </c>
    </row>
    <row r="423" spans="1:12" ht="15">
      <c r="A423" s="7">
        <v>393</v>
      </c>
      <c r="B423" s="17" t="s">
        <v>319</v>
      </c>
      <c r="C423" s="18" t="s">
        <v>320</v>
      </c>
      <c r="D423" s="17" t="s">
        <v>267</v>
      </c>
      <c r="E423" s="18" t="s">
        <v>321</v>
      </c>
      <c r="F423" s="72">
        <f t="shared" si="6"/>
        <v>8023527</v>
      </c>
      <c r="G423" s="37">
        <v>82000</v>
      </c>
      <c r="H423" s="37">
        <v>1544534</v>
      </c>
      <c r="I423" s="37">
        <v>18000</v>
      </c>
      <c r="J423" s="37">
        <v>6378993</v>
      </c>
      <c r="K423" s="37"/>
      <c r="L423" s="63">
        <v>20060508</v>
      </c>
    </row>
    <row r="424" spans="1:12" ht="15">
      <c r="A424" s="7">
        <v>394</v>
      </c>
      <c r="B424" s="17" t="s">
        <v>322</v>
      </c>
      <c r="C424" s="18" t="s">
        <v>323</v>
      </c>
      <c r="D424" s="17" t="s">
        <v>267</v>
      </c>
      <c r="E424" s="18" t="s">
        <v>324</v>
      </c>
      <c r="F424" s="72">
        <f t="shared" si="6"/>
        <v>3380028</v>
      </c>
      <c r="G424" s="37">
        <v>1533711</v>
      </c>
      <c r="H424" s="37">
        <v>1401937</v>
      </c>
      <c r="I424" s="37">
        <v>0</v>
      </c>
      <c r="J424" s="37">
        <v>444380</v>
      </c>
      <c r="K424" s="37"/>
      <c r="L424" s="63">
        <v>20060508</v>
      </c>
    </row>
    <row r="425" spans="1:12" ht="15">
      <c r="A425" s="7">
        <v>395</v>
      </c>
      <c r="B425" s="17" t="s">
        <v>325</v>
      </c>
      <c r="C425" s="18" t="s">
        <v>326</v>
      </c>
      <c r="D425" s="17" t="s">
        <v>267</v>
      </c>
      <c r="E425" s="18" t="s">
        <v>327</v>
      </c>
      <c r="F425" s="72">
        <f t="shared" si="6"/>
        <v>858096</v>
      </c>
      <c r="G425" s="37">
        <v>0</v>
      </c>
      <c r="H425" s="37">
        <v>616226</v>
      </c>
      <c r="I425" s="37">
        <v>0</v>
      </c>
      <c r="J425" s="37">
        <v>241870</v>
      </c>
      <c r="K425" s="37"/>
      <c r="L425" s="63">
        <v>20060508</v>
      </c>
    </row>
    <row r="426" spans="1:12" ht="15">
      <c r="A426" s="7">
        <v>396</v>
      </c>
      <c r="B426" s="17" t="s">
        <v>328</v>
      </c>
      <c r="C426" s="18" t="s">
        <v>329</v>
      </c>
      <c r="D426" s="17" t="s">
        <v>267</v>
      </c>
      <c r="E426" s="18" t="s">
        <v>330</v>
      </c>
      <c r="F426" s="72">
        <f t="shared" si="6"/>
        <v>10325165</v>
      </c>
      <c r="G426" s="37">
        <v>6315152</v>
      </c>
      <c r="H426" s="37">
        <v>2848999</v>
      </c>
      <c r="I426" s="37">
        <v>74700</v>
      </c>
      <c r="J426" s="37">
        <v>1086314</v>
      </c>
      <c r="K426" s="37"/>
      <c r="L426" s="63" t="s">
        <v>2</v>
      </c>
    </row>
    <row r="427" spans="1:12" ht="15">
      <c r="A427" s="7">
        <v>397</v>
      </c>
      <c r="B427" s="17" t="s">
        <v>331</v>
      </c>
      <c r="C427" s="18" t="s">
        <v>332</v>
      </c>
      <c r="D427" s="17" t="s">
        <v>267</v>
      </c>
      <c r="E427" s="18" t="s">
        <v>333</v>
      </c>
      <c r="F427" s="72">
        <f t="shared" si="6"/>
        <v>10822285</v>
      </c>
      <c r="G427" s="37">
        <v>530000</v>
      </c>
      <c r="H427" s="37">
        <v>4701851</v>
      </c>
      <c r="I427" s="37">
        <v>77320</v>
      </c>
      <c r="J427" s="37">
        <v>5513114</v>
      </c>
      <c r="K427" s="37"/>
      <c r="L427" s="63">
        <v>20060508</v>
      </c>
    </row>
    <row r="428" spans="1:12" ht="15">
      <c r="A428" s="7">
        <v>398</v>
      </c>
      <c r="B428" s="17" t="s">
        <v>334</v>
      </c>
      <c r="C428" s="18" t="s">
        <v>335</v>
      </c>
      <c r="D428" s="17" t="s">
        <v>267</v>
      </c>
      <c r="E428" s="18" t="s">
        <v>336</v>
      </c>
      <c r="F428" s="72">
        <f t="shared" si="6"/>
        <v>19915514</v>
      </c>
      <c r="G428" s="37">
        <v>0</v>
      </c>
      <c r="H428" s="37">
        <v>1626729</v>
      </c>
      <c r="I428" s="37">
        <v>17739000</v>
      </c>
      <c r="J428" s="37">
        <v>549785</v>
      </c>
      <c r="K428" s="37"/>
      <c r="L428" s="63">
        <v>20060607</v>
      </c>
    </row>
    <row r="429" spans="1:12" ht="15">
      <c r="A429" s="7">
        <v>399</v>
      </c>
      <c r="B429" s="17" t="s">
        <v>337</v>
      </c>
      <c r="C429" s="18" t="s">
        <v>338</v>
      </c>
      <c r="D429" s="17" t="s">
        <v>267</v>
      </c>
      <c r="E429" s="18" t="s">
        <v>339</v>
      </c>
      <c r="F429" s="72">
        <f t="shared" si="6"/>
        <v>12504968</v>
      </c>
      <c r="G429" s="37">
        <v>15800</v>
      </c>
      <c r="H429" s="37">
        <v>1901961</v>
      </c>
      <c r="I429" s="37">
        <v>3228200</v>
      </c>
      <c r="J429" s="37">
        <v>7359007</v>
      </c>
      <c r="K429" s="69"/>
      <c r="L429" s="63">
        <v>20060508</v>
      </c>
    </row>
    <row r="430" spans="1:12" ht="15">
      <c r="A430" s="7">
        <v>400</v>
      </c>
      <c r="B430" s="17" t="s">
        <v>340</v>
      </c>
      <c r="C430" s="18" t="s">
        <v>341</v>
      </c>
      <c r="D430" s="17" t="s">
        <v>267</v>
      </c>
      <c r="E430" s="18" t="s">
        <v>342</v>
      </c>
      <c r="F430" s="72">
        <f t="shared" si="6"/>
        <v>3472743</v>
      </c>
      <c r="G430" s="37">
        <v>534949</v>
      </c>
      <c r="H430" s="37">
        <v>2843288</v>
      </c>
      <c r="I430" s="37">
        <v>0</v>
      </c>
      <c r="J430" s="37">
        <v>94506</v>
      </c>
      <c r="K430" s="37"/>
      <c r="L430" s="63">
        <v>20060607</v>
      </c>
    </row>
    <row r="431" spans="1:12" ht="15">
      <c r="A431" s="7">
        <v>401</v>
      </c>
      <c r="B431" s="17" t="s">
        <v>343</v>
      </c>
      <c r="C431" s="18" t="s">
        <v>344</v>
      </c>
      <c r="D431" s="17" t="s">
        <v>267</v>
      </c>
      <c r="E431" s="18" t="s">
        <v>345</v>
      </c>
      <c r="F431" s="72">
        <f t="shared" si="6"/>
        <v>4446462</v>
      </c>
      <c r="G431" s="37">
        <v>3207400</v>
      </c>
      <c r="H431" s="37">
        <v>466912</v>
      </c>
      <c r="I431" s="37">
        <v>530750</v>
      </c>
      <c r="J431" s="37">
        <v>241400</v>
      </c>
      <c r="K431" s="37"/>
      <c r="L431" s="63">
        <v>20060508</v>
      </c>
    </row>
    <row r="432" spans="1:12" ht="15">
      <c r="A432" s="7">
        <v>402</v>
      </c>
      <c r="B432" s="17" t="s">
        <v>346</v>
      </c>
      <c r="C432" s="18" t="s">
        <v>347</v>
      </c>
      <c r="D432" s="17" t="s">
        <v>267</v>
      </c>
      <c r="E432" s="18" t="s">
        <v>348</v>
      </c>
      <c r="F432" s="72">
        <f t="shared" si="6"/>
        <v>11338301</v>
      </c>
      <c r="G432" s="37">
        <v>6037940</v>
      </c>
      <c r="H432" s="37">
        <v>1699280</v>
      </c>
      <c r="I432" s="37">
        <v>2040718</v>
      </c>
      <c r="J432" s="37">
        <v>1560363</v>
      </c>
      <c r="K432" s="37"/>
      <c r="L432" s="63">
        <v>20060508</v>
      </c>
    </row>
    <row r="433" spans="1:12" ht="15">
      <c r="A433" s="7">
        <v>403</v>
      </c>
      <c r="B433" s="17" t="s">
        <v>349</v>
      </c>
      <c r="C433" s="18" t="s">
        <v>350</v>
      </c>
      <c r="D433" s="17" t="s">
        <v>267</v>
      </c>
      <c r="E433" s="18" t="s">
        <v>351</v>
      </c>
      <c r="F433" s="72">
        <f t="shared" si="6"/>
        <v>506706</v>
      </c>
      <c r="G433" s="37">
        <v>260100</v>
      </c>
      <c r="H433" s="37">
        <v>186820</v>
      </c>
      <c r="I433" s="37">
        <v>0</v>
      </c>
      <c r="J433" s="37">
        <v>59786</v>
      </c>
      <c r="K433" s="37"/>
      <c r="L433" s="63">
        <v>20060508</v>
      </c>
    </row>
    <row r="434" spans="1:12" ht="15">
      <c r="A434" s="7">
        <v>404</v>
      </c>
      <c r="B434" s="17" t="s">
        <v>352</v>
      </c>
      <c r="C434" s="18" t="s">
        <v>353</v>
      </c>
      <c r="D434" s="17" t="s">
        <v>267</v>
      </c>
      <c r="E434" s="18" t="s">
        <v>354</v>
      </c>
      <c r="F434" s="72">
        <f t="shared" si="6"/>
        <v>22762719</v>
      </c>
      <c r="G434" s="37">
        <v>1509783</v>
      </c>
      <c r="H434" s="37">
        <v>5301975</v>
      </c>
      <c r="I434" s="37">
        <v>682100</v>
      </c>
      <c r="J434" s="37">
        <v>15268861</v>
      </c>
      <c r="K434" s="37"/>
      <c r="L434" s="63">
        <v>20060508</v>
      </c>
    </row>
    <row r="435" spans="1:12" ht="15">
      <c r="A435" s="7">
        <v>405</v>
      </c>
      <c r="B435" s="17" t="s">
        <v>355</v>
      </c>
      <c r="C435" s="18" t="s">
        <v>356</v>
      </c>
      <c r="D435" s="17" t="s">
        <v>267</v>
      </c>
      <c r="E435" s="18" t="s">
        <v>357</v>
      </c>
      <c r="F435" s="72">
        <f t="shared" si="6"/>
        <v>1583689</v>
      </c>
      <c r="G435" s="37">
        <v>29550</v>
      </c>
      <c r="H435" s="37">
        <v>1460145</v>
      </c>
      <c r="I435" s="37">
        <v>0</v>
      </c>
      <c r="J435" s="37">
        <v>93994</v>
      </c>
      <c r="K435" s="37"/>
      <c r="L435" s="63">
        <v>20060508</v>
      </c>
    </row>
    <row r="436" spans="1:12" ht="15">
      <c r="A436" s="7">
        <v>406</v>
      </c>
      <c r="B436" s="17" t="s">
        <v>358</v>
      </c>
      <c r="C436" s="18" t="s">
        <v>359</v>
      </c>
      <c r="D436" s="17" t="s">
        <v>267</v>
      </c>
      <c r="E436" s="18" t="s">
        <v>360</v>
      </c>
      <c r="F436" s="72">
        <f t="shared" si="6"/>
        <v>20151619</v>
      </c>
      <c r="G436" s="37">
        <v>16024550</v>
      </c>
      <c r="H436" s="37">
        <v>2839233</v>
      </c>
      <c r="I436" s="37">
        <v>701000</v>
      </c>
      <c r="J436" s="37">
        <v>586836</v>
      </c>
      <c r="K436" s="37"/>
      <c r="L436" s="63">
        <v>20060607</v>
      </c>
    </row>
    <row r="437" spans="1:12" ht="15">
      <c r="A437" s="7">
        <v>407</v>
      </c>
      <c r="B437" s="17" t="s">
        <v>361</v>
      </c>
      <c r="C437" s="18" t="s">
        <v>362</v>
      </c>
      <c r="D437" s="17" t="s">
        <v>267</v>
      </c>
      <c r="E437" s="18" t="s">
        <v>363</v>
      </c>
      <c r="F437" s="72">
        <f t="shared" si="6"/>
        <v>26379307</v>
      </c>
      <c r="G437" s="37">
        <v>1076600</v>
      </c>
      <c r="H437" s="37">
        <v>4295639</v>
      </c>
      <c r="I437" s="37">
        <v>20000000</v>
      </c>
      <c r="J437" s="37">
        <v>1007068</v>
      </c>
      <c r="K437" s="37"/>
      <c r="L437" s="63">
        <v>20060508</v>
      </c>
    </row>
    <row r="438" spans="1:12" ht="15">
      <c r="A438" s="7">
        <v>408</v>
      </c>
      <c r="B438" s="17" t="s">
        <v>364</v>
      </c>
      <c r="C438" s="18" t="s">
        <v>365</v>
      </c>
      <c r="D438" s="17" t="s">
        <v>267</v>
      </c>
      <c r="E438" s="18" t="s">
        <v>366</v>
      </c>
      <c r="F438" s="72">
        <f t="shared" si="6"/>
        <v>9707799</v>
      </c>
      <c r="G438" s="37">
        <v>7184200</v>
      </c>
      <c r="H438" s="37">
        <v>469188</v>
      </c>
      <c r="I438" s="37">
        <v>1297900</v>
      </c>
      <c r="J438" s="37">
        <v>756511</v>
      </c>
      <c r="K438" s="37"/>
      <c r="L438" s="63">
        <v>20060508</v>
      </c>
    </row>
    <row r="439" spans="1:12" ht="15">
      <c r="A439" s="7">
        <v>409</v>
      </c>
      <c r="B439" s="17" t="s">
        <v>367</v>
      </c>
      <c r="C439" s="18" t="s">
        <v>368</v>
      </c>
      <c r="D439" s="17" t="s">
        <v>267</v>
      </c>
      <c r="E439" s="18" t="s">
        <v>369</v>
      </c>
      <c r="F439" s="72">
        <f t="shared" si="6"/>
        <v>1760535</v>
      </c>
      <c r="G439" s="37">
        <v>213800</v>
      </c>
      <c r="H439" s="37">
        <v>508622</v>
      </c>
      <c r="I439" s="37">
        <v>826310</v>
      </c>
      <c r="J439" s="37">
        <v>211803</v>
      </c>
      <c r="K439" s="37"/>
      <c r="L439" s="63">
        <v>20060508</v>
      </c>
    </row>
    <row r="440" spans="1:12" ht="15">
      <c r="A440" s="7">
        <v>410</v>
      </c>
      <c r="B440" s="17" t="s">
        <v>370</v>
      </c>
      <c r="C440" s="18" t="s">
        <v>371</v>
      </c>
      <c r="D440" s="17" t="s">
        <v>267</v>
      </c>
      <c r="E440" s="18" t="s">
        <v>372</v>
      </c>
      <c r="F440" s="72">
        <f t="shared" si="6"/>
        <v>7320191</v>
      </c>
      <c r="G440" s="37">
        <v>1955283</v>
      </c>
      <c r="H440" s="37">
        <v>2749866</v>
      </c>
      <c r="I440" s="37">
        <v>7809</v>
      </c>
      <c r="J440" s="37">
        <v>2607233</v>
      </c>
      <c r="K440" s="37"/>
      <c r="L440" s="63">
        <v>20060607</v>
      </c>
    </row>
    <row r="441" spans="1:12" ht="15">
      <c r="A441" s="7">
        <v>411</v>
      </c>
      <c r="B441" s="17" t="s">
        <v>373</v>
      </c>
      <c r="C441" s="18" t="s">
        <v>374</v>
      </c>
      <c r="D441" s="17" t="s">
        <v>267</v>
      </c>
      <c r="E441" s="18" t="s">
        <v>375</v>
      </c>
      <c r="F441" s="72">
        <f t="shared" si="6"/>
        <v>4238356</v>
      </c>
      <c r="G441" s="37">
        <v>951450</v>
      </c>
      <c r="H441" s="37">
        <v>2149562</v>
      </c>
      <c r="I441" s="37">
        <v>35900</v>
      </c>
      <c r="J441" s="37">
        <v>1101444</v>
      </c>
      <c r="K441" s="37"/>
      <c r="L441" s="63">
        <v>20060508</v>
      </c>
    </row>
    <row r="442" spans="1:12" ht="15">
      <c r="A442" s="7">
        <v>412</v>
      </c>
      <c r="B442" s="17" t="s">
        <v>376</v>
      </c>
      <c r="C442" s="18" t="s">
        <v>377</v>
      </c>
      <c r="D442" s="17" t="s">
        <v>267</v>
      </c>
      <c r="E442" s="18" t="s">
        <v>378</v>
      </c>
      <c r="F442" s="72">
        <f t="shared" si="6"/>
        <v>33240</v>
      </c>
      <c r="G442" s="37">
        <v>0</v>
      </c>
      <c r="H442" s="37">
        <v>33240</v>
      </c>
      <c r="I442" s="37">
        <v>0</v>
      </c>
      <c r="J442" s="37">
        <v>0</v>
      </c>
      <c r="K442" s="69"/>
      <c r="L442" s="63">
        <v>20060508</v>
      </c>
    </row>
    <row r="443" spans="1:12" ht="15">
      <c r="A443" s="7">
        <v>413</v>
      </c>
      <c r="B443" s="17" t="s">
        <v>379</v>
      </c>
      <c r="C443" s="18" t="s">
        <v>380</v>
      </c>
      <c r="D443" s="17" t="s">
        <v>267</v>
      </c>
      <c r="E443" s="18" t="s">
        <v>1136</v>
      </c>
      <c r="F443" s="72">
        <f t="shared" si="6"/>
        <v>7391695</v>
      </c>
      <c r="G443" s="37">
        <v>2922839</v>
      </c>
      <c r="H443" s="37">
        <v>3715679</v>
      </c>
      <c r="I443" s="37">
        <v>33100</v>
      </c>
      <c r="J443" s="37">
        <v>720077</v>
      </c>
      <c r="K443" s="37"/>
      <c r="L443" s="63">
        <v>20060607</v>
      </c>
    </row>
    <row r="444" spans="1:12" ht="15">
      <c r="A444" s="7">
        <v>414</v>
      </c>
      <c r="B444" s="17" t="s">
        <v>381</v>
      </c>
      <c r="C444" s="18" t="s">
        <v>382</v>
      </c>
      <c r="D444" s="17" t="s">
        <v>267</v>
      </c>
      <c r="E444" s="18" t="s">
        <v>383</v>
      </c>
      <c r="F444" s="72">
        <f t="shared" si="6"/>
        <v>981622</v>
      </c>
      <c r="G444" s="37">
        <v>9000</v>
      </c>
      <c r="H444" s="37">
        <v>489170</v>
      </c>
      <c r="I444" s="37">
        <v>0</v>
      </c>
      <c r="J444" s="37">
        <v>483452</v>
      </c>
      <c r="K444" s="37"/>
      <c r="L444" s="63">
        <v>20060607</v>
      </c>
    </row>
    <row r="445" spans="1:12" ht="15">
      <c r="A445" s="7">
        <v>415</v>
      </c>
      <c r="B445" s="17" t="s">
        <v>385</v>
      </c>
      <c r="C445" s="18" t="s">
        <v>386</v>
      </c>
      <c r="D445" s="17" t="s">
        <v>384</v>
      </c>
      <c r="E445" s="18" t="s">
        <v>387</v>
      </c>
      <c r="F445" s="72">
        <f t="shared" si="6"/>
        <v>1307175</v>
      </c>
      <c r="G445" s="37">
        <v>0</v>
      </c>
      <c r="H445" s="37">
        <v>957175</v>
      </c>
      <c r="I445" s="37">
        <v>350000</v>
      </c>
      <c r="J445" s="37">
        <v>0</v>
      </c>
      <c r="K445" s="37"/>
      <c r="L445" s="63">
        <v>20060508</v>
      </c>
    </row>
    <row r="446" spans="1:12" ht="15">
      <c r="A446" s="7">
        <v>416</v>
      </c>
      <c r="B446" s="17" t="s">
        <v>388</v>
      </c>
      <c r="C446" s="18" t="s">
        <v>389</v>
      </c>
      <c r="D446" s="17" t="s">
        <v>384</v>
      </c>
      <c r="E446" s="18" t="s">
        <v>390</v>
      </c>
      <c r="F446" s="72">
        <f t="shared" si="6"/>
        <v>3982920</v>
      </c>
      <c r="G446" s="37">
        <v>3029912</v>
      </c>
      <c r="H446" s="37">
        <v>950208</v>
      </c>
      <c r="I446" s="37">
        <v>0</v>
      </c>
      <c r="J446" s="37">
        <v>2800</v>
      </c>
      <c r="K446" s="37"/>
      <c r="L446" s="63">
        <v>20060508</v>
      </c>
    </row>
    <row r="447" spans="1:12" ht="15">
      <c r="A447" s="7">
        <v>417</v>
      </c>
      <c r="B447" s="17" t="s">
        <v>391</v>
      </c>
      <c r="C447" s="18" t="s">
        <v>392</v>
      </c>
      <c r="D447" s="17" t="s">
        <v>384</v>
      </c>
      <c r="E447" s="18" t="s">
        <v>393</v>
      </c>
      <c r="F447" s="72">
        <f t="shared" si="6"/>
        <v>2140388</v>
      </c>
      <c r="G447" s="37">
        <v>1002756</v>
      </c>
      <c r="H447" s="37">
        <v>517231</v>
      </c>
      <c r="I447" s="37">
        <v>20600</v>
      </c>
      <c r="J447" s="37">
        <v>599801</v>
      </c>
      <c r="K447" s="37"/>
      <c r="L447" s="63">
        <v>20060607</v>
      </c>
    </row>
    <row r="448" spans="1:12" ht="15">
      <c r="A448" s="7">
        <v>418</v>
      </c>
      <c r="B448" s="17" t="s">
        <v>394</v>
      </c>
      <c r="C448" s="18" t="s">
        <v>395</v>
      </c>
      <c r="D448" s="17" t="s">
        <v>384</v>
      </c>
      <c r="E448" s="18" t="s">
        <v>396</v>
      </c>
      <c r="F448" s="72">
        <f t="shared" si="6"/>
        <v>2880487</v>
      </c>
      <c r="G448" s="37">
        <v>1034003</v>
      </c>
      <c r="H448" s="37">
        <v>1843038</v>
      </c>
      <c r="I448" s="37">
        <v>0</v>
      </c>
      <c r="J448" s="37">
        <v>3446</v>
      </c>
      <c r="K448" s="37"/>
      <c r="L448" s="63">
        <v>20060508</v>
      </c>
    </row>
    <row r="449" spans="1:12" ht="15">
      <c r="A449" s="7">
        <v>419</v>
      </c>
      <c r="B449" s="17" t="s">
        <v>397</v>
      </c>
      <c r="C449" s="18" t="s">
        <v>398</v>
      </c>
      <c r="D449" s="17" t="s">
        <v>384</v>
      </c>
      <c r="E449" s="18" t="s">
        <v>399</v>
      </c>
      <c r="F449" s="72">
        <f t="shared" si="6"/>
        <v>11646891</v>
      </c>
      <c r="G449" s="37">
        <v>6726678</v>
      </c>
      <c r="H449" s="37">
        <v>4198943</v>
      </c>
      <c r="I449" s="37">
        <v>506124</v>
      </c>
      <c r="J449" s="37">
        <v>215146</v>
      </c>
      <c r="K449" s="37"/>
      <c r="L449" s="63">
        <v>20060607</v>
      </c>
    </row>
    <row r="450" spans="1:12" ht="15">
      <c r="A450" s="7">
        <v>420</v>
      </c>
      <c r="B450" s="17" t="s">
        <v>400</v>
      </c>
      <c r="C450" s="18" t="s">
        <v>401</v>
      </c>
      <c r="D450" s="17" t="s">
        <v>384</v>
      </c>
      <c r="E450" s="18" t="s">
        <v>402</v>
      </c>
      <c r="F450" s="72">
        <f t="shared" si="6"/>
        <v>17285800</v>
      </c>
      <c r="G450" s="37">
        <v>3117803</v>
      </c>
      <c r="H450" s="37">
        <v>7581452</v>
      </c>
      <c r="I450" s="37">
        <v>680000</v>
      </c>
      <c r="J450" s="37">
        <v>5906545</v>
      </c>
      <c r="K450" s="37"/>
      <c r="L450" s="63">
        <v>20060508</v>
      </c>
    </row>
    <row r="451" spans="1:12" ht="15">
      <c r="A451" s="7">
        <v>421</v>
      </c>
      <c r="B451" s="17" t="s">
        <v>403</v>
      </c>
      <c r="C451" s="18" t="s">
        <v>404</v>
      </c>
      <c r="D451" s="17" t="s">
        <v>384</v>
      </c>
      <c r="E451" s="18" t="s">
        <v>405</v>
      </c>
      <c r="F451" s="72">
        <f t="shared" si="6"/>
        <v>50823048</v>
      </c>
      <c r="G451" s="37">
        <v>17158405</v>
      </c>
      <c r="H451" s="37">
        <v>11024707</v>
      </c>
      <c r="I451" s="37">
        <v>11975184</v>
      </c>
      <c r="J451" s="37">
        <v>10664752</v>
      </c>
      <c r="K451" s="37"/>
      <c r="L451" s="63">
        <v>20060508</v>
      </c>
    </row>
    <row r="452" spans="1:12" ht="15">
      <c r="A452" s="7">
        <v>422</v>
      </c>
      <c r="B452" s="17" t="s">
        <v>406</v>
      </c>
      <c r="C452" s="18" t="s">
        <v>407</v>
      </c>
      <c r="D452" s="17" t="s">
        <v>384</v>
      </c>
      <c r="E452" s="18" t="s">
        <v>408</v>
      </c>
      <c r="F452" s="72">
        <f t="shared" si="6"/>
        <v>534115</v>
      </c>
      <c r="G452" s="37">
        <v>137546</v>
      </c>
      <c r="H452" s="37">
        <v>1900</v>
      </c>
      <c r="I452" s="37">
        <v>140503</v>
      </c>
      <c r="J452" s="37">
        <v>254166</v>
      </c>
      <c r="K452" s="37"/>
      <c r="L452" s="63">
        <v>20060607</v>
      </c>
    </row>
    <row r="453" spans="1:12" ht="15">
      <c r="A453" s="7">
        <v>423</v>
      </c>
      <c r="B453" s="17" t="s">
        <v>409</v>
      </c>
      <c r="C453" s="18" t="s">
        <v>410</v>
      </c>
      <c r="D453" s="17" t="s">
        <v>384</v>
      </c>
      <c r="E453" s="18" t="s">
        <v>411</v>
      </c>
      <c r="F453" s="72">
        <f t="shared" si="6"/>
        <v>3421503</v>
      </c>
      <c r="G453" s="37">
        <v>1505000</v>
      </c>
      <c r="H453" s="37">
        <v>984574</v>
      </c>
      <c r="I453" s="37">
        <v>931929</v>
      </c>
      <c r="J453" s="37">
        <v>0</v>
      </c>
      <c r="K453" s="37"/>
      <c r="L453" s="63">
        <v>20060607</v>
      </c>
    </row>
    <row r="454" spans="1:12" ht="15">
      <c r="A454" s="7">
        <v>424</v>
      </c>
      <c r="B454" s="17" t="s">
        <v>412</v>
      </c>
      <c r="C454" s="18" t="s">
        <v>413</v>
      </c>
      <c r="D454" s="17" t="s">
        <v>384</v>
      </c>
      <c r="E454" s="18" t="s">
        <v>414</v>
      </c>
      <c r="F454" s="72">
        <f t="shared" si="6"/>
        <v>749195</v>
      </c>
      <c r="G454" s="37">
        <v>29800</v>
      </c>
      <c r="H454" s="37">
        <v>708295</v>
      </c>
      <c r="I454" s="37">
        <v>0</v>
      </c>
      <c r="J454" s="37">
        <v>11100</v>
      </c>
      <c r="K454" s="37"/>
      <c r="L454" s="63">
        <v>20060607</v>
      </c>
    </row>
    <row r="455" spans="1:12" ht="15">
      <c r="A455" s="7">
        <v>425</v>
      </c>
      <c r="B455" s="17" t="s">
        <v>415</v>
      </c>
      <c r="C455" s="18" t="s">
        <v>416</v>
      </c>
      <c r="D455" s="17" t="s">
        <v>384</v>
      </c>
      <c r="E455" s="18" t="s">
        <v>417</v>
      </c>
      <c r="F455" s="72">
        <f t="shared" si="6"/>
        <v>35070264</v>
      </c>
      <c r="G455" s="37">
        <v>25423336</v>
      </c>
      <c r="H455" s="37">
        <v>2088379</v>
      </c>
      <c r="I455" s="37">
        <v>1853376</v>
      </c>
      <c r="J455" s="37">
        <v>5705173</v>
      </c>
      <c r="K455" s="37"/>
      <c r="L455" s="63">
        <v>20060607</v>
      </c>
    </row>
    <row r="456" spans="1:12" ht="15">
      <c r="A456" s="7">
        <v>426</v>
      </c>
      <c r="B456" s="17" t="s">
        <v>418</v>
      </c>
      <c r="C456" s="18" t="s">
        <v>419</v>
      </c>
      <c r="D456" s="17" t="s">
        <v>384</v>
      </c>
      <c r="E456" s="18" t="s">
        <v>420</v>
      </c>
      <c r="F456" s="72">
        <f t="shared" si="6"/>
        <v>9904192</v>
      </c>
      <c r="G456" s="37">
        <v>4365201</v>
      </c>
      <c r="H456" s="37">
        <v>2865253</v>
      </c>
      <c r="I456" s="37">
        <v>1566562</v>
      </c>
      <c r="J456" s="37">
        <v>1107176</v>
      </c>
      <c r="K456" s="37"/>
      <c r="L456" s="63">
        <v>20060508</v>
      </c>
    </row>
    <row r="457" spans="1:12" ht="15">
      <c r="A457" s="7">
        <v>427</v>
      </c>
      <c r="B457" s="17" t="s">
        <v>421</v>
      </c>
      <c r="C457" s="18" t="s">
        <v>422</v>
      </c>
      <c r="D457" s="17" t="s">
        <v>384</v>
      </c>
      <c r="E457" s="18" t="s">
        <v>423</v>
      </c>
      <c r="F457" s="72">
        <f t="shared" si="6"/>
        <v>276514</v>
      </c>
      <c r="G457" s="37">
        <v>100000</v>
      </c>
      <c r="H457" s="37">
        <v>116764</v>
      </c>
      <c r="I457" s="37">
        <v>0</v>
      </c>
      <c r="J457" s="37">
        <v>59750</v>
      </c>
      <c r="K457" s="37"/>
      <c r="L457" s="63">
        <v>20060607</v>
      </c>
    </row>
    <row r="458" spans="1:12" ht="15">
      <c r="A458" s="7">
        <v>428</v>
      </c>
      <c r="B458" s="17" t="s">
        <v>424</v>
      </c>
      <c r="C458" s="18" t="s">
        <v>425</v>
      </c>
      <c r="D458" s="17" t="s">
        <v>384</v>
      </c>
      <c r="E458" s="18" t="s">
        <v>426</v>
      </c>
      <c r="F458" s="72">
        <f t="shared" si="6"/>
        <v>21746608</v>
      </c>
      <c r="G458" s="37">
        <v>10013478</v>
      </c>
      <c r="H458" s="37">
        <v>3459296</v>
      </c>
      <c r="I458" s="37">
        <v>3106308</v>
      </c>
      <c r="J458" s="37">
        <v>5167526</v>
      </c>
      <c r="K458" s="37"/>
      <c r="L458" s="63">
        <v>20060508</v>
      </c>
    </row>
    <row r="459" spans="1:12" ht="15">
      <c r="A459" s="7">
        <v>429</v>
      </c>
      <c r="B459" s="17" t="s">
        <v>427</v>
      </c>
      <c r="C459" s="18" t="s">
        <v>428</v>
      </c>
      <c r="D459" s="17" t="s">
        <v>384</v>
      </c>
      <c r="E459" s="18" t="s">
        <v>429</v>
      </c>
      <c r="F459" s="72">
        <f t="shared" si="6"/>
        <v>3662432</v>
      </c>
      <c r="G459" s="37">
        <v>2604200</v>
      </c>
      <c r="H459" s="37">
        <v>1014835</v>
      </c>
      <c r="I459" s="37">
        <v>0</v>
      </c>
      <c r="J459" s="37">
        <v>43397</v>
      </c>
      <c r="K459" s="37"/>
      <c r="L459" s="63">
        <v>20060508</v>
      </c>
    </row>
    <row r="460" spans="1:12" ht="15">
      <c r="A460" s="7">
        <v>430</v>
      </c>
      <c r="B460" s="17" t="s">
        <v>430</v>
      </c>
      <c r="C460" s="18" t="s">
        <v>431</v>
      </c>
      <c r="D460" s="17" t="s">
        <v>384</v>
      </c>
      <c r="E460" s="18" t="s">
        <v>432</v>
      </c>
      <c r="F460" s="72">
        <f t="shared" si="6"/>
        <v>15756644</v>
      </c>
      <c r="G460" s="37">
        <v>7573854</v>
      </c>
      <c r="H460" s="37">
        <v>3488379</v>
      </c>
      <c r="I460" s="37">
        <v>1893802</v>
      </c>
      <c r="J460" s="37">
        <v>2800609</v>
      </c>
      <c r="K460" s="37"/>
      <c r="L460" s="63">
        <v>20060508</v>
      </c>
    </row>
    <row r="461" spans="1:12" ht="15">
      <c r="A461" s="7">
        <v>431</v>
      </c>
      <c r="B461" s="17" t="s">
        <v>433</v>
      </c>
      <c r="C461" s="18" t="s">
        <v>434</v>
      </c>
      <c r="D461" s="17" t="s">
        <v>384</v>
      </c>
      <c r="E461" s="18" t="s">
        <v>435</v>
      </c>
      <c r="F461" s="72">
        <f t="shared" si="6"/>
        <v>24599782</v>
      </c>
      <c r="G461" s="37">
        <v>16777000</v>
      </c>
      <c r="H461" s="37">
        <v>6535382</v>
      </c>
      <c r="I461" s="37">
        <v>0</v>
      </c>
      <c r="J461" s="37">
        <v>1287400</v>
      </c>
      <c r="K461" s="69"/>
      <c r="L461" s="63">
        <v>20060607</v>
      </c>
    </row>
    <row r="462" spans="1:12" ht="15">
      <c r="A462" s="7">
        <v>432</v>
      </c>
      <c r="B462" s="17" t="s">
        <v>436</v>
      </c>
      <c r="C462" s="18" t="s">
        <v>437</v>
      </c>
      <c r="D462" s="17" t="s">
        <v>384</v>
      </c>
      <c r="E462" s="18" t="s">
        <v>438</v>
      </c>
      <c r="F462" s="72">
        <f t="shared" si="6"/>
        <v>13844008</v>
      </c>
      <c r="G462" s="37">
        <v>3653514</v>
      </c>
      <c r="H462" s="37">
        <v>2343661</v>
      </c>
      <c r="I462" s="37">
        <v>6977425</v>
      </c>
      <c r="J462" s="37">
        <v>869408</v>
      </c>
      <c r="K462" s="37"/>
      <c r="L462" s="63">
        <v>20060508</v>
      </c>
    </row>
    <row r="463" spans="1:12" ht="15">
      <c r="A463" s="7">
        <v>433</v>
      </c>
      <c r="B463" s="17" t="s">
        <v>439</v>
      </c>
      <c r="C463" s="18" t="s">
        <v>440</v>
      </c>
      <c r="D463" s="17" t="s">
        <v>384</v>
      </c>
      <c r="E463" s="18" t="s">
        <v>441</v>
      </c>
      <c r="F463" s="72">
        <f t="shared" si="6"/>
        <v>3102064</v>
      </c>
      <c r="G463" s="37">
        <v>1003700</v>
      </c>
      <c r="H463" s="37">
        <v>2028313</v>
      </c>
      <c r="I463" s="37">
        <v>0</v>
      </c>
      <c r="J463" s="37">
        <v>70051</v>
      </c>
      <c r="K463" s="37"/>
      <c r="L463" s="63">
        <v>20060508</v>
      </c>
    </row>
    <row r="464" spans="1:12" ht="15">
      <c r="A464" s="7">
        <v>434</v>
      </c>
      <c r="B464" s="17" t="s">
        <v>442</v>
      </c>
      <c r="C464" s="18" t="s">
        <v>443</v>
      </c>
      <c r="D464" s="17" t="s">
        <v>384</v>
      </c>
      <c r="E464" s="18" t="s">
        <v>220</v>
      </c>
      <c r="F464" s="72">
        <f t="shared" si="6"/>
        <v>8633311</v>
      </c>
      <c r="G464" s="37">
        <v>6979688</v>
      </c>
      <c r="H464" s="37">
        <v>1407089</v>
      </c>
      <c r="I464" s="37">
        <v>9500</v>
      </c>
      <c r="J464" s="37">
        <v>237034</v>
      </c>
      <c r="K464" s="37"/>
      <c r="L464" s="63">
        <v>20060508</v>
      </c>
    </row>
    <row r="465" spans="1:12" ht="15">
      <c r="A465" s="7">
        <v>435</v>
      </c>
      <c r="B465" s="17" t="s">
        <v>444</v>
      </c>
      <c r="C465" s="18" t="s">
        <v>445</v>
      </c>
      <c r="D465" s="17" t="s">
        <v>384</v>
      </c>
      <c r="E465" s="18" t="s">
        <v>446</v>
      </c>
      <c r="F465" s="72">
        <f t="shared" si="6"/>
        <v>1337132</v>
      </c>
      <c r="G465" s="37">
        <v>485000</v>
      </c>
      <c r="H465" s="37">
        <v>852132</v>
      </c>
      <c r="I465" s="37">
        <v>0</v>
      </c>
      <c r="J465" s="37">
        <v>0</v>
      </c>
      <c r="K465" s="37"/>
      <c r="L465" s="63">
        <v>20060508</v>
      </c>
    </row>
    <row r="466" spans="1:12" ht="15">
      <c r="A466" s="7">
        <v>436</v>
      </c>
      <c r="B466" s="17" t="s">
        <v>447</v>
      </c>
      <c r="C466" s="18" t="s">
        <v>448</v>
      </c>
      <c r="D466" s="17" t="s">
        <v>384</v>
      </c>
      <c r="E466" s="18" t="s">
        <v>449</v>
      </c>
      <c r="F466" s="72">
        <f t="shared" si="6"/>
        <v>1544499</v>
      </c>
      <c r="G466" s="37">
        <v>1221700</v>
      </c>
      <c r="H466" s="37">
        <v>322799</v>
      </c>
      <c r="I466" s="37">
        <v>0</v>
      </c>
      <c r="J466" s="37">
        <v>0</v>
      </c>
      <c r="K466" s="37"/>
      <c r="L466" s="63">
        <v>20060607</v>
      </c>
    </row>
    <row r="467" spans="1:12" ht="15">
      <c r="A467" s="7">
        <v>437</v>
      </c>
      <c r="B467" s="17" t="s">
        <v>450</v>
      </c>
      <c r="C467" s="18" t="s">
        <v>451</v>
      </c>
      <c r="D467" s="17" t="s">
        <v>384</v>
      </c>
      <c r="E467" s="18" t="s">
        <v>452</v>
      </c>
      <c r="F467" s="72">
        <f t="shared" si="6"/>
        <v>3022413</v>
      </c>
      <c r="G467" s="37">
        <v>1430350</v>
      </c>
      <c r="H467" s="37">
        <v>501913</v>
      </c>
      <c r="I467" s="37">
        <v>523262</v>
      </c>
      <c r="J467" s="37">
        <v>566888</v>
      </c>
      <c r="K467" s="37"/>
      <c r="L467" s="63">
        <v>20060607</v>
      </c>
    </row>
    <row r="468" spans="1:12" ht="15">
      <c r="A468" s="7">
        <v>438</v>
      </c>
      <c r="B468" s="17" t="s">
        <v>453</v>
      </c>
      <c r="C468" s="18" t="s">
        <v>454</v>
      </c>
      <c r="D468" s="17" t="s">
        <v>384</v>
      </c>
      <c r="E468" s="18" t="s">
        <v>455</v>
      </c>
      <c r="F468" s="72">
        <f t="shared" si="6"/>
        <v>7301110</v>
      </c>
      <c r="G468" s="37">
        <v>3983028</v>
      </c>
      <c r="H468" s="37">
        <v>2799130</v>
      </c>
      <c r="I468" s="37">
        <v>117502</v>
      </c>
      <c r="J468" s="37">
        <v>401450</v>
      </c>
      <c r="K468" s="69"/>
      <c r="L468" s="63">
        <v>20060508</v>
      </c>
    </row>
    <row r="469" spans="1:12" ht="15">
      <c r="A469" s="7">
        <v>439</v>
      </c>
      <c r="B469" s="17" t="s">
        <v>456</v>
      </c>
      <c r="C469" s="18" t="s">
        <v>457</v>
      </c>
      <c r="D469" s="17" t="s">
        <v>384</v>
      </c>
      <c r="E469" s="18" t="s">
        <v>458</v>
      </c>
      <c r="F469" s="72">
        <f t="shared" si="6"/>
        <v>4296861</v>
      </c>
      <c r="G469" s="37">
        <v>760739</v>
      </c>
      <c r="H469" s="37">
        <v>3047537</v>
      </c>
      <c r="I469" s="37">
        <v>133100</v>
      </c>
      <c r="J469" s="37">
        <v>355485</v>
      </c>
      <c r="K469" s="37"/>
      <c r="L469" s="63">
        <v>20060508</v>
      </c>
    </row>
    <row r="470" spans="1:12" ht="15">
      <c r="A470" s="7">
        <v>440</v>
      </c>
      <c r="B470" s="17" t="s">
        <v>459</v>
      </c>
      <c r="C470" s="18" t="s">
        <v>460</v>
      </c>
      <c r="D470" s="17" t="s">
        <v>384</v>
      </c>
      <c r="E470" s="18" t="s">
        <v>461</v>
      </c>
      <c r="F470" s="72">
        <f t="shared" si="6"/>
        <v>4996124</v>
      </c>
      <c r="G470" s="37">
        <v>3411543</v>
      </c>
      <c r="H470" s="37">
        <v>551095</v>
      </c>
      <c r="I470" s="37">
        <v>550370</v>
      </c>
      <c r="J470" s="37">
        <v>483116</v>
      </c>
      <c r="K470" s="37"/>
      <c r="L470" s="63">
        <v>20060607</v>
      </c>
    </row>
    <row r="471" spans="1:12" ht="15">
      <c r="A471" s="7">
        <v>441</v>
      </c>
      <c r="B471" s="17" t="s">
        <v>462</v>
      </c>
      <c r="C471" s="18" t="s">
        <v>463</v>
      </c>
      <c r="D471" s="17" t="s">
        <v>384</v>
      </c>
      <c r="E471" s="18" t="s">
        <v>464</v>
      </c>
      <c r="F471" s="72">
        <f t="shared" si="6"/>
        <v>1347077</v>
      </c>
      <c r="G471" s="37">
        <v>173320</v>
      </c>
      <c r="H471" s="37">
        <v>1021157</v>
      </c>
      <c r="I471" s="37">
        <v>0</v>
      </c>
      <c r="J471" s="37">
        <v>152600</v>
      </c>
      <c r="K471" s="37"/>
      <c r="L471" s="63">
        <v>20060508</v>
      </c>
    </row>
    <row r="472" spans="1:12" ht="15">
      <c r="A472" s="7">
        <v>442</v>
      </c>
      <c r="B472" s="17" t="s">
        <v>465</v>
      </c>
      <c r="C472" s="18" t="s">
        <v>466</v>
      </c>
      <c r="D472" s="17" t="s">
        <v>384</v>
      </c>
      <c r="E472" s="18" t="s">
        <v>467</v>
      </c>
      <c r="F472" s="72">
        <f t="shared" si="6"/>
        <v>6073382</v>
      </c>
      <c r="G472" s="37">
        <v>3958087</v>
      </c>
      <c r="H472" s="37">
        <v>1082691</v>
      </c>
      <c r="I472" s="37">
        <v>735000</v>
      </c>
      <c r="J472" s="37">
        <v>297604</v>
      </c>
      <c r="K472" s="37"/>
      <c r="L472" s="63">
        <v>20060607</v>
      </c>
    </row>
    <row r="473" spans="1:12" ht="15">
      <c r="A473" s="7">
        <v>443</v>
      </c>
      <c r="B473" s="17" t="s">
        <v>468</v>
      </c>
      <c r="C473" s="18" t="s">
        <v>469</v>
      </c>
      <c r="D473" s="17" t="s">
        <v>384</v>
      </c>
      <c r="E473" s="18" t="s">
        <v>470</v>
      </c>
      <c r="F473" s="72">
        <f t="shared" si="6"/>
        <v>473607</v>
      </c>
      <c r="G473" s="37">
        <v>141700</v>
      </c>
      <c r="H473" s="37">
        <v>171507</v>
      </c>
      <c r="I473" s="37">
        <v>0</v>
      </c>
      <c r="J473" s="37">
        <v>160400</v>
      </c>
      <c r="K473" s="37"/>
      <c r="L473" s="63">
        <v>20060508</v>
      </c>
    </row>
    <row r="474" spans="1:12" ht="15">
      <c r="A474" s="7">
        <v>444</v>
      </c>
      <c r="B474" s="17" t="s">
        <v>471</v>
      </c>
      <c r="C474" s="18" t="s">
        <v>472</v>
      </c>
      <c r="D474" s="17" t="s">
        <v>384</v>
      </c>
      <c r="E474" s="18" t="s">
        <v>473</v>
      </c>
      <c r="F474" s="72">
        <f t="shared" si="6"/>
        <v>12504120</v>
      </c>
      <c r="G474" s="37">
        <v>5090065</v>
      </c>
      <c r="H474" s="37">
        <v>81251</v>
      </c>
      <c r="I474" s="37">
        <v>3340560</v>
      </c>
      <c r="J474" s="37">
        <v>3992244</v>
      </c>
      <c r="K474" s="37"/>
      <c r="L474" s="63">
        <v>20060508</v>
      </c>
    </row>
    <row r="475" spans="1:12" ht="15">
      <c r="A475" s="7">
        <v>445</v>
      </c>
      <c r="B475" s="17" t="s">
        <v>474</v>
      </c>
      <c r="C475" s="18" t="s">
        <v>475</v>
      </c>
      <c r="D475" s="17" t="s">
        <v>384</v>
      </c>
      <c r="E475" s="18" t="s">
        <v>476</v>
      </c>
      <c r="F475" s="72">
        <f t="shared" si="6"/>
        <v>2761625</v>
      </c>
      <c r="G475" s="37">
        <v>1315000</v>
      </c>
      <c r="H475" s="37">
        <v>1446625</v>
      </c>
      <c r="I475" s="37">
        <v>0</v>
      </c>
      <c r="J475" s="37">
        <v>0</v>
      </c>
      <c r="K475" s="37"/>
      <c r="L475" s="63">
        <v>20060508</v>
      </c>
    </row>
    <row r="476" spans="1:12" ht="15">
      <c r="A476" s="7">
        <v>446</v>
      </c>
      <c r="B476" s="17" t="s">
        <v>477</v>
      </c>
      <c r="C476" s="18" t="s">
        <v>478</v>
      </c>
      <c r="D476" s="17" t="s">
        <v>384</v>
      </c>
      <c r="E476" s="18" t="s">
        <v>479</v>
      </c>
      <c r="F476" s="72">
        <f t="shared" si="6"/>
        <v>1237980</v>
      </c>
      <c r="G476" s="37">
        <v>113000</v>
      </c>
      <c r="H476" s="37">
        <v>24302</v>
      </c>
      <c r="I476" s="37">
        <v>417172</v>
      </c>
      <c r="J476" s="37">
        <v>683506</v>
      </c>
      <c r="K476" s="37"/>
      <c r="L476" s="63">
        <v>20060508</v>
      </c>
    </row>
    <row r="477" spans="1:12" ht="15">
      <c r="A477" s="7">
        <v>447</v>
      </c>
      <c r="B477" s="17" t="s">
        <v>480</v>
      </c>
      <c r="C477" s="18" t="s">
        <v>481</v>
      </c>
      <c r="D477" s="17" t="s">
        <v>384</v>
      </c>
      <c r="E477" s="18" t="s">
        <v>482</v>
      </c>
      <c r="F477" s="72">
        <f t="shared" si="6"/>
        <v>14408448</v>
      </c>
      <c r="G477" s="37">
        <v>11978349</v>
      </c>
      <c r="H477" s="37">
        <v>747082</v>
      </c>
      <c r="I477" s="37">
        <v>238960</v>
      </c>
      <c r="J477" s="37">
        <v>1444057</v>
      </c>
      <c r="K477" s="37"/>
      <c r="L477" s="63">
        <v>20060508</v>
      </c>
    </row>
    <row r="478" spans="1:12" ht="15">
      <c r="A478" s="7">
        <v>448</v>
      </c>
      <c r="B478" s="17" t="s">
        <v>484</v>
      </c>
      <c r="C478" s="18" t="s">
        <v>485</v>
      </c>
      <c r="D478" s="17" t="s">
        <v>483</v>
      </c>
      <c r="E478" s="18" t="s">
        <v>486</v>
      </c>
      <c r="F478" s="72">
        <f t="shared" si="6"/>
        <v>1182731</v>
      </c>
      <c r="G478" s="37">
        <v>425000</v>
      </c>
      <c r="H478" s="37">
        <v>738681</v>
      </c>
      <c r="I478" s="37">
        <v>0</v>
      </c>
      <c r="J478" s="37">
        <v>19050</v>
      </c>
      <c r="K478" s="37"/>
      <c r="L478" s="63">
        <v>20060508</v>
      </c>
    </row>
    <row r="479" spans="1:12" ht="15">
      <c r="A479" s="7">
        <v>449</v>
      </c>
      <c r="B479" s="17" t="s">
        <v>487</v>
      </c>
      <c r="C479" s="18" t="s">
        <v>488</v>
      </c>
      <c r="D479" s="17" t="s">
        <v>483</v>
      </c>
      <c r="E479" s="18" t="s">
        <v>489</v>
      </c>
      <c r="F479" s="72">
        <f aca="true" t="shared" si="7" ref="F479:F542">G479+H479+I479+J479</f>
        <v>13558917</v>
      </c>
      <c r="G479" s="37">
        <v>1092800</v>
      </c>
      <c r="H479" s="37">
        <v>6090586</v>
      </c>
      <c r="I479" s="37">
        <v>1935880</v>
      </c>
      <c r="J479" s="37">
        <v>4439651</v>
      </c>
      <c r="K479" s="37"/>
      <c r="L479" s="63">
        <v>20060607</v>
      </c>
    </row>
    <row r="480" spans="1:12" ht="15">
      <c r="A480" s="7">
        <v>450</v>
      </c>
      <c r="B480" s="17" t="s">
        <v>490</v>
      </c>
      <c r="C480" s="18" t="s">
        <v>491</v>
      </c>
      <c r="D480" s="17" t="s">
        <v>483</v>
      </c>
      <c r="E480" s="18" t="s">
        <v>492</v>
      </c>
      <c r="F480" s="72">
        <f t="shared" si="7"/>
        <v>828550</v>
      </c>
      <c r="G480" s="37">
        <v>418500</v>
      </c>
      <c r="H480" s="37">
        <v>322796</v>
      </c>
      <c r="I480" s="37">
        <v>0</v>
      </c>
      <c r="J480" s="37">
        <v>87254</v>
      </c>
      <c r="K480" s="37"/>
      <c r="L480" s="63">
        <v>20060607</v>
      </c>
    </row>
    <row r="481" spans="1:12" ht="15">
      <c r="A481" s="7">
        <v>451</v>
      </c>
      <c r="B481" s="17" t="s">
        <v>493</v>
      </c>
      <c r="C481" s="18" t="s">
        <v>494</v>
      </c>
      <c r="D481" s="17" t="s">
        <v>483</v>
      </c>
      <c r="E481" s="18" t="s">
        <v>495</v>
      </c>
      <c r="F481" s="72">
        <f t="shared" si="7"/>
        <v>2928537</v>
      </c>
      <c r="G481" s="37">
        <v>107310</v>
      </c>
      <c r="H481" s="37">
        <v>2315144</v>
      </c>
      <c r="I481" s="37">
        <v>0</v>
      </c>
      <c r="J481" s="37">
        <v>506083</v>
      </c>
      <c r="K481" s="37"/>
      <c r="L481" s="63">
        <v>20060508</v>
      </c>
    </row>
    <row r="482" spans="1:12" ht="15">
      <c r="A482" s="7">
        <v>452</v>
      </c>
      <c r="B482" s="17" t="s">
        <v>496</v>
      </c>
      <c r="C482" s="18" t="s">
        <v>497</v>
      </c>
      <c r="D482" s="17" t="s">
        <v>483</v>
      </c>
      <c r="E482" s="18" t="s">
        <v>498</v>
      </c>
      <c r="F482" s="72">
        <f t="shared" si="7"/>
        <v>1670034</v>
      </c>
      <c r="G482" s="37">
        <v>15000</v>
      </c>
      <c r="H482" s="37">
        <v>1182850</v>
      </c>
      <c r="I482" s="37">
        <v>190000</v>
      </c>
      <c r="J482" s="37">
        <v>282184</v>
      </c>
      <c r="K482" s="37"/>
      <c r="L482" s="63">
        <v>20060607</v>
      </c>
    </row>
    <row r="483" spans="1:12" ht="15">
      <c r="A483" s="7">
        <v>453</v>
      </c>
      <c r="B483" s="17" t="s">
        <v>499</v>
      </c>
      <c r="C483" s="18" t="s">
        <v>500</v>
      </c>
      <c r="D483" s="17" t="s">
        <v>483</v>
      </c>
      <c r="E483" s="18" t="s">
        <v>501</v>
      </c>
      <c r="F483" s="72">
        <f t="shared" si="7"/>
        <v>2092199</v>
      </c>
      <c r="G483" s="37">
        <v>307500</v>
      </c>
      <c r="H483" s="37">
        <v>1603986</v>
      </c>
      <c r="I483" s="37">
        <v>0</v>
      </c>
      <c r="J483" s="37">
        <v>180713</v>
      </c>
      <c r="K483" s="37"/>
      <c r="L483" s="63">
        <v>20060607</v>
      </c>
    </row>
    <row r="484" spans="1:12" ht="15">
      <c r="A484" s="7">
        <v>454</v>
      </c>
      <c r="B484" s="17" t="s">
        <v>502</v>
      </c>
      <c r="C484" s="18" t="s">
        <v>503</v>
      </c>
      <c r="D484" s="17" t="s">
        <v>483</v>
      </c>
      <c r="E484" s="18" t="s">
        <v>504</v>
      </c>
      <c r="F484" s="72">
        <f t="shared" si="7"/>
        <v>5303916</v>
      </c>
      <c r="G484" s="37">
        <v>1373000</v>
      </c>
      <c r="H484" s="37">
        <v>2837437</v>
      </c>
      <c r="I484" s="37">
        <v>135000</v>
      </c>
      <c r="J484" s="37">
        <v>958479</v>
      </c>
      <c r="K484" s="37"/>
      <c r="L484" s="63">
        <v>20060407</v>
      </c>
    </row>
    <row r="485" spans="1:12" ht="15">
      <c r="A485" s="7">
        <v>455</v>
      </c>
      <c r="B485" s="17" t="s">
        <v>505</v>
      </c>
      <c r="C485" s="18" t="s">
        <v>506</v>
      </c>
      <c r="D485" s="17" t="s">
        <v>483</v>
      </c>
      <c r="E485" s="18" t="s">
        <v>507</v>
      </c>
      <c r="F485" s="72">
        <f t="shared" si="7"/>
        <v>25317288</v>
      </c>
      <c r="G485" s="37">
        <v>1965100</v>
      </c>
      <c r="H485" s="37">
        <v>6414816</v>
      </c>
      <c r="I485" s="37">
        <v>8241797</v>
      </c>
      <c r="J485" s="37">
        <v>8695575</v>
      </c>
      <c r="K485" s="37"/>
      <c r="L485" s="63">
        <v>20060607</v>
      </c>
    </row>
    <row r="486" spans="1:12" ht="15">
      <c r="A486" s="7">
        <v>456</v>
      </c>
      <c r="B486" s="17" t="s">
        <v>508</v>
      </c>
      <c r="C486" s="18" t="s">
        <v>509</v>
      </c>
      <c r="D486" s="17" t="s">
        <v>483</v>
      </c>
      <c r="E486" s="18" t="s">
        <v>510</v>
      </c>
      <c r="F486" s="72">
        <f t="shared" si="7"/>
        <v>2155019</v>
      </c>
      <c r="G486" s="37">
        <v>13500</v>
      </c>
      <c r="H486" s="37">
        <v>1726759</v>
      </c>
      <c r="I486" s="37">
        <v>0</v>
      </c>
      <c r="J486" s="37">
        <v>414760</v>
      </c>
      <c r="K486" s="69"/>
      <c r="L486" s="63">
        <v>20060607</v>
      </c>
    </row>
    <row r="487" spans="1:12" ht="15">
      <c r="A487" s="7">
        <v>457</v>
      </c>
      <c r="B487" s="17" t="s">
        <v>511</v>
      </c>
      <c r="C487" s="18" t="s">
        <v>512</v>
      </c>
      <c r="D487" s="17" t="s">
        <v>483</v>
      </c>
      <c r="E487" s="18" t="s">
        <v>513</v>
      </c>
      <c r="F487" s="72">
        <f t="shared" si="7"/>
        <v>185352</v>
      </c>
      <c r="G487" s="37">
        <v>0</v>
      </c>
      <c r="H487" s="37">
        <v>179000</v>
      </c>
      <c r="I487" s="37">
        <v>0</v>
      </c>
      <c r="J487" s="37">
        <v>6352</v>
      </c>
      <c r="K487" s="37"/>
      <c r="L487" s="63">
        <v>20060607</v>
      </c>
    </row>
    <row r="488" spans="1:12" ht="15">
      <c r="A488" s="7">
        <v>458</v>
      </c>
      <c r="B488" s="17" t="s">
        <v>514</v>
      </c>
      <c r="C488" s="18" t="s">
        <v>515</v>
      </c>
      <c r="D488" s="17" t="s">
        <v>483</v>
      </c>
      <c r="E488" s="18" t="s">
        <v>516</v>
      </c>
      <c r="F488" s="72">
        <f t="shared" si="7"/>
        <v>2700225</v>
      </c>
      <c r="G488" s="37">
        <v>1229800</v>
      </c>
      <c r="H488" s="37">
        <v>1150105</v>
      </c>
      <c r="I488" s="37">
        <v>119500</v>
      </c>
      <c r="J488" s="37">
        <v>200820</v>
      </c>
      <c r="K488" s="37"/>
      <c r="L488" s="63">
        <v>20060508</v>
      </c>
    </row>
    <row r="489" spans="1:12" ht="15">
      <c r="A489" s="7">
        <v>459</v>
      </c>
      <c r="B489" s="17" t="s">
        <v>517</v>
      </c>
      <c r="C489" s="18" t="s">
        <v>518</v>
      </c>
      <c r="D489" s="17" t="s">
        <v>483</v>
      </c>
      <c r="E489" s="18" t="s">
        <v>519</v>
      </c>
      <c r="F489" s="72">
        <f t="shared" si="7"/>
        <v>5217371</v>
      </c>
      <c r="G489" s="37">
        <v>3200</v>
      </c>
      <c r="H489" s="37">
        <v>2019189</v>
      </c>
      <c r="I489" s="37">
        <v>0</v>
      </c>
      <c r="J489" s="37">
        <v>3194982</v>
      </c>
      <c r="K489" s="37"/>
      <c r="L489" s="63">
        <v>20060508</v>
      </c>
    </row>
    <row r="490" spans="1:12" ht="15">
      <c r="A490" s="7">
        <v>460</v>
      </c>
      <c r="B490" s="17" t="s">
        <v>520</v>
      </c>
      <c r="C490" s="18" t="s">
        <v>521</v>
      </c>
      <c r="D490" s="17" t="s">
        <v>483</v>
      </c>
      <c r="E490" s="18" t="s">
        <v>522</v>
      </c>
      <c r="F490" s="72">
        <f t="shared" si="7"/>
        <v>10357593</v>
      </c>
      <c r="G490" s="37">
        <v>8142920</v>
      </c>
      <c r="H490" s="37">
        <v>1913066</v>
      </c>
      <c r="I490" s="37">
        <v>0</v>
      </c>
      <c r="J490" s="37">
        <v>301607</v>
      </c>
      <c r="K490" s="37"/>
      <c r="L490" s="63">
        <v>20060508</v>
      </c>
    </row>
    <row r="491" spans="1:12" ht="15">
      <c r="A491" s="7">
        <v>461</v>
      </c>
      <c r="B491" s="17" t="s">
        <v>523</v>
      </c>
      <c r="C491" s="18" t="s">
        <v>524</v>
      </c>
      <c r="D491" s="17" t="s">
        <v>483</v>
      </c>
      <c r="E491" s="18" t="s">
        <v>525</v>
      </c>
      <c r="F491" s="72">
        <f t="shared" si="7"/>
        <v>81644115</v>
      </c>
      <c r="G491" s="37">
        <v>1400580</v>
      </c>
      <c r="H491" s="37">
        <v>9455064</v>
      </c>
      <c r="I491" s="37">
        <v>60205000</v>
      </c>
      <c r="J491" s="37">
        <v>10583471</v>
      </c>
      <c r="K491" s="37"/>
      <c r="L491" s="63">
        <v>20060508</v>
      </c>
    </row>
    <row r="492" spans="1:12" ht="15">
      <c r="A492" s="7">
        <v>462</v>
      </c>
      <c r="B492" s="17" t="s">
        <v>526</v>
      </c>
      <c r="C492" s="18" t="s">
        <v>527</v>
      </c>
      <c r="D492" s="17" t="s">
        <v>483</v>
      </c>
      <c r="E492" s="18" t="s">
        <v>528</v>
      </c>
      <c r="F492" s="72">
        <f t="shared" si="7"/>
        <v>6191328</v>
      </c>
      <c r="G492" s="37">
        <v>1922450</v>
      </c>
      <c r="H492" s="37">
        <v>3048500</v>
      </c>
      <c r="I492" s="37">
        <v>277078</v>
      </c>
      <c r="J492" s="37">
        <v>943300</v>
      </c>
      <c r="K492" s="37"/>
      <c r="L492" s="63">
        <v>20060508</v>
      </c>
    </row>
    <row r="493" spans="1:12" ht="15">
      <c r="A493" s="7">
        <v>463</v>
      </c>
      <c r="B493" s="17" t="s">
        <v>529</v>
      </c>
      <c r="C493" s="18" t="s">
        <v>530</v>
      </c>
      <c r="D493" s="17" t="s">
        <v>483</v>
      </c>
      <c r="E493" s="18" t="s">
        <v>531</v>
      </c>
      <c r="F493" s="72">
        <f t="shared" si="7"/>
        <v>16260976</v>
      </c>
      <c r="G493" s="37">
        <v>13805249</v>
      </c>
      <c r="H493" s="37">
        <v>1151192</v>
      </c>
      <c r="I493" s="37">
        <v>536800</v>
      </c>
      <c r="J493" s="37">
        <v>767735</v>
      </c>
      <c r="K493" s="37"/>
      <c r="L493" s="63">
        <v>20060508</v>
      </c>
    </row>
    <row r="494" spans="1:12" ht="15">
      <c r="A494" s="7">
        <v>464</v>
      </c>
      <c r="B494" s="17" t="s">
        <v>533</v>
      </c>
      <c r="C494" s="18" t="s">
        <v>534</v>
      </c>
      <c r="D494" s="17" t="s">
        <v>532</v>
      </c>
      <c r="E494" s="18" t="s">
        <v>535</v>
      </c>
      <c r="F494" s="72">
        <f t="shared" si="7"/>
        <v>5882500</v>
      </c>
      <c r="G494" s="37">
        <v>662000</v>
      </c>
      <c r="H494" s="37">
        <v>198000</v>
      </c>
      <c r="I494" s="37">
        <v>132000</v>
      </c>
      <c r="J494" s="37">
        <v>4890500</v>
      </c>
      <c r="K494" s="37"/>
      <c r="L494" s="63">
        <v>20060607</v>
      </c>
    </row>
    <row r="495" spans="1:12" ht="15">
      <c r="A495" s="7">
        <v>465</v>
      </c>
      <c r="B495" s="17" t="s">
        <v>536</v>
      </c>
      <c r="C495" s="18" t="s">
        <v>537</v>
      </c>
      <c r="D495" s="17" t="s">
        <v>532</v>
      </c>
      <c r="E495" s="18" t="s">
        <v>538</v>
      </c>
      <c r="F495" s="72">
        <f t="shared" si="7"/>
        <v>198480</v>
      </c>
      <c r="G495" s="37">
        <v>0</v>
      </c>
      <c r="H495" s="37">
        <v>109000</v>
      </c>
      <c r="I495" s="37">
        <v>28000</v>
      </c>
      <c r="J495" s="37">
        <v>61480</v>
      </c>
      <c r="K495" s="37"/>
      <c r="L495" s="63">
        <v>20060607</v>
      </c>
    </row>
    <row r="496" spans="1:12" ht="15">
      <c r="A496" s="7">
        <v>466</v>
      </c>
      <c r="B496" s="17" t="s">
        <v>539</v>
      </c>
      <c r="C496" s="18" t="s">
        <v>540</v>
      </c>
      <c r="D496" s="17" t="s">
        <v>532</v>
      </c>
      <c r="E496" s="18" t="s">
        <v>541</v>
      </c>
      <c r="F496" s="72">
        <f t="shared" si="7"/>
        <v>236150</v>
      </c>
      <c r="G496" s="37">
        <v>209000</v>
      </c>
      <c r="H496" s="37">
        <v>23150</v>
      </c>
      <c r="I496" s="37">
        <v>4000</v>
      </c>
      <c r="J496" s="37">
        <v>0</v>
      </c>
      <c r="K496" s="37"/>
      <c r="L496" s="63">
        <v>20060508</v>
      </c>
    </row>
    <row r="497" spans="1:12" ht="15">
      <c r="A497" s="7">
        <v>467</v>
      </c>
      <c r="B497" s="17" t="s">
        <v>542</v>
      </c>
      <c r="C497" s="18" t="s">
        <v>543</v>
      </c>
      <c r="D497" s="17" t="s">
        <v>532</v>
      </c>
      <c r="E497" s="18" t="s">
        <v>544</v>
      </c>
      <c r="F497" s="72">
        <f t="shared" si="7"/>
        <v>2919908</v>
      </c>
      <c r="G497" s="37">
        <v>280000</v>
      </c>
      <c r="H497" s="37">
        <v>74401</v>
      </c>
      <c r="I497" s="37">
        <v>510000</v>
      </c>
      <c r="J497" s="37">
        <v>2055507</v>
      </c>
      <c r="K497" s="37"/>
      <c r="L497" s="63">
        <v>20060508</v>
      </c>
    </row>
    <row r="498" spans="1:12" ht="15">
      <c r="A498" s="7">
        <v>468</v>
      </c>
      <c r="B498" s="17" t="s">
        <v>545</v>
      </c>
      <c r="C498" s="18" t="s">
        <v>546</v>
      </c>
      <c r="D498" s="17" t="s">
        <v>532</v>
      </c>
      <c r="E498" s="18" t="s">
        <v>547</v>
      </c>
      <c r="F498" s="72">
        <f t="shared" si="7"/>
        <v>598520</v>
      </c>
      <c r="G498" s="37">
        <v>2000</v>
      </c>
      <c r="H498" s="37">
        <v>5900</v>
      </c>
      <c r="I498" s="37">
        <v>58500</v>
      </c>
      <c r="J498" s="37">
        <v>532120</v>
      </c>
      <c r="K498" s="37"/>
      <c r="L498" s="63">
        <v>20060508</v>
      </c>
    </row>
    <row r="499" spans="1:12" ht="15">
      <c r="A499" s="7">
        <v>469</v>
      </c>
      <c r="B499" s="17" t="s">
        <v>548</v>
      </c>
      <c r="C499" s="18" t="s">
        <v>549</v>
      </c>
      <c r="D499" s="17" t="s">
        <v>532</v>
      </c>
      <c r="E499" s="18" t="s">
        <v>550</v>
      </c>
      <c r="F499" s="72">
        <f t="shared" si="7"/>
        <v>83257</v>
      </c>
      <c r="G499" s="37">
        <v>0</v>
      </c>
      <c r="H499" s="37">
        <v>66604</v>
      </c>
      <c r="I499" s="37">
        <v>8100</v>
      </c>
      <c r="J499" s="37">
        <v>8553</v>
      </c>
      <c r="K499" s="37"/>
      <c r="L499" s="63">
        <v>20060607</v>
      </c>
    </row>
    <row r="500" spans="1:12" ht="15">
      <c r="A500" s="7">
        <v>470</v>
      </c>
      <c r="B500" s="17" t="s">
        <v>551</v>
      </c>
      <c r="C500" s="18" t="s">
        <v>552</v>
      </c>
      <c r="D500" s="17" t="s">
        <v>532</v>
      </c>
      <c r="E500" s="18" t="s">
        <v>553</v>
      </c>
      <c r="F500" s="72">
        <f t="shared" si="7"/>
        <v>554357</v>
      </c>
      <c r="G500" s="37">
        <v>0</v>
      </c>
      <c r="H500" s="37">
        <v>332257</v>
      </c>
      <c r="I500" s="37">
        <v>182100</v>
      </c>
      <c r="J500" s="37">
        <v>40000</v>
      </c>
      <c r="K500" s="69"/>
      <c r="L500" s="63">
        <v>20060508</v>
      </c>
    </row>
    <row r="501" spans="1:12" ht="15">
      <c r="A501" s="7">
        <v>471</v>
      </c>
      <c r="B501" s="17" t="s">
        <v>554</v>
      </c>
      <c r="C501" s="18" t="s">
        <v>555</v>
      </c>
      <c r="D501" s="17" t="s">
        <v>532</v>
      </c>
      <c r="E501" s="18" t="s">
        <v>556</v>
      </c>
      <c r="F501" s="72">
        <f t="shared" si="7"/>
        <v>2678857</v>
      </c>
      <c r="G501" s="37">
        <v>710716</v>
      </c>
      <c r="H501" s="37">
        <v>598373</v>
      </c>
      <c r="I501" s="37">
        <v>993239</v>
      </c>
      <c r="J501" s="37">
        <v>376529</v>
      </c>
      <c r="K501" s="37"/>
      <c r="L501" s="63">
        <v>20060508</v>
      </c>
    </row>
    <row r="502" spans="1:12" ht="15">
      <c r="A502" s="7">
        <v>472</v>
      </c>
      <c r="B502" s="17" t="s">
        <v>557</v>
      </c>
      <c r="C502" s="18" t="s">
        <v>558</v>
      </c>
      <c r="D502" s="17" t="s">
        <v>532</v>
      </c>
      <c r="E502" s="18" t="s">
        <v>559</v>
      </c>
      <c r="F502" s="72">
        <f t="shared" si="7"/>
        <v>1435501</v>
      </c>
      <c r="G502" s="37">
        <v>1236250</v>
      </c>
      <c r="H502" s="37">
        <v>130972</v>
      </c>
      <c r="I502" s="37">
        <v>32380</v>
      </c>
      <c r="J502" s="37">
        <v>35899</v>
      </c>
      <c r="K502" s="37"/>
      <c r="L502" s="63">
        <v>20060607</v>
      </c>
    </row>
    <row r="503" spans="1:12" ht="15">
      <c r="A503" s="7">
        <v>473</v>
      </c>
      <c r="B503" s="17" t="s">
        <v>560</v>
      </c>
      <c r="C503" s="18" t="s">
        <v>561</v>
      </c>
      <c r="D503" s="17" t="s">
        <v>532</v>
      </c>
      <c r="E503" s="18" t="s">
        <v>562</v>
      </c>
      <c r="F503" s="72">
        <f t="shared" si="7"/>
        <v>1621931</v>
      </c>
      <c r="G503" s="37">
        <v>646821</v>
      </c>
      <c r="H503" s="37">
        <v>423261</v>
      </c>
      <c r="I503" s="37">
        <v>137500</v>
      </c>
      <c r="J503" s="37">
        <v>414349</v>
      </c>
      <c r="K503" s="37"/>
      <c r="L503" s="63">
        <v>20060607</v>
      </c>
    </row>
    <row r="504" spans="1:12" ht="15">
      <c r="A504" s="7">
        <v>474</v>
      </c>
      <c r="B504" s="17" t="s">
        <v>563</v>
      </c>
      <c r="C504" s="18" t="s">
        <v>564</v>
      </c>
      <c r="D504" s="17" t="s">
        <v>532</v>
      </c>
      <c r="E504" s="18" t="s">
        <v>570</v>
      </c>
      <c r="F504" s="72">
        <f t="shared" si="7"/>
        <v>1252071</v>
      </c>
      <c r="G504" s="37">
        <v>1089000</v>
      </c>
      <c r="H504" s="37">
        <v>36886</v>
      </c>
      <c r="I504" s="37">
        <v>102000</v>
      </c>
      <c r="J504" s="37">
        <v>24185</v>
      </c>
      <c r="K504" s="37"/>
      <c r="L504" s="63">
        <v>20060508</v>
      </c>
    </row>
    <row r="505" spans="1:12" ht="15">
      <c r="A505" s="7">
        <v>475</v>
      </c>
      <c r="B505" s="17" t="s">
        <v>571</v>
      </c>
      <c r="C505" s="18" t="s">
        <v>572</v>
      </c>
      <c r="D505" s="17" t="s">
        <v>532</v>
      </c>
      <c r="E505" s="18" t="s">
        <v>573</v>
      </c>
      <c r="F505" s="72">
        <f t="shared" si="7"/>
        <v>7735693</v>
      </c>
      <c r="G505" s="37">
        <v>6060000</v>
      </c>
      <c r="H505" s="37">
        <v>1643393</v>
      </c>
      <c r="I505" s="37">
        <v>0</v>
      </c>
      <c r="J505" s="37">
        <v>32300</v>
      </c>
      <c r="K505" s="37"/>
      <c r="L505" s="63">
        <v>20060407</v>
      </c>
    </row>
    <row r="506" spans="1:12" ht="15">
      <c r="A506" s="7">
        <v>476</v>
      </c>
      <c r="B506" s="17" t="s">
        <v>574</v>
      </c>
      <c r="C506" s="18" t="s">
        <v>575</v>
      </c>
      <c r="D506" s="17" t="s">
        <v>532</v>
      </c>
      <c r="E506" s="18" t="s">
        <v>576</v>
      </c>
      <c r="F506" s="72">
        <f t="shared" si="7"/>
        <v>2652377</v>
      </c>
      <c r="G506" s="37">
        <v>1835796</v>
      </c>
      <c r="H506" s="37">
        <v>136297</v>
      </c>
      <c r="I506" s="37">
        <v>251700</v>
      </c>
      <c r="J506" s="37">
        <v>428584</v>
      </c>
      <c r="K506" s="37"/>
      <c r="L506" s="63">
        <v>20060508</v>
      </c>
    </row>
    <row r="507" spans="1:12" ht="15">
      <c r="A507" s="7">
        <v>477</v>
      </c>
      <c r="B507" s="17" t="s">
        <v>577</v>
      </c>
      <c r="C507" s="18" t="s">
        <v>578</v>
      </c>
      <c r="D507" s="17" t="s">
        <v>532</v>
      </c>
      <c r="E507" s="18" t="s">
        <v>579</v>
      </c>
      <c r="F507" s="72">
        <f t="shared" si="7"/>
        <v>1216325</v>
      </c>
      <c r="G507" s="37">
        <v>682605</v>
      </c>
      <c r="H507" s="37">
        <v>280616</v>
      </c>
      <c r="I507" s="37">
        <v>95225</v>
      </c>
      <c r="J507" s="37">
        <v>157879</v>
      </c>
      <c r="K507" s="37"/>
      <c r="L507" s="63">
        <v>20060607</v>
      </c>
    </row>
    <row r="508" spans="1:12" ht="15">
      <c r="A508" s="7">
        <v>478</v>
      </c>
      <c r="B508" s="17" t="s">
        <v>580</v>
      </c>
      <c r="C508" s="18" t="s">
        <v>581</v>
      </c>
      <c r="D508" s="17" t="s">
        <v>532</v>
      </c>
      <c r="E508" s="18" t="s">
        <v>582</v>
      </c>
      <c r="F508" s="72">
        <f t="shared" si="7"/>
        <v>904677</v>
      </c>
      <c r="G508" s="37">
        <v>674250</v>
      </c>
      <c r="H508" s="37">
        <v>175052</v>
      </c>
      <c r="I508" s="37">
        <v>0</v>
      </c>
      <c r="J508" s="37">
        <v>55375</v>
      </c>
      <c r="K508" s="37"/>
      <c r="L508" s="63">
        <v>20060607</v>
      </c>
    </row>
    <row r="509" spans="1:12" ht="15">
      <c r="A509" s="7">
        <v>479</v>
      </c>
      <c r="B509" s="17" t="s">
        <v>584</v>
      </c>
      <c r="C509" s="18" t="s">
        <v>585</v>
      </c>
      <c r="D509" s="17" t="s">
        <v>583</v>
      </c>
      <c r="E509" s="18" t="s">
        <v>586</v>
      </c>
      <c r="F509" s="72">
        <f t="shared" si="7"/>
        <v>1719378</v>
      </c>
      <c r="G509" s="37">
        <v>49000</v>
      </c>
      <c r="H509" s="37">
        <v>1079567</v>
      </c>
      <c r="I509" s="37">
        <v>400</v>
      </c>
      <c r="J509" s="37">
        <v>590411</v>
      </c>
      <c r="K509" s="37"/>
      <c r="L509" s="63">
        <v>20060607</v>
      </c>
    </row>
    <row r="510" spans="1:12" ht="15">
      <c r="A510" s="7">
        <v>480</v>
      </c>
      <c r="B510" s="17" t="s">
        <v>587</v>
      </c>
      <c r="C510" s="18" t="s">
        <v>588</v>
      </c>
      <c r="D510" s="17" t="s">
        <v>583</v>
      </c>
      <c r="E510" s="18" t="s">
        <v>589</v>
      </c>
      <c r="F510" s="72">
        <f t="shared" si="7"/>
        <v>36309227</v>
      </c>
      <c r="G510" s="37">
        <v>3354483</v>
      </c>
      <c r="H510" s="37">
        <v>7512418</v>
      </c>
      <c r="I510" s="37">
        <v>1512100</v>
      </c>
      <c r="J510" s="37">
        <v>23930226</v>
      </c>
      <c r="K510" s="37"/>
      <c r="L510" s="63">
        <v>20060607</v>
      </c>
    </row>
    <row r="511" spans="1:12" ht="15">
      <c r="A511" s="7">
        <v>481</v>
      </c>
      <c r="B511" s="17" t="s">
        <v>590</v>
      </c>
      <c r="C511" s="18" t="s">
        <v>591</v>
      </c>
      <c r="D511" s="17" t="s">
        <v>583</v>
      </c>
      <c r="E511" s="18" t="s">
        <v>592</v>
      </c>
      <c r="F511" s="72">
        <f t="shared" si="7"/>
        <v>4196705</v>
      </c>
      <c r="G511" s="37">
        <v>741601</v>
      </c>
      <c r="H511" s="37">
        <v>3175621</v>
      </c>
      <c r="I511" s="37">
        <v>73350</v>
      </c>
      <c r="J511" s="37">
        <v>206133</v>
      </c>
      <c r="K511" s="69"/>
      <c r="L511" s="63">
        <v>20060607</v>
      </c>
    </row>
    <row r="512" spans="1:12" ht="15">
      <c r="A512" s="7">
        <v>482</v>
      </c>
      <c r="B512" s="17" t="s">
        <v>593</v>
      </c>
      <c r="C512" s="18" t="s">
        <v>594</v>
      </c>
      <c r="D512" s="17" t="s">
        <v>583</v>
      </c>
      <c r="E512" s="18" t="s">
        <v>595</v>
      </c>
      <c r="F512" s="72">
        <f t="shared" si="7"/>
        <v>727325</v>
      </c>
      <c r="G512" s="37">
        <v>10000</v>
      </c>
      <c r="H512" s="37">
        <v>360970</v>
      </c>
      <c r="I512" s="37">
        <v>0</v>
      </c>
      <c r="J512" s="37">
        <v>356355</v>
      </c>
      <c r="K512" s="69"/>
      <c r="L512" s="63">
        <v>20060607</v>
      </c>
    </row>
    <row r="513" spans="1:12" ht="15">
      <c r="A513" s="7">
        <v>483</v>
      </c>
      <c r="B513" s="17" t="s">
        <v>596</v>
      </c>
      <c r="C513" s="18" t="s">
        <v>597</v>
      </c>
      <c r="D513" s="17" t="s">
        <v>583</v>
      </c>
      <c r="E513" s="18" t="s">
        <v>598</v>
      </c>
      <c r="F513" s="72">
        <f t="shared" si="7"/>
        <v>13781960</v>
      </c>
      <c r="G513" s="37">
        <v>1374850</v>
      </c>
      <c r="H513" s="37">
        <v>2041672</v>
      </c>
      <c r="I513" s="37">
        <v>1640450</v>
      </c>
      <c r="J513" s="37">
        <v>8724988</v>
      </c>
      <c r="K513" s="37"/>
      <c r="L513" s="63">
        <v>20060607</v>
      </c>
    </row>
    <row r="514" spans="1:12" ht="15">
      <c r="A514" s="7">
        <v>484</v>
      </c>
      <c r="B514" s="17" t="s">
        <v>599</v>
      </c>
      <c r="C514" s="18" t="s">
        <v>600</v>
      </c>
      <c r="D514" s="17" t="s">
        <v>583</v>
      </c>
      <c r="E514" s="18" t="s">
        <v>601</v>
      </c>
      <c r="F514" s="72">
        <f t="shared" si="7"/>
        <v>46069546</v>
      </c>
      <c r="G514" s="37">
        <v>3336370</v>
      </c>
      <c r="H514" s="37">
        <v>5877073</v>
      </c>
      <c r="I514" s="37">
        <v>15390291</v>
      </c>
      <c r="J514" s="37">
        <v>21465812</v>
      </c>
      <c r="K514" s="37"/>
      <c r="L514" s="63">
        <v>20060508</v>
      </c>
    </row>
    <row r="515" spans="1:12" ht="15">
      <c r="A515" s="7">
        <v>485</v>
      </c>
      <c r="B515" s="17" t="s">
        <v>602</v>
      </c>
      <c r="C515" s="18" t="s">
        <v>603</v>
      </c>
      <c r="D515" s="17" t="s">
        <v>583</v>
      </c>
      <c r="E515" s="18" t="s">
        <v>604</v>
      </c>
      <c r="F515" s="72">
        <f t="shared" si="7"/>
        <v>108213</v>
      </c>
      <c r="G515" s="37">
        <v>0</v>
      </c>
      <c r="H515" s="37">
        <v>88568</v>
      </c>
      <c r="I515" s="37">
        <v>0</v>
      </c>
      <c r="J515" s="37">
        <v>19645</v>
      </c>
      <c r="K515" s="37"/>
      <c r="L515" s="63">
        <v>20060607</v>
      </c>
    </row>
    <row r="516" spans="1:12" ht="15">
      <c r="A516" s="7">
        <v>486</v>
      </c>
      <c r="B516" s="17" t="s">
        <v>605</v>
      </c>
      <c r="C516" s="18" t="s">
        <v>606</v>
      </c>
      <c r="D516" s="17" t="s">
        <v>583</v>
      </c>
      <c r="E516" s="18" t="s">
        <v>1553</v>
      </c>
      <c r="F516" s="72">
        <f t="shared" si="7"/>
        <v>34407712</v>
      </c>
      <c r="G516" s="37">
        <v>7781440</v>
      </c>
      <c r="H516" s="37">
        <v>6108795</v>
      </c>
      <c r="I516" s="37">
        <v>7279770</v>
      </c>
      <c r="J516" s="37">
        <v>13237707</v>
      </c>
      <c r="K516" s="37"/>
      <c r="L516" s="63">
        <v>20060607</v>
      </c>
    </row>
    <row r="517" spans="1:12" ht="15">
      <c r="A517" s="7">
        <v>487</v>
      </c>
      <c r="B517" s="17" t="s">
        <v>607</v>
      </c>
      <c r="C517" s="18" t="s">
        <v>608</v>
      </c>
      <c r="D517" s="17" t="s">
        <v>583</v>
      </c>
      <c r="E517" s="18" t="s">
        <v>625</v>
      </c>
      <c r="F517" s="72">
        <f t="shared" si="7"/>
        <v>2044920</v>
      </c>
      <c r="G517" s="37">
        <v>211000</v>
      </c>
      <c r="H517" s="37">
        <v>909617</v>
      </c>
      <c r="I517" s="37">
        <v>0</v>
      </c>
      <c r="J517" s="37">
        <v>924303</v>
      </c>
      <c r="K517" s="37"/>
      <c r="L517" s="63">
        <v>20060508</v>
      </c>
    </row>
    <row r="518" spans="1:12" ht="15">
      <c r="A518" s="7">
        <v>488</v>
      </c>
      <c r="B518" s="17" t="s">
        <v>626</v>
      </c>
      <c r="C518" s="18" t="s">
        <v>627</v>
      </c>
      <c r="D518" s="17" t="s">
        <v>583</v>
      </c>
      <c r="E518" s="18" t="s">
        <v>628</v>
      </c>
      <c r="F518" s="72">
        <f t="shared" si="7"/>
        <v>13118632</v>
      </c>
      <c r="G518" s="37">
        <v>6839781</v>
      </c>
      <c r="H518" s="37">
        <v>3126772</v>
      </c>
      <c r="I518" s="37">
        <v>1148513</v>
      </c>
      <c r="J518" s="37">
        <v>2003566</v>
      </c>
      <c r="K518" s="37"/>
      <c r="L518" s="63">
        <v>20060607</v>
      </c>
    </row>
    <row r="519" spans="1:12" ht="15">
      <c r="A519" s="7">
        <v>489</v>
      </c>
      <c r="B519" s="17" t="s">
        <v>629</v>
      </c>
      <c r="C519" s="18" t="s">
        <v>630</v>
      </c>
      <c r="D519" s="17" t="s">
        <v>583</v>
      </c>
      <c r="E519" s="18" t="s">
        <v>631</v>
      </c>
      <c r="F519" s="72">
        <f t="shared" si="7"/>
        <v>1217217</v>
      </c>
      <c r="G519" s="37">
        <v>375000</v>
      </c>
      <c r="H519" s="37">
        <v>481747</v>
      </c>
      <c r="I519" s="37">
        <v>0</v>
      </c>
      <c r="J519" s="37">
        <v>360470</v>
      </c>
      <c r="K519" s="37"/>
      <c r="L519" s="63">
        <v>20060508</v>
      </c>
    </row>
    <row r="520" spans="1:12" ht="15">
      <c r="A520" s="7">
        <v>490</v>
      </c>
      <c r="B520" s="17" t="s">
        <v>632</v>
      </c>
      <c r="C520" s="18" t="s">
        <v>633</v>
      </c>
      <c r="D520" s="17" t="s">
        <v>583</v>
      </c>
      <c r="E520" s="18" t="s">
        <v>634</v>
      </c>
      <c r="F520" s="72">
        <f t="shared" si="7"/>
        <v>18538</v>
      </c>
      <c r="G520" s="37">
        <v>0</v>
      </c>
      <c r="H520" s="37">
        <v>18538</v>
      </c>
      <c r="I520" s="37">
        <v>0</v>
      </c>
      <c r="J520" s="37">
        <v>0</v>
      </c>
      <c r="K520" s="37"/>
      <c r="L520" s="63">
        <v>20060508</v>
      </c>
    </row>
    <row r="521" spans="1:12" ht="15">
      <c r="A521" s="7">
        <v>491</v>
      </c>
      <c r="B521" s="17" t="s">
        <v>635</v>
      </c>
      <c r="C521" s="18" t="s">
        <v>636</v>
      </c>
      <c r="D521" s="17" t="s">
        <v>583</v>
      </c>
      <c r="E521" s="18" t="s">
        <v>637</v>
      </c>
      <c r="F521" s="72">
        <f t="shared" si="7"/>
        <v>3711815</v>
      </c>
      <c r="G521" s="37">
        <v>96039</v>
      </c>
      <c r="H521" s="37">
        <v>2339807</v>
      </c>
      <c r="I521" s="37">
        <v>80004</v>
      </c>
      <c r="J521" s="37">
        <v>1195965</v>
      </c>
      <c r="K521" s="37"/>
      <c r="L521" s="63">
        <v>20060607</v>
      </c>
    </row>
    <row r="522" spans="1:12" ht="15">
      <c r="A522" s="7">
        <v>492</v>
      </c>
      <c r="B522" s="17" t="s">
        <v>638</v>
      </c>
      <c r="C522" s="18" t="s">
        <v>639</v>
      </c>
      <c r="D522" s="17" t="s">
        <v>583</v>
      </c>
      <c r="E522" s="18" t="s">
        <v>640</v>
      </c>
      <c r="F522" s="72">
        <f t="shared" si="7"/>
        <v>1337866</v>
      </c>
      <c r="G522" s="37">
        <v>400000</v>
      </c>
      <c r="H522" s="37">
        <v>691880</v>
      </c>
      <c r="I522" s="37">
        <v>0</v>
      </c>
      <c r="J522" s="37">
        <v>245986</v>
      </c>
      <c r="K522" s="37"/>
      <c r="L522" s="63">
        <v>20060607</v>
      </c>
    </row>
    <row r="523" spans="1:12" ht="15">
      <c r="A523" s="7">
        <v>493</v>
      </c>
      <c r="B523" s="17" t="s">
        <v>641</v>
      </c>
      <c r="C523" s="18" t="s">
        <v>642</v>
      </c>
      <c r="D523" s="17" t="s">
        <v>583</v>
      </c>
      <c r="E523" s="18" t="s">
        <v>567</v>
      </c>
      <c r="F523" s="72">
        <f t="shared" si="7"/>
        <v>2159382</v>
      </c>
      <c r="G523" s="37">
        <v>1673450</v>
      </c>
      <c r="H523" s="37">
        <v>339792</v>
      </c>
      <c r="I523" s="37">
        <v>79500</v>
      </c>
      <c r="J523" s="37">
        <v>66640</v>
      </c>
      <c r="K523" s="37"/>
      <c r="L523" s="63">
        <v>20060508</v>
      </c>
    </row>
    <row r="524" spans="1:12" ht="15">
      <c r="A524" s="7">
        <v>494</v>
      </c>
      <c r="B524" s="17" t="s">
        <v>643</v>
      </c>
      <c r="C524" s="18" t="s">
        <v>644</v>
      </c>
      <c r="D524" s="17" t="s">
        <v>583</v>
      </c>
      <c r="E524" s="18" t="s">
        <v>645</v>
      </c>
      <c r="F524" s="72">
        <f t="shared" si="7"/>
        <v>3278383</v>
      </c>
      <c r="G524" s="37">
        <v>980500</v>
      </c>
      <c r="H524" s="37">
        <v>857959</v>
      </c>
      <c r="I524" s="37">
        <v>0</v>
      </c>
      <c r="J524" s="37">
        <v>1439924</v>
      </c>
      <c r="K524" s="37"/>
      <c r="L524" s="63">
        <v>20060607</v>
      </c>
    </row>
    <row r="525" spans="1:12" ht="15">
      <c r="A525" s="7">
        <v>495</v>
      </c>
      <c r="B525" s="17" t="s">
        <v>646</v>
      </c>
      <c r="C525" s="18" t="s">
        <v>647</v>
      </c>
      <c r="D525" s="17" t="s">
        <v>583</v>
      </c>
      <c r="E525" s="18" t="s">
        <v>648</v>
      </c>
      <c r="F525" s="72">
        <f t="shared" si="7"/>
        <v>703086</v>
      </c>
      <c r="G525" s="37">
        <v>0</v>
      </c>
      <c r="H525" s="37">
        <v>157695</v>
      </c>
      <c r="I525" s="37">
        <v>23818</v>
      </c>
      <c r="J525" s="37">
        <v>521573</v>
      </c>
      <c r="K525" s="37"/>
      <c r="L525" s="63">
        <v>20060508</v>
      </c>
    </row>
    <row r="526" spans="1:12" ht="15">
      <c r="A526" s="7">
        <v>496</v>
      </c>
      <c r="B526" s="17" t="s">
        <v>649</v>
      </c>
      <c r="C526" s="18" t="s">
        <v>650</v>
      </c>
      <c r="D526" s="17" t="s">
        <v>583</v>
      </c>
      <c r="E526" s="18" t="s">
        <v>651</v>
      </c>
      <c r="F526" s="72">
        <f t="shared" si="7"/>
        <v>2450716</v>
      </c>
      <c r="G526" s="37">
        <v>0</v>
      </c>
      <c r="H526" s="37">
        <v>1130631</v>
      </c>
      <c r="I526" s="37">
        <v>105200</v>
      </c>
      <c r="J526" s="37">
        <v>1214885</v>
      </c>
      <c r="K526" s="37"/>
      <c r="L526" s="63">
        <v>20060508</v>
      </c>
    </row>
    <row r="527" spans="1:12" ht="15">
      <c r="A527" s="7">
        <v>497</v>
      </c>
      <c r="B527" s="17" t="s">
        <v>652</v>
      </c>
      <c r="C527" s="18" t="s">
        <v>653</v>
      </c>
      <c r="D527" s="17" t="s">
        <v>583</v>
      </c>
      <c r="E527" s="18" t="s">
        <v>568</v>
      </c>
      <c r="F527" s="72">
        <f t="shared" si="7"/>
        <v>3136504</v>
      </c>
      <c r="G527" s="37">
        <v>2559300</v>
      </c>
      <c r="H527" s="37">
        <v>429602</v>
      </c>
      <c r="I527" s="37">
        <v>101000</v>
      </c>
      <c r="J527" s="37">
        <v>46602</v>
      </c>
      <c r="K527" s="37"/>
      <c r="L527" s="63">
        <v>20060607</v>
      </c>
    </row>
    <row r="528" spans="1:12" ht="15">
      <c r="A528" s="7">
        <v>498</v>
      </c>
      <c r="B528" s="17" t="s">
        <v>654</v>
      </c>
      <c r="C528" s="18" t="s">
        <v>655</v>
      </c>
      <c r="D528" s="17" t="s">
        <v>583</v>
      </c>
      <c r="E528" s="18" t="s">
        <v>656</v>
      </c>
      <c r="F528" s="72">
        <f t="shared" si="7"/>
        <v>7754929</v>
      </c>
      <c r="G528" s="37">
        <v>1345777</v>
      </c>
      <c r="H528" s="37">
        <v>4370917</v>
      </c>
      <c r="I528" s="37">
        <v>102933</v>
      </c>
      <c r="J528" s="37">
        <v>1935302</v>
      </c>
      <c r="K528" s="37"/>
      <c r="L528" s="63">
        <v>20060612</v>
      </c>
    </row>
    <row r="529" spans="1:12" ht="15">
      <c r="A529" s="7">
        <v>499</v>
      </c>
      <c r="B529" s="17" t="s">
        <v>657</v>
      </c>
      <c r="C529" s="18" t="s">
        <v>658</v>
      </c>
      <c r="D529" s="17" t="s">
        <v>583</v>
      </c>
      <c r="E529" s="18" t="s">
        <v>659</v>
      </c>
      <c r="F529" s="72">
        <f t="shared" si="7"/>
        <v>1313789</v>
      </c>
      <c r="G529" s="37">
        <v>878750</v>
      </c>
      <c r="H529" s="37">
        <v>413599</v>
      </c>
      <c r="I529" s="37">
        <v>0</v>
      </c>
      <c r="J529" s="37">
        <v>21440</v>
      </c>
      <c r="K529" s="37"/>
      <c r="L529" s="63">
        <v>20060607</v>
      </c>
    </row>
    <row r="530" spans="1:12" ht="15">
      <c r="A530" s="7">
        <v>500</v>
      </c>
      <c r="B530" s="17" t="s">
        <v>661</v>
      </c>
      <c r="C530" s="18" t="s">
        <v>662</v>
      </c>
      <c r="D530" s="17" t="s">
        <v>660</v>
      </c>
      <c r="E530" s="18" t="s">
        <v>663</v>
      </c>
      <c r="F530" s="72">
        <f t="shared" si="7"/>
        <v>47130</v>
      </c>
      <c r="G530" s="37">
        <v>0</v>
      </c>
      <c r="H530" s="37">
        <v>30380</v>
      </c>
      <c r="I530" s="37">
        <v>0</v>
      </c>
      <c r="J530" s="37">
        <v>16750</v>
      </c>
      <c r="K530" s="37"/>
      <c r="L530" s="63">
        <v>20060607</v>
      </c>
    </row>
    <row r="531" spans="1:12" ht="15">
      <c r="A531" s="7">
        <v>501</v>
      </c>
      <c r="B531" s="17" t="s">
        <v>664</v>
      </c>
      <c r="C531" s="18" t="s">
        <v>665</v>
      </c>
      <c r="D531" s="17" t="s">
        <v>660</v>
      </c>
      <c r="E531" s="18" t="s">
        <v>666</v>
      </c>
      <c r="F531" s="72">
        <f t="shared" si="7"/>
        <v>1563960</v>
      </c>
      <c r="G531" s="37">
        <v>881095</v>
      </c>
      <c r="H531" s="37">
        <v>426308</v>
      </c>
      <c r="I531" s="37">
        <v>0</v>
      </c>
      <c r="J531" s="37">
        <v>256557</v>
      </c>
      <c r="K531" s="37"/>
      <c r="L531" s="63">
        <v>20060508</v>
      </c>
    </row>
    <row r="532" spans="1:12" ht="15">
      <c r="A532" s="7">
        <v>502</v>
      </c>
      <c r="B532" s="17" t="s">
        <v>667</v>
      </c>
      <c r="C532" s="18" t="s">
        <v>668</v>
      </c>
      <c r="D532" s="17" t="s">
        <v>660</v>
      </c>
      <c r="E532" s="18" t="s">
        <v>669</v>
      </c>
      <c r="F532" s="72">
        <f t="shared" si="7"/>
        <v>412077</v>
      </c>
      <c r="G532" s="37">
        <v>290000</v>
      </c>
      <c r="H532" s="37">
        <v>122077</v>
      </c>
      <c r="I532" s="37">
        <v>0</v>
      </c>
      <c r="J532" s="37">
        <v>0</v>
      </c>
      <c r="K532" s="37"/>
      <c r="L532" s="63">
        <v>20060508</v>
      </c>
    </row>
    <row r="533" spans="1:12" ht="15">
      <c r="A533" s="7">
        <v>503</v>
      </c>
      <c r="B533" s="17" t="s">
        <v>670</v>
      </c>
      <c r="C533" s="18" t="s">
        <v>671</v>
      </c>
      <c r="D533" s="17" t="s">
        <v>660</v>
      </c>
      <c r="E533" s="18" t="s">
        <v>672</v>
      </c>
      <c r="F533" s="72">
        <f t="shared" si="7"/>
        <v>1141494</v>
      </c>
      <c r="G533" s="37">
        <v>399775</v>
      </c>
      <c r="H533" s="37">
        <v>587819</v>
      </c>
      <c r="I533" s="37">
        <v>27250</v>
      </c>
      <c r="J533" s="37">
        <v>126650</v>
      </c>
      <c r="K533" s="37"/>
      <c r="L533" s="63">
        <v>20060508</v>
      </c>
    </row>
    <row r="534" spans="1:12" ht="15">
      <c r="A534" s="7">
        <v>504</v>
      </c>
      <c r="B534" s="17" t="s">
        <v>673</v>
      </c>
      <c r="C534" s="18" t="s">
        <v>674</v>
      </c>
      <c r="D534" s="17" t="s">
        <v>660</v>
      </c>
      <c r="E534" s="18" t="s">
        <v>675</v>
      </c>
      <c r="F534" s="72">
        <f t="shared" si="7"/>
        <v>2482971</v>
      </c>
      <c r="G534" s="37">
        <v>1130001</v>
      </c>
      <c r="H534" s="37">
        <v>737667</v>
      </c>
      <c r="I534" s="37">
        <v>43120</v>
      </c>
      <c r="J534" s="37">
        <v>572183</v>
      </c>
      <c r="K534" s="37"/>
      <c r="L534" s="63">
        <v>20060607</v>
      </c>
    </row>
    <row r="535" spans="1:12" ht="15">
      <c r="A535" s="7">
        <v>505</v>
      </c>
      <c r="B535" s="17" t="s">
        <v>676</v>
      </c>
      <c r="C535" s="18" t="s">
        <v>677</v>
      </c>
      <c r="D535" s="17" t="s">
        <v>660</v>
      </c>
      <c r="E535" s="18" t="s">
        <v>678</v>
      </c>
      <c r="F535" s="72">
        <f t="shared" si="7"/>
        <v>1348128</v>
      </c>
      <c r="G535" s="37">
        <v>225500</v>
      </c>
      <c r="H535" s="37">
        <v>653503</v>
      </c>
      <c r="I535" s="37">
        <v>0</v>
      </c>
      <c r="J535" s="37">
        <v>469125</v>
      </c>
      <c r="K535" s="37"/>
      <c r="L535" s="63">
        <v>20060508</v>
      </c>
    </row>
    <row r="536" spans="1:12" ht="15">
      <c r="A536" s="7">
        <v>506</v>
      </c>
      <c r="B536" s="17" t="s">
        <v>679</v>
      </c>
      <c r="C536" s="18" t="s">
        <v>680</v>
      </c>
      <c r="D536" s="17" t="s">
        <v>660</v>
      </c>
      <c r="E536" s="18" t="s">
        <v>681</v>
      </c>
      <c r="F536" s="72">
        <f t="shared" si="7"/>
        <v>1627084</v>
      </c>
      <c r="G536" s="37">
        <v>870240</v>
      </c>
      <c r="H536" s="37">
        <v>485998</v>
      </c>
      <c r="I536" s="37">
        <v>221750</v>
      </c>
      <c r="J536" s="37">
        <v>49096</v>
      </c>
      <c r="K536" s="37"/>
      <c r="L536" s="63">
        <v>20060508</v>
      </c>
    </row>
    <row r="537" spans="1:12" ht="15">
      <c r="A537" s="7">
        <v>507</v>
      </c>
      <c r="B537" s="17" t="s">
        <v>682</v>
      </c>
      <c r="C537" s="18" t="s">
        <v>683</v>
      </c>
      <c r="D537" s="17" t="s">
        <v>660</v>
      </c>
      <c r="E537" s="18" t="s">
        <v>684</v>
      </c>
      <c r="F537" s="72">
        <f t="shared" si="7"/>
        <v>2723068</v>
      </c>
      <c r="G537" s="37">
        <v>2351200</v>
      </c>
      <c r="H537" s="37">
        <v>350296</v>
      </c>
      <c r="I537" s="37">
        <v>0</v>
      </c>
      <c r="J537" s="37">
        <v>21572</v>
      </c>
      <c r="K537" s="37"/>
      <c r="L537" s="63">
        <v>20060607</v>
      </c>
    </row>
    <row r="538" spans="1:12" ht="15">
      <c r="A538" s="7">
        <v>508</v>
      </c>
      <c r="B538" s="17" t="s">
        <v>685</v>
      </c>
      <c r="C538" s="18" t="s">
        <v>686</v>
      </c>
      <c r="D538" s="17" t="s">
        <v>660</v>
      </c>
      <c r="E538" s="18" t="s">
        <v>687</v>
      </c>
      <c r="F538" s="72">
        <f t="shared" si="7"/>
        <v>446931</v>
      </c>
      <c r="G538" s="37">
        <v>5000</v>
      </c>
      <c r="H538" s="37">
        <v>133251</v>
      </c>
      <c r="I538" s="37">
        <v>300000</v>
      </c>
      <c r="J538" s="37">
        <v>8680</v>
      </c>
      <c r="K538" s="37"/>
      <c r="L538" s="63">
        <v>20060607</v>
      </c>
    </row>
    <row r="539" spans="1:12" ht="15">
      <c r="A539" s="7">
        <v>509</v>
      </c>
      <c r="B539" s="17" t="s">
        <v>688</v>
      </c>
      <c r="C539" s="18" t="s">
        <v>689</v>
      </c>
      <c r="D539" s="17" t="s">
        <v>660</v>
      </c>
      <c r="E539" s="18" t="s">
        <v>690</v>
      </c>
      <c r="F539" s="72">
        <f t="shared" si="7"/>
        <v>1866628</v>
      </c>
      <c r="G539" s="37">
        <v>1191066</v>
      </c>
      <c r="H539" s="37">
        <v>582467</v>
      </c>
      <c r="I539" s="37">
        <v>73320</v>
      </c>
      <c r="J539" s="37">
        <v>19775</v>
      </c>
      <c r="K539" s="37"/>
      <c r="L539" s="63">
        <v>20060508</v>
      </c>
    </row>
    <row r="540" spans="1:12" ht="15">
      <c r="A540" s="7">
        <v>510</v>
      </c>
      <c r="B540" s="17" t="s">
        <v>691</v>
      </c>
      <c r="C540" s="18" t="s">
        <v>692</v>
      </c>
      <c r="D540" s="17" t="s">
        <v>660</v>
      </c>
      <c r="E540" s="18" t="s">
        <v>693</v>
      </c>
      <c r="F540" s="72">
        <f t="shared" si="7"/>
        <v>9573263</v>
      </c>
      <c r="G540" s="37">
        <v>8554352</v>
      </c>
      <c r="H540" s="37">
        <v>855530</v>
      </c>
      <c r="I540" s="37">
        <v>31500</v>
      </c>
      <c r="J540" s="37">
        <v>131881</v>
      </c>
      <c r="K540" s="37"/>
      <c r="L540" s="63">
        <v>20060607</v>
      </c>
    </row>
    <row r="541" spans="1:12" ht="15">
      <c r="A541" s="7">
        <v>511</v>
      </c>
      <c r="B541" s="17" t="s">
        <v>694</v>
      </c>
      <c r="C541" s="18" t="s">
        <v>695</v>
      </c>
      <c r="D541" s="17" t="s">
        <v>660</v>
      </c>
      <c r="E541" s="18" t="s">
        <v>696</v>
      </c>
      <c r="F541" s="72">
        <f t="shared" si="7"/>
        <v>4205795</v>
      </c>
      <c r="G541" s="37">
        <v>1028300</v>
      </c>
      <c r="H541" s="37">
        <v>1678592</v>
      </c>
      <c r="I541" s="37">
        <v>103390</v>
      </c>
      <c r="J541" s="37">
        <v>1395513</v>
      </c>
      <c r="K541" s="37"/>
      <c r="L541" s="63">
        <v>20060508</v>
      </c>
    </row>
    <row r="542" spans="1:12" ht="15">
      <c r="A542" s="7">
        <v>512</v>
      </c>
      <c r="B542" s="17" t="s">
        <v>697</v>
      </c>
      <c r="C542" s="18" t="s">
        <v>698</v>
      </c>
      <c r="D542" s="17" t="s">
        <v>660</v>
      </c>
      <c r="E542" s="18" t="s">
        <v>699</v>
      </c>
      <c r="F542" s="72">
        <f t="shared" si="7"/>
        <v>1265952</v>
      </c>
      <c r="G542" s="37">
        <v>458600</v>
      </c>
      <c r="H542" s="37">
        <v>473962</v>
      </c>
      <c r="I542" s="37">
        <v>93000</v>
      </c>
      <c r="J542" s="37">
        <v>240390</v>
      </c>
      <c r="K542" s="69"/>
      <c r="L542" s="63">
        <v>20060607</v>
      </c>
    </row>
    <row r="543" spans="1:12" ht="15">
      <c r="A543" s="7">
        <v>513</v>
      </c>
      <c r="B543" s="17" t="s">
        <v>700</v>
      </c>
      <c r="C543" s="18" t="s">
        <v>701</v>
      </c>
      <c r="D543" s="17" t="s">
        <v>660</v>
      </c>
      <c r="E543" s="18" t="s">
        <v>702</v>
      </c>
      <c r="F543" s="72">
        <f aca="true" t="shared" si="8" ref="F543:F591">G543+H543+I543+J543</f>
        <v>1546136</v>
      </c>
      <c r="G543" s="37">
        <v>638787</v>
      </c>
      <c r="H543" s="37">
        <v>826549</v>
      </c>
      <c r="I543" s="37">
        <v>0</v>
      </c>
      <c r="J543" s="37">
        <v>80800</v>
      </c>
      <c r="K543" s="37"/>
      <c r="L543" s="63">
        <v>20060508</v>
      </c>
    </row>
    <row r="544" spans="1:12" ht="15">
      <c r="A544" s="7">
        <v>514</v>
      </c>
      <c r="B544" s="17" t="s">
        <v>703</v>
      </c>
      <c r="C544" s="18" t="s">
        <v>704</v>
      </c>
      <c r="D544" s="17" t="s">
        <v>660</v>
      </c>
      <c r="E544" s="18" t="s">
        <v>705</v>
      </c>
      <c r="F544" s="72">
        <f t="shared" si="8"/>
        <v>2166356</v>
      </c>
      <c r="G544" s="37">
        <v>9900</v>
      </c>
      <c r="H544" s="37">
        <v>406058</v>
      </c>
      <c r="I544" s="37">
        <v>28450</v>
      </c>
      <c r="J544" s="37">
        <v>1721948</v>
      </c>
      <c r="K544" s="37"/>
      <c r="L544" s="63">
        <v>20060607</v>
      </c>
    </row>
    <row r="545" spans="1:12" ht="15">
      <c r="A545" s="7">
        <v>515</v>
      </c>
      <c r="B545" s="17" t="s">
        <v>706</v>
      </c>
      <c r="C545" s="18" t="s">
        <v>707</v>
      </c>
      <c r="D545" s="17" t="s">
        <v>660</v>
      </c>
      <c r="E545" s="18" t="s">
        <v>708</v>
      </c>
      <c r="F545" s="72">
        <f t="shared" si="8"/>
        <v>255201</v>
      </c>
      <c r="G545" s="37">
        <v>0</v>
      </c>
      <c r="H545" s="37">
        <v>191501</v>
      </c>
      <c r="I545" s="37">
        <v>0</v>
      </c>
      <c r="J545" s="37">
        <v>63700</v>
      </c>
      <c r="K545" s="37"/>
      <c r="L545" s="63">
        <v>20060607</v>
      </c>
    </row>
    <row r="546" spans="1:12" ht="15">
      <c r="A546" s="7">
        <v>516</v>
      </c>
      <c r="B546" s="17" t="s">
        <v>709</v>
      </c>
      <c r="C546" s="18" t="s">
        <v>710</v>
      </c>
      <c r="D546" s="17" t="s">
        <v>660</v>
      </c>
      <c r="E546" s="18" t="s">
        <v>711</v>
      </c>
      <c r="F546" s="72">
        <f t="shared" si="8"/>
        <v>1144454</v>
      </c>
      <c r="G546" s="37">
        <v>539702</v>
      </c>
      <c r="H546" s="37">
        <v>523751</v>
      </c>
      <c r="I546" s="37">
        <v>14200</v>
      </c>
      <c r="J546" s="37">
        <v>66801</v>
      </c>
      <c r="K546" s="37"/>
      <c r="L546" s="63">
        <v>20060508</v>
      </c>
    </row>
    <row r="547" spans="1:12" ht="15">
      <c r="A547" s="7">
        <v>517</v>
      </c>
      <c r="B547" s="17" t="s">
        <v>712</v>
      </c>
      <c r="C547" s="18" t="s">
        <v>713</v>
      </c>
      <c r="D547" s="17" t="s">
        <v>660</v>
      </c>
      <c r="E547" s="18" t="s">
        <v>714</v>
      </c>
      <c r="F547" s="72">
        <f t="shared" si="8"/>
        <v>20506000</v>
      </c>
      <c r="G547" s="37">
        <v>9919290</v>
      </c>
      <c r="H547" s="37">
        <v>5502361</v>
      </c>
      <c r="I547" s="37">
        <v>2660000</v>
      </c>
      <c r="J547" s="37">
        <v>2424349</v>
      </c>
      <c r="K547" s="37"/>
      <c r="L547" s="63">
        <v>20060508</v>
      </c>
    </row>
    <row r="548" spans="1:12" ht="15">
      <c r="A548" s="7">
        <v>518</v>
      </c>
      <c r="B548" s="17" t="s">
        <v>715</v>
      </c>
      <c r="C548" s="18" t="s">
        <v>716</v>
      </c>
      <c r="D548" s="17" t="s">
        <v>660</v>
      </c>
      <c r="E548" s="18" t="s">
        <v>717</v>
      </c>
      <c r="F548" s="72">
        <f t="shared" si="8"/>
        <v>1128835</v>
      </c>
      <c r="G548" s="37">
        <v>770001</v>
      </c>
      <c r="H548" s="37">
        <v>216746</v>
      </c>
      <c r="I548" s="37">
        <v>0</v>
      </c>
      <c r="J548" s="37">
        <v>142088</v>
      </c>
      <c r="K548" s="37"/>
      <c r="L548" s="63">
        <v>20060508</v>
      </c>
    </row>
    <row r="549" spans="1:12" ht="15">
      <c r="A549" s="7">
        <v>519</v>
      </c>
      <c r="B549" s="17" t="s">
        <v>718</v>
      </c>
      <c r="C549" s="18" t="s">
        <v>719</v>
      </c>
      <c r="D549" s="17" t="s">
        <v>660</v>
      </c>
      <c r="E549" s="18" t="s">
        <v>720</v>
      </c>
      <c r="F549" s="72">
        <f t="shared" si="8"/>
        <v>560551</v>
      </c>
      <c r="G549" s="37">
        <v>5001</v>
      </c>
      <c r="H549" s="37">
        <v>338953</v>
      </c>
      <c r="I549" s="37">
        <v>23000</v>
      </c>
      <c r="J549" s="37">
        <v>193597</v>
      </c>
      <c r="K549" s="37"/>
      <c r="L549" s="63">
        <v>20060607</v>
      </c>
    </row>
    <row r="550" spans="1:12" ht="15">
      <c r="A550" s="7">
        <v>520</v>
      </c>
      <c r="B550" s="17" t="s">
        <v>721</v>
      </c>
      <c r="C550" s="18" t="s">
        <v>722</v>
      </c>
      <c r="D550" s="17" t="s">
        <v>660</v>
      </c>
      <c r="E550" s="18" t="s">
        <v>723</v>
      </c>
      <c r="F550" s="72">
        <f t="shared" si="8"/>
        <v>1356325</v>
      </c>
      <c r="G550" s="37">
        <v>0</v>
      </c>
      <c r="H550" s="37">
        <v>122800</v>
      </c>
      <c r="I550" s="37">
        <v>1174480</v>
      </c>
      <c r="J550" s="37">
        <v>59045</v>
      </c>
      <c r="K550" s="37"/>
      <c r="L550" s="63">
        <v>20060508</v>
      </c>
    </row>
    <row r="551" spans="1:12" ht="15">
      <c r="A551" s="7">
        <v>521</v>
      </c>
      <c r="B551" s="17" t="s">
        <v>724</v>
      </c>
      <c r="C551" s="18" t="s">
        <v>725</v>
      </c>
      <c r="D551" s="17" t="s">
        <v>660</v>
      </c>
      <c r="E551" s="18" t="s">
        <v>735</v>
      </c>
      <c r="F551" s="72">
        <f t="shared" si="8"/>
        <v>10270243</v>
      </c>
      <c r="G551" s="37">
        <v>2001152</v>
      </c>
      <c r="H551" s="37">
        <v>2430043</v>
      </c>
      <c r="I551" s="37">
        <v>2583490</v>
      </c>
      <c r="J551" s="37">
        <v>3255558</v>
      </c>
      <c r="K551" s="37"/>
      <c r="L551" s="63" t="s">
        <v>2</v>
      </c>
    </row>
    <row r="552" spans="1:12" ht="15">
      <c r="A552" s="7">
        <v>522</v>
      </c>
      <c r="B552" s="17" t="s">
        <v>736</v>
      </c>
      <c r="C552" s="18" t="s">
        <v>737</v>
      </c>
      <c r="D552" s="17" t="s">
        <v>660</v>
      </c>
      <c r="E552" s="18" t="s">
        <v>738</v>
      </c>
      <c r="F552" s="72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69"/>
      <c r="L552" s="63">
        <v>20060612</v>
      </c>
    </row>
    <row r="553" spans="1:12" ht="15">
      <c r="A553" s="7">
        <v>523</v>
      </c>
      <c r="B553" s="17" t="s">
        <v>739</v>
      </c>
      <c r="C553" s="18" t="s">
        <v>740</v>
      </c>
      <c r="D553" s="17" t="s">
        <v>660</v>
      </c>
      <c r="E553" s="18" t="s">
        <v>741</v>
      </c>
      <c r="F553" s="72">
        <f t="shared" si="8"/>
        <v>6117653</v>
      </c>
      <c r="G553" s="37">
        <v>3665293</v>
      </c>
      <c r="H553" s="37">
        <v>942806</v>
      </c>
      <c r="I553" s="37">
        <v>46500</v>
      </c>
      <c r="J553" s="37">
        <v>1463054</v>
      </c>
      <c r="K553" s="37"/>
      <c r="L553" s="63">
        <v>20060508</v>
      </c>
    </row>
    <row r="554" spans="1:12" ht="15">
      <c r="A554" s="7">
        <v>524</v>
      </c>
      <c r="B554" s="17" t="s">
        <v>744</v>
      </c>
      <c r="C554" s="18" t="s">
        <v>742</v>
      </c>
      <c r="D554" s="17" t="s">
        <v>743</v>
      </c>
      <c r="E554" s="18" t="s">
        <v>745</v>
      </c>
      <c r="F554" s="72">
        <f t="shared" si="8"/>
        <v>14091308</v>
      </c>
      <c r="G554" s="37">
        <v>5311670</v>
      </c>
      <c r="H554" s="37">
        <v>3604218</v>
      </c>
      <c r="I554" s="37">
        <v>2489350</v>
      </c>
      <c r="J554" s="37">
        <v>2686070</v>
      </c>
      <c r="K554" s="37"/>
      <c r="L554" s="63">
        <v>20060607</v>
      </c>
    </row>
    <row r="555" spans="1:12" ht="15">
      <c r="A555" s="7">
        <v>525</v>
      </c>
      <c r="B555" s="17" t="s">
        <v>747</v>
      </c>
      <c r="C555" s="18" t="s">
        <v>746</v>
      </c>
      <c r="D555" s="17" t="s">
        <v>743</v>
      </c>
      <c r="E555" s="18" t="s">
        <v>748</v>
      </c>
      <c r="F555" s="72">
        <f t="shared" si="8"/>
        <v>10926192</v>
      </c>
      <c r="G555" s="37">
        <v>1120500</v>
      </c>
      <c r="H555" s="37">
        <v>3079915</v>
      </c>
      <c r="I555" s="37">
        <v>3490500</v>
      </c>
      <c r="J555" s="37">
        <v>3235277</v>
      </c>
      <c r="K555" s="37"/>
      <c r="L555" s="63">
        <v>20060508</v>
      </c>
    </row>
    <row r="556" spans="1:12" ht="15">
      <c r="A556" s="7">
        <v>526</v>
      </c>
      <c r="B556" s="17" t="s">
        <v>750</v>
      </c>
      <c r="C556" s="18" t="s">
        <v>749</v>
      </c>
      <c r="D556" s="17" t="s">
        <v>743</v>
      </c>
      <c r="E556" s="18" t="s">
        <v>751</v>
      </c>
      <c r="F556" s="72">
        <f t="shared" si="8"/>
        <v>14176174</v>
      </c>
      <c r="G556" s="37">
        <v>70150</v>
      </c>
      <c r="H556" s="37">
        <v>6911417</v>
      </c>
      <c r="I556" s="37">
        <v>0</v>
      </c>
      <c r="J556" s="37">
        <v>7194607</v>
      </c>
      <c r="K556" s="37"/>
      <c r="L556" s="63">
        <v>20060508</v>
      </c>
    </row>
    <row r="557" spans="1:12" ht="15">
      <c r="A557" s="7">
        <v>527</v>
      </c>
      <c r="B557" s="17" t="s">
        <v>753</v>
      </c>
      <c r="C557" s="18" t="s">
        <v>752</v>
      </c>
      <c r="D557" s="17" t="s">
        <v>743</v>
      </c>
      <c r="E557" s="18" t="s">
        <v>754</v>
      </c>
      <c r="F557" s="72">
        <f t="shared" si="8"/>
        <v>20562100</v>
      </c>
      <c r="G557" s="37">
        <v>13617320</v>
      </c>
      <c r="H557" s="37">
        <v>3068883</v>
      </c>
      <c r="I557" s="37">
        <v>1038260</v>
      </c>
      <c r="J557" s="37">
        <v>2837637</v>
      </c>
      <c r="K557" s="37"/>
      <c r="L557" s="63">
        <v>20060607</v>
      </c>
    </row>
    <row r="558" spans="1:12" ht="15">
      <c r="A558" s="7">
        <v>528</v>
      </c>
      <c r="B558" s="17" t="s">
        <v>756</v>
      </c>
      <c r="C558" s="18" t="s">
        <v>755</v>
      </c>
      <c r="D558" s="17" t="s">
        <v>743</v>
      </c>
      <c r="E558" s="18" t="s">
        <v>757</v>
      </c>
      <c r="F558" s="72">
        <f t="shared" si="8"/>
        <v>2188723</v>
      </c>
      <c r="G558" s="37">
        <v>8280</v>
      </c>
      <c r="H558" s="37">
        <v>2164843</v>
      </c>
      <c r="I558" s="37">
        <v>0</v>
      </c>
      <c r="J558" s="37">
        <v>15600</v>
      </c>
      <c r="K558" s="37"/>
      <c r="L558" s="63">
        <v>20060508</v>
      </c>
    </row>
    <row r="559" spans="1:12" ht="15">
      <c r="A559" s="7">
        <v>529</v>
      </c>
      <c r="B559" s="17" t="s">
        <v>759</v>
      </c>
      <c r="C559" s="18" t="s">
        <v>758</v>
      </c>
      <c r="D559" s="17" t="s">
        <v>743</v>
      </c>
      <c r="E559" s="18" t="s">
        <v>760</v>
      </c>
      <c r="F559" s="72">
        <f t="shared" si="8"/>
        <v>7781774</v>
      </c>
      <c r="G559" s="37">
        <v>7225700</v>
      </c>
      <c r="H559" s="37">
        <v>476374</v>
      </c>
      <c r="I559" s="37">
        <v>0</v>
      </c>
      <c r="J559" s="37">
        <v>79700</v>
      </c>
      <c r="K559" s="37"/>
      <c r="L559" s="63">
        <v>20060508</v>
      </c>
    </row>
    <row r="560" spans="1:12" ht="15">
      <c r="A560" s="7">
        <v>530</v>
      </c>
      <c r="B560" s="17" t="s">
        <v>762</v>
      </c>
      <c r="C560" s="18" t="s">
        <v>761</v>
      </c>
      <c r="D560" s="17" t="s">
        <v>743</v>
      </c>
      <c r="E560" s="18" t="s">
        <v>763</v>
      </c>
      <c r="F560" s="72">
        <f t="shared" si="8"/>
        <v>3445687</v>
      </c>
      <c r="G560" s="37">
        <v>247602</v>
      </c>
      <c r="H560" s="37">
        <v>864538</v>
      </c>
      <c r="I560" s="37">
        <v>1021006</v>
      </c>
      <c r="J560" s="37">
        <v>1312541</v>
      </c>
      <c r="K560" s="37"/>
      <c r="L560" s="63">
        <v>20060607</v>
      </c>
    </row>
    <row r="561" spans="1:12" ht="15">
      <c r="A561" s="7">
        <v>531</v>
      </c>
      <c r="B561" s="17" t="s">
        <v>765</v>
      </c>
      <c r="C561" s="18" t="s">
        <v>764</v>
      </c>
      <c r="D561" s="17" t="s">
        <v>743</v>
      </c>
      <c r="E561" s="18" t="s">
        <v>766</v>
      </c>
      <c r="F561" s="72">
        <f t="shared" si="8"/>
        <v>2670340</v>
      </c>
      <c r="G561" s="37">
        <v>903300</v>
      </c>
      <c r="H561" s="37">
        <v>739249</v>
      </c>
      <c r="I561" s="37">
        <v>15000</v>
      </c>
      <c r="J561" s="37">
        <v>1012791</v>
      </c>
      <c r="K561" s="37"/>
      <c r="L561" s="63">
        <v>20060508</v>
      </c>
    </row>
    <row r="562" spans="1:12" ht="15">
      <c r="A562" s="7">
        <v>532</v>
      </c>
      <c r="B562" s="17" t="s">
        <v>768</v>
      </c>
      <c r="C562" s="18" t="s">
        <v>767</v>
      </c>
      <c r="D562" s="17" t="s">
        <v>743</v>
      </c>
      <c r="E562" s="18" t="s">
        <v>769</v>
      </c>
      <c r="F562" s="72">
        <f t="shared" si="8"/>
        <v>39617426</v>
      </c>
      <c r="G562" s="37">
        <v>1221410</v>
      </c>
      <c r="H562" s="37">
        <v>2559717</v>
      </c>
      <c r="I562" s="37">
        <v>32352308</v>
      </c>
      <c r="J562" s="37">
        <v>3483991</v>
      </c>
      <c r="K562" s="37"/>
      <c r="L562" s="63">
        <v>20060508</v>
      </c>
    </row>
    <row r="563" spans="1:12" ht="15">
      <c r="A563" s="7">
        <v>533</v>
      </c>
      <c r="B563" s="17" t="s">
        <v>771</v>
      </c>
      <c r="C563" s="18" t="s">
        <v>770</v>
      </c>
      <c r="D563" s="17" t="s">
        <v>743</v>
      </c>
      <c r="E563" s="18" t="s">
        <v>772</v>
      </c>
      <c r="F563" s="72">
        <f t="shared" si="8"/>
        <v>2815562</v>
      </c>
      <c r="G563" s="37">
        <v>330850</v>
      </c>
      <c r="H563" s="37">
        <v>2139522</v>
      </c>
      <c r="I563" s="37">
        <v>0</v>
      </c>
      <c r="J563" s="37">
        <v>345190</v>
      </c>
      <c r="K563" s="37"/>
      <c r="L563" s="63">
        <v>20060508</v>
      </c>
    </row>
    <row r="564" spans="1:12" ht="15">
      <c r="A564" s="7">
        <v>534</v>
      </c>
      <c r="B564" s="17" t="s">
        <v>774</v>
      </c>
      <c r="C564" s="18" t="s">
        <v>773</v>
      </c>
      <c r="D564" s="17" t="s">
        <v>743</v>
      </c>
      <c r="E564" s="18" t="s">
        <v>775</v>
      </c>
      <c r="F564" s="72">
        <f t="shared" si="8"/>
        <v>3834613</v>
      </c>
      <c r="G564" s="37">
        <v>390000</v>
      </c>
      <c r="H564" s="37">
        <v>3103257</v>
      </c>
      <c r="I564" s="37">
        <v>0</v>
      </c>
      <c r="J564" s="37">
        <v>341356</v>
      </c>
      <c r="K564" s="37"/>
      <c r="L564" s="63">
        <v>20060607</v>
      </c>
    </row>
    <row r="565" spans="1:12" ht="15">
      <c r="A565" s="7">
        <v>535</v>
      </c>
      <c r="B565" s="17" t="s">
        <v>777</v>
      </c>
      <c r="C565" s="18" t="s">
        <v>776</v>
      </c>
      <c r="D565" s="17" t="s">
        <v>743</v>
      </c>
      <c r="E565" s="18" t="s">
        <v>778</v>
      </c>
      <c r="F565" s="72">
        <f t="shared" si="8"/>
        <v>2662521</v>
      </c>
      <c r="G565" s="37">
        <v>0</v>
      </c>
      <c r="H565" s="37">
        <v>2646521</v>
      </c>
      <c r="I565" s="37">
        <v>0</v>
      </c>
      <c r="J565" s="37">
        <v>16000</v>
      </c>
      <c r="K565" s="37"/>
      <c r="L565" s="63" t="s">
        <v>2</v>
      </c>
    </row>
    <row r="566" spans="1:12" ht="15">
      <c r="A566" s="7">
        <v>536</v>
      </c>
      <c r="B566" s="17" t="s">
        <v>780</v>
      </c>
      <c r="C566" s="18" t="s">
        <v>779</v>
      </c>
      <c r="D566" s="17" t="s">
        <v>743</v>
      </c>
      <c r="E566" s="18" t="s">
        <v>781</v>
      </c>
      <c r="F566" s="72">
        <f t="shared" si="8"/>
        <v>46302125</v>
      </c>
      <c r="G566" s="37">
        <v>1008801</v>
      </c>
      <c r="H566" s="37">
        <v>5718324</v>
      </c>
      <c r="I566" s="37">
        <v>39575000</v>
      </c>
      <c r="J566" s="37">
        <v>0</v>
      </c>
      <c r="K566" s="37"/>
      <c r="L566" s="63">
        <v>20060607</v>
      </c>
    </row>
    <row r="567" spans="1:12" ht="15">
      <c r="A567" s="7">
        <v>537</v>
      </c>
      <c r="B567" s="17" t="s">
        <v>783</v>
      </c>
      <c r="C567" s="18" t="s">
        <v>782</v>
      </c>
      <c r="D567" s="17" t="s">
        <v>743</v>
      </c>
      <c r="E567" s="18" t="s">
        <v>784</v>
      </c>
      <c r="F567" s="72">
        <f t="shared" si="8"/>
        <v>1755596</v>
      </c>
      <c r="G567" s="37">
        <v>116000</v>
      </c>
      <c r="H567" s="37">
        <v>1611196</v>
      </c>
      <c r="I567" s="37">
        <v>0</v>
      </c>
      <c r="J567" s="37">
        <v>28400</v>
      </c>
      <c r="K567" s="37"/>
      <c r="L567" s="63">
        <v>20060508</v>
      </c>
    </row>
    <row r="568" spans="1:12" ht="15">
      <c r="A568" s="7">
        <v>538</v>
      </c>
      <c r="B568" s="17" t="s">
        <v>786</v>
      </c>
      <c r="C568" s="18" t="s">
        <v>785</v>
      </c>
      <c r="D568" s="17" t="s">
        <v>743</v>
      </c>
      <c r="E568" s="18" t="s">
        <v>787</v>
      </c>
      <c r="F568" s="72">
        <f t="shared" si="8"/>
        <v>1054102</v>
      </c>
      <c r="G568" s="37">
        <v>100000</v>
      </c>
      <c r="H568" s="37">
        <v>811754</v>
      </c>
      <c r="I568" s="37">
        <v>0</v>
      </c>
      <c r="J568" s="37">
        <v>142348</v>
      </c>
      <c r="K568" s="37"/>
      <c r="L568" s="63">
        <v>20060607</v>
      </c>
    </row>
    <row r="569" spans="1:12" ht="15">
      <c r="A569" s="7">
        <v>539</v>
      </c>
      <c r="B569" s="17" t="s">
        <v>789</v>
      </c>
      <c r="C569" s="18" t="s">
        <v>788</v>
      </c>
      <c r="D569" s="17" t="s">
        <v>743</v>
      </c>
      <c r="E569" s="18" t="s">
        <v>790</v>
      </c>
      <c r="F569" s="72">
        <f t="shared" si="8"/>
        <v>11722676</v>
      </c>
      <c r="G569" s="37">
        <v>6080739</v>
      </c>
      <c r="H569" s="37">
        <v>5637332</v>
      </c>
      <c r="I569" s="37">
        <v>3000</v>
      </c>
      <c r="J569" s="37">
        <v>1605</v>
      </c>
      <c r="K569" s="37"/>
      <c r="L569" s="63">
        <v>20060607</v>
      </c>
    </row>
    <row r="570" spans="1:12" ht="15">
      <c r="A570" s="7">
        <v>540</v>
      </c>
      <c r="B570" s="17" t="s">
        <v>792</v>
      </c>
      <c r="C570" s="18" t="s">
        <v>791</v>
      </c>
      <c r="D570" s="17" t="s">
        <v>743</v>
      </c>
      <c r="E570" s="18" t="s">
        <v>1251</v>
      </c>
      <c r="F570" s="72">
        <f t="shared" si="8"/>
        <v>6003597</v>
      </c>
      <c r="G570" s="37">
        <v>933540</v>
      </c>
      <c r="H570" s="37">
        <v>3459012</v>
      </c>
      <c r="I570" s="37">
        <v>0</v>
      </c>
      <c r="J570" s="37">
        <v>1611045</v>
      </c>
      <c r="K570" s="37"/>
      <c r="L570" s="63">
        <v>20060508</v>
      </c>
    </row>
    <row r="571" spans="1:12" ht="15">
      <c r="A571" s="7">
        <v>541</v>
      </c>
      <c r="B571" s="17" t="s">
        <v>794</v>
      </c>
      <c r="C571" s="18" t="s">
        <v>793</v>
      </c>
      <c r="D571" s="17" t="s">
        <v>743</v>
      </c>
      <c r="E571" s="18" t="s">
        <v>795</v>
      </c>
      <c r="F571" s="72">
        <f t="shared" si="8"/>
        <v>33439065</v>
      </c>
      <c r="G571" s="37">
        <v>5188731</v>
      </c>
      <c r="H571" s="37">
        <v>10313870</v>
      </c>
      <c r="I571" s="37">
        <v>1373500</v>
      </c>
      <c r="J571" s="37">
        <v>16562964</v>
      </c>
      <c r="K571" s="37"/>
      <c r="L571" s="63">
        <v>20060508</v>
      </c>
    </row>
    <row r="572" spans="1:12" ht="15">
      <c r="A572" s="7">
        <v>542</v>
      </c>
      <c r="B572" s="17" t="s">
        <v>797</v>
      </c>
      <c r="C572" s="18" t="s">
        <v>796</v>
      </c>
      <c r="D572" s="17" t="s">
        <v>743</v>
      </c>
      <c r="E572" s="18" t="s">
        <v>1720</v>
      </c>
      <c r="F572" s="72">
        <f t="shared" si="8"/>
        <v>36308451</v>
      </c>
      <c r="G572" s="37">
        <v>242962</v>
      </c>
      <c r="H572" s="37">
        <v>3880249</v>
      </c>
      <c r="I572" s="37">
        <v>28046730</v>
      </c>
      <c r="J572" s="37">
        <v>4138510</v>
      </c>
      <c r="K572" s="37"/>
      <c r="L572" s="63">
        <v>20060508</v>
      </c>
    </row>
    <row r="573" spans="1:12" ht="15">
      <c r="A573" s="7">
        <v>543</v>
      </c>
      <c r="B573" s="17" t="s">
        <v>799</v>
      </c>
      <c r="C573" s="18" t="s">
        <v>798</v>
      </c>
      <c r="D573" s="17" t="s">
        <v>743</v>
      </c>
      <c r="E573" s="18" t="s">
        <v>800</v>
      </c>
      <c r="F573" s="72">
        <f t="shared" si="8"/>
        <v>21436429</v>
      </c>
      <c r="G573" s="37">
        <v>7778485</v>
      </c>
      <c r="H573" s="37">
        <v>10082130</v>
      </c>
      <c r="I573" s="37">
        <v>720000</v>
      </c>
      <c r="J573" s="37">
        <v>2855814</v>
      </c>
      <c r="K573" s="37"/>
      <c r="L573" s="63">
        <v>20060407</v>
      </c>
    </row>
    <row r="574" spans="1:12" ht="15">
      <c r="A574" s="7">
        <v>544</v>
      </c>
      <c r="B574" s="17" t="s">
        <v>802</v>
      </c>
      <c r="C574" s="18" t="s">
        <v>801</v>
      </c>
      <c r="D574" s="17" t="s">
        <v>743</v>
      </c>
      <c r="E574" s="18" t="s">
        <v>803</v>
      </c>
      <c r="F574" s="72">
        <f t="shared" si="8"/>
        <v>134500</v>
      </c>
      <c r="G574" s="37">
        <v>0</v>
      </c>
      <c r="H574" s="37">
        <v>134500</v>
      </c>
      <c r="I574" s="37">
        <v>0</v>
      </c>
      <c r="J574" s="37">
        <v>0</v>
      </c>
      <c r="K574" s="69"/>
      <c r="L574" s="63">
        <v>20060607</v>
      </c>
    </row>
    <row r="575" spans="1:12" ht="15">
      <c r="A575" s="7">
        <v>545</v>
      </c>
      <c r="B575" s="17" t="s">
        <v>809</v>
      </c>
      <c r="C575" s="18" t="s">
        <v>804</v>
      </c>
      <c r="D575" s="17" t="s">
        <v>808</v>
      </c>
      <c r="E575" s="18" t="s">
        <v>810</v>
      </c>
      <c r="F575" s="72">
        <f t="shared" si="8"/>
        <v>2480844</v>
      </c>
      <c r="G575" s="37">
        <v>1996008</v>
      </c>
      <c r="H575" s="37">
        <v>0</v>
      </c>
      <c r="I575" s="37">
        <v>8962</v>
      </c>
      <c r="J575" s="37">
        <v>475874</v>
      </c>
      <c r="K575" s="37"/>
      <c r="L575" s="63">
        <v>20060607</v>
      </c>
    </row>
    <row r="576" spans="1:12" ht="15">
      <c r="A576" s="7">
        <v>546</v>
      </c>
      <c r="B576" s="17" t="s">
        <v>812</v>
      </c>
      <c r="C576" s="18" t="s">
        <v>805</v>
      </c>
      <c r="D576" s="17" t="s">
        <v>808</v>
      </c>
      <c r="E576" s="18" t="s">
        <v>813</v>
      </c>
      <c r="F576" s="72">
        <f t="shared" si="8"/>
        <v>244534</v>
      </c>
      <c r="G576" s="37">
        <v>0</v>
      </c>
      <c r="H576" s="37">
        <v>146734</v>
      </c>
      <c r="I576" s="37">
        <v>0</v>
      </c>
      <c r="J576" s="37">
        <v>97800</v>
      </c>
      <c r="K576" s="37"/>
      <c r="L576" s="63">
        <v>20060607</v>
      </c>
    </row>
    <row r="577" spans="1:12" ht="15">
      <c r="A577" s="7">
        <v>547</v>
      </c>
      <c r="B577" s="17" t="s">
        <v>815</v>
      </c>
      <c r="C577" s="18" t="s">
        <v>806</v>
      </c>
      <c r="D577" s="17" t="s">
        <v>808</v>
      </c>
      <c r="E577" s="18" t="s">
        <v>816</v>
      </c>
      <c r="F577" s="72">
        <f t="shared" si="8"/>
        <v>545866</v>
      </c>
      <c r="G577" s="37">
        <v>125000</v>
      </c>
      <c r="H577" s="37">
        <v>300116</v>
      </c>
      <c r="I577" s="37">
        <v>2000</v>
      </c>
      <c r="J577" s="37">
        <v>118750</v>
      </c>
      <c r="K577" s="37"/>
      <c r="L577" s="63">
        <v>20060607</v>
      </c>
    </row>
    <row r="578" spans="1:12" ht="15">
      <c r="A578" s="7">
        <v>548</v>
      </c>
      <c r="B578" s="17" t="s">
        <v>818</v>
      </c>
      <c r="C578" s="18" t="s">
        <v>807</v>
      </c>
      <c r="D578" s="17" t="s">
        <v>808</v>
      </c>
      <c r="E578" s="18" t="s">
        <v>819</v>
      </c>
      <c r="F578" s="72">
        <f t="shared" si="8"/>
        <v>2343526</v>
      </c>
      <c r="G578" s="37">
        <v>1695850</v>
      </c>
      <c r="H578" s="37">
        <v>339073</v>
      </c>
      <c r="I578" s="37">
        <v>1550</v>
      </c>
      <c r="J578" s="37">
        <v>307053</v>
      </c>
      <c r="K578" s="37"/>
      <c r="L578" s="63">
        <v>20060508</v>
      </c>
    </row>
    <row r="579" spans="1:12" ht="15">
      <c r="A579" s="7">
        <v>549</v>
      </c>
      <c r="B579" s="17" t="s">
        <v>821</v>
      </c>
      <c r="C579" s="18" t="s">
        <v>811</v>
      </c>
      <c r="D579" s="17" t="s">
        <v>808</v>
      </c>
      <c r="E579" s="18" t="s">
        <v>1553</v>
      </c>
      <c r="F579" s="72">
        <f t="shared" si="8"/>
        <v>1072228</v>
      </c>
      <c r="G579" s="37">
        <v>609400</v>
      </c>
      <c r="H579" s="37">
        <v>140607</v>
      </c>
      <c r="I579" s="37">
        <v>280400</v>
      </c>
      <c r="J579" s="37">
        <v>41821</v>
      </c>
      <c r="K579" s="69"/>
      <c r="L579" s="63">
        <v>20060508</v>
      </c>
    </row>
    <row r="580" spans="1:12" ht="15">
      <c r="A580" s="7">
        <v>550</v>
      </c>
      <c r="B580" s="17" t="s">
        <v>823</v>
      </c>
      <c r="C580" s="18" t="s">
        <v>814</v>
      </c>
      <c r="D580" s="17" t="s">
        <v>808</v>
      </c>
      <c r="E580" s="18" t="s">
        <v>824</v>
      </c>
      <c r="F580" s="72">
        <f t="shared" si="8"/>
        <v>787899</v>
      </c>
      <c r="G580" s="37">
        <v>307830</v>
      </c>
      <c r="H580" s="37">
        <v>329425</v>
      </c>
      <c r="I580" s="37">
        <v>35500</v>
      </c>
      <c r="J580" s="37">
        <v>115144</v>
      </c>
      <c r="K580" s="37"/>
      <c r="L580" s="63">
        <v>20060607</v>
      </c>
    </row>
    <row r="581" spans="1:12" ht="15">
      <c r="A581" s="7">
        <v>551</v>
      </c>
      <c r="B581" s="17" t="s">
        <v>826</v>
      </c>
      <c r="C581" s="18" t="s">
        <v>817</v>
      </c>
      <c r="D581" s="17" t="s">
        <v>808</v>
      </c>
      <c r="E581" s="18" t="s">
        <v>1448</v>
      </c>
      <c r="F581" s="72">
        <f t="shared" si="8"/>
        <v>1879272</v>
      </c>
      <c r="G581" s="37">
        <v>716000</v>
      </c>
      <c r="H581" s="37">
        <v>468368</v>
      </c>
      <c r="I581" s="37">
        <v>15116</v>
      </c>
      <c r="J581" s="37">
        <v>679788</v>
      </c>
      <c r="K581" s="37"/>
      <c r="L581" s="63">
        <v>20060508</v>
      </c>
    </row>
    <row r="582" spans="1:12" ht="15">
      <c r="A582" s="7">
        <v>552</v>
      </c>
      <c r="B582" s="17" t="s">
        <v>828</v>
      </c>
      <c r="C582" s="18" t="s">
        <v>820</v>
      </c>
      <c r="D582" s="17" t="s">
        <v>808</v>
      </c>
      <c r="E582" s="18" t="s">
        <v>829</v>
      </c>
      <c r="F582" s="72">
        <f t="shared" si="8"/>
        <v>2357379</v>
      </c>
      <c r="G582" s="37">
        <v>248590</v>
      </c>
      <c r="H582" s="37">
        <v>133800</v>
      </c>
      <c r="I582" s="37">
        <v>97440</v>
      </c>
      <c r="J582" s="37">
        <v>1877549</v>
      </c>
      <c r="K582" s="69"/>
      <c r="L582" s="63">
        <v>20060508</v>
      </c>
    </row>
    <row r="583" spans="1:12" ht="15">
      <c r="A583" s="7">
        <v>553</v>
      </c>
      <c r="B583" s="17" t="s">
        <v>831</v>
      </c>
      <c r="C583" s="18" t="s">
        <v>822</v>
      </c>
      <c r="D583" s="17" t="s">
        <v>808</v>
      </c>
      <c r="E583" s="18" t="s">
        <v>832</v>
      </c>
      <c r="F583" s="72">
        <f t="shared" si="8"/>
        <v>1581710</v>
      </c>
      <c r="G583" s="37">
        <v>1014300</v>
      </c>
      <c r="H583" s="37">
        <v>304110</v>
      </c>
      <c r="I583" s="37">
        <v>0</v>
      </c>
      <c r="J583" s="37">
        <v>263300</v>
      </c>
      <c r="K583" s="69"/>
      <c r="L583" s="63">
        <v>20060607</v>
      </c>
    </row>
    <row r="584" spans="1:12" ht="15">
      <c r="A584" s="7">
        <v>554</v>
      </c>
      <c r="B584" s="17" t="s">
        <v>834</v>
      </c>
      <c r="C584" s="18" t="s">
        <v>825</v>
      </c>
      <c r="D584" s="17" t="s">
        <v>808</v>
      </c>
      <c r="E584" s="18" t="s">
        <v>835</v>
      </c>
      <c r="F584" s="72">
        <f t="shared" si="8"/>
        <v>3667242</v>
      </c>
      <c r="G584" s="37">
        <v>67792</v>
      </c>
      <c r="H584" s="37">
        <v>345148</v>
      </c>
      <c r="I584" s="37">
        <v>530500</v>
      </c>
      <c r="J584" s="37">
        <v>2723802</v>
      </c>
      <c r="K584" s="37"/>
      <c r="L584" s="63">
        <v>20060508</v>
      </c>
    </row>
    <row r="585" spans="1:12" ht="15">
      <c r="A585" s="7">
        <v>555</v>
      </c>
      <c r="B585" s="17" t="s">
        <v>837</v>
      </c>
      <c r="C585" s="18" t="s">
        <v>827</v>
      </c>
      <c r="D585" s="17" t="s">
        <v>808</v>
      </c>
      <c r="E585" s="18" t="s">
        <v>838</v>
      </c>
      <c r="F585" s="72">
        <f t="shared" si="8"/>
        <v>812577</v>
      </c>
      <c r="G585" s="37">
        <v>634000</v>
      </c>
      <c r="H585" s="37">
        <v>89477</v>
      </c>
      <c r="I585" s="37">
        <v>73600</v>
      </c>
      <c r="J585" s="37">
        <v>15500</v>
      </c>
      <c r="K585" s="37"/>
      <c r="L585" s="63">
        <v>20060508</v>
      </c>
    </row>
    <row r="586" spans="1:12" ht="15">
      <c r="A586" s="7">
        <v>556</v>
      </c>
      <c r="B586" s="17" t="s">
        <v>840</v>
      </c>
      <c r="C586" s="18" t="s">
        <v>830</v>
      </c>
      <c r="D586" s="17" t="s">
        <v>808</v>
      </c>
      <c r="E586" s="18" t="s">
        <v>841</v>
      </c>
      <c r="F586" s="72">
        <f t="shared" si="8"/>
        <v>431619</v>
      </c>
      <c r="G586" s="37">
        <v>200</v>
      </c>
      <c r="H586" s="37">
        <v>329169</v>
      </c>
      <c r="I586" s="37">
        <v>1400</v>
      </c>
      <c r="J586" s="37">
        <v>100850</v>
      </c>
      <c r="K586" s="37"/>
      <c r="L586" s="63">
        <v>20060508</v>
      </c>
    </row>
    <row r="587" spans="1:12" ht="15">
      <c r="A587" s="7">
        <v>557</v>
      </c>
      <c r="B587" s="17" t="s">
        <v>843</v>
      </c>
      <c r="C587" s="18" t="s">
        <v>833</v>
      </c>
      <c r="D587" s="17" t="s">
        <v>808</v>
      </c>
      <c r="E587" s="18" t="s">
        <v>844</v>
      </c>
      <c r="F587" s="72">
        <f t="shared" si="8"/>
        <v>1594053</v>
      </c>
      <c r="G587" s="37">
        <v>1128425</v>
      </c>
      <c r="H587" s="37">
        <v>3400</v>
      </c>
      <c r="I587" s="37">
        <v>162300</v>
      </c>
      <c r="J587" s="37">
        <v>299928</v>
      </c>
      <c r="K587" s="37"/>
      <c r="L587" s="63">
        <v>20060607</v>
      </c>
    </row>
    <row r="588" spans="1:12" ht="15">
      <c r="A588" s="7">
        <v>558</v>
      </c>
      <c r="B588" s="17" t="s">
        <v>846</v>
      </c>
      <c r="C588" s="18" t="s">
        <v>836</v>
      </c>
      <c r="D588" s="17" t="s">
        <v>808</v>
      </c>
      <c r="E588" s="18" t="s">
        <v>847</v>
      </c>
      <c r="F588" s="72">
        <f t="shared" si="8"/>
        <v>1542283</v>
      </c>
      <c r="G588" s="37">
        <v>1315100</v>
      </c>
      <c r="H588" s="37">
        <v>121741</v>
      </c>
      <c r="I588" s="37">
        <v>40100</v>
      </c>
      <c r="J588" s="37">
        <v>65342</v>
      </c>
      <c r="K588" s="37"/>
      <c r="L588" s="63">
        <v>20060607</v>
      </c>
    </row>
    <row r="589" spans="1:12" ht="15">
      <c r="A589" s="7">
        <v>559</v>
      </c>
      <c r="B589" s="17" t="s">
        <v>849</v>
      </c>
      <c r="C589" s="18" t="s">
        <v>839</v>
      </c>
      <c r="D589" s="17" t="s">
        <v>808</v>
      </c>
      <c r="E589" s="18" t="s">
        <v>850</v>
      </c>
      <c r="F589" s="72">
        <f t="shared" si="8"/>
        <v>2433978</v>
      </c>
      <c r="G589" s="37">
        <v>746200</v>
      </c>
      <c r="H589" s="37">
        <v>443976</v>
      </c>
      <c r="I589" s="37">
        <v>990528</v>
      </c>
      <c r="J589" s="37">
        <v>253274</v>
      </c>
      <c r="K589" s="37"/>
      <c r="L589" s="63">
        <v>20060607</v>
      </c>
    </row>
    <row r="590" spans="1:12" ht="15">
      <c r="A590" s="7">
        <v>560</v>
      </c>
      <c r="B590" s="17" t="s">
        <v>852</v>
      </c>
      <c r="C590" s="18" t="s">
        <v>842</v>
      </c>
      <c r="D590" s="17" t="s">
        <v>808</v>
      </c>
      <c r="E590" s="18" t="s">
        <v>1203</v>
      </c>
      <c r="F590" s="72">
        <f t="shared" si="8"/>
        <v>1024910</v>
      </c>
      <c r="G590" s="37">
        <v>27300</v>
      </c>
      <c r="H590" s="37">
        <v>446192</v>
      </c>
      <c r="I590" s="37">
        <v>290950</v>
      </c>
      <c r="J590" s="37">
        <v>260468</v>
      </c>
      <c r="K590" s="37"/>
      <c r="L590" s="63">
        <v>20060607</v>
      </c>
    </row>
    <row r="591" spans="1:12" ht="15">
      <c r="A591" s="7">
        <v>561</v>
      </c>
      <c r="B591" s="17" t="s">
        <v>854</v>
      </c>
      <c r="C591" s="18" t="s">
        <v>845</v>
      </c>
      <c r="D591" s="17" t="s">
        <v>808</v>
      </c>
      <c r="E591" s="18" t="s">
        <v>855</v>
      </c>
      <c r="F591" s="72">
        <f t="shared" si="8"/>
        <v>289403</v>
      </c>
      <c r="G591" s="37">
        <v>20800</v>
      </c>
      <c r="H591" s="37">
        <v>234643</v>
      </c>
      <c r="I591" s="37">
        <v>2960</v>
      </c>
      <c r="J591" s="37">
        <v>31000</v>
      </c>
      <c r="K591" s="37"/>
      <c r="L591" s="63">
        <v>20060508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808</v>
      </c>
      <c r="E592" s="18" t="s">
        <v>733</v>
      </c>
      <c r="F592" s="72" t="s">
        <v>734</v>
      </c>
      <c r="G592" s="37"/>
      <c r="H592" s="37"/>
      <c r="I592" s="37"/>
      <c r="J592" s="37"/>
      <c r="K592" s="37"/>
      <c r="L592" s="63" t="s">
        <v>1730</v>
      </c>
    </row>
    <row r="593" spans="1:12" ht="15">
      <c r="A593" s="7">
        <v>563</v>
      </c>
      <c r="B593" s="17" t="s">
        <v>857</v>
      </c>
      <c r="C593" s="18" t="s">
        <v>848</v>
      </c>
      <c r="D593" s="17" t="s">
        <v>808</v>
      </c>
      <c r="E593" s="18" t="s">
        <v>858</v>
      </c>
      <c r="F593" s="72">
        <f aca="true" t="shared" si="9" ref="F593:F598">G593+H593+I593+J593</f>
        <v>2508182</v>
      </c>
      <c r="G593" s="37">
        <v>565500</v>
      </c>
      <c r="H593" s="37">
        <v>1031452</v>
      </c>
      <c r="I593" s="37">
        <v>7500</v>
      </c>
      <c r="J593" s="37">
        <v>903730</v>
      </c>
      <c r="K593" s="37"/>
      <c r="L593" s="63">
        <v>20060607</v>
      </c>
    </row>
    <row r="594" spans="1:12" ht="15">
      <c r="A594" s="7">
        <v>564</v>
      </c>
      <c r="B594" s="17" t="s">
        <v>860</v>
      </c>
      <c r="C594" s="18" t="s">
        <v>851</v>
      </c>
      <c r="D594" s="17" t="s">
        <v>808</v>
      </c>
      <c r="E594" s="18" t="s">
        <v>861</v>
      </c>
      <c r="F594" s="72">
        <f t="shared" si="9"/>
        <v>1946258</v>
      </c>
      <c r="G594" s="37">
        <v>259500</v>
      </c>
      <c r="H594" s="37">
        <v>353600</v>
      </c>
      <c r="I594" s="37">
        <v>133300</v>
      </c>
      <c r="J594" s="37">
        <v>1199858</v>
      </c>
      <c r="K594" s="37"/>
      <c r="L594" s="63">
        <v>20060508</v>
      </c>
    </row>
    <row r="595" spans="1:12" ht="15">
      <c r="A595" s="7">
        <v>565</v>
      </c>
      <c r="B595" s="17" t="s">
        <v>863</v>
      </c>
      <c r="C595" s="18" t="s">
        <v>853</v>
      </c>
      <c r="D595" s="17" t="s">
        <v>808</v>
      </c>
      <c r="E595" s="18" t="s">
        <v>864</v>
      </c>
      <c r="F595" s="72">
        <f t="shared" si="9"/>
        <v>4337868</v>
      </c>
      <c r="G595" s="37">
        <v>140200</v>
      </c>
      <c r="H595" s="37">
        <v>589170</v>
      </c>
      <c r="I595" s="37">
        <v>2548</v>
      </c>
      <c r="J595" s="37">
        <v>3605950</v>
      </c>
      <c r="K595" s="37"/>
      <c r="L595" s="63">
        <v>20060508</v>
      </c>
    </row>
    <row r="596" spans="1:12" ht="15">
      <c r="A596" s="7">
        <v>566</v>
      </c>
      <c r="B596" s="17" t="s">
        <v>865</v>
      </c>
      <c r="C596" s="18" t="s">
        <v>856</v>
      </c>
      <c r="D596" s="17" t="s">
        <v>808</v>
      </c>
      <c r="E596" s="18" t="s">
        <v>1136</v>
      </c>
      <c r="F596" s="72">
        <f t="shared" si="9"/>
        <v>1177246</v>
      </c>
      <c r="G596" s="37">
        <v>365650</v>
      </c>
      <c r="H596" s="37">
        <v>723166</v>
      </c>
      <c r="I596" s="37">
        <v>11156</v>
      </c>
      <c r="J596" s="37">
        <v>77274</v>
      </c>
      <c r="K596" s="37"/>
      <c r="L596" s="63">
        <v>20060607</v>
      </c>
    </row>
    <row r="597" spans="1:12" ht="15">
      <c r="A597" s="7">
        <v>567</v>
      </c>
      <c r="B597" s="17" t="s">
        <v>866</v>
      </c>
      <c r="C597" s="18" t="s">
        <v>859</v>
      </c>
      <c r="D597" s="17" t="s">
        <v>808</v>
      </c>
      <c r="E597" s="18" t="s">
        <v>867</v>
      </c>
      <c r="F597" s="72">
        <f t="shared" si="9"/>
        <v>3506591</v>
      </c>
      <c r="G597" s="37">
        <v>3007600</v>
      </c>
      <c r="H597" s="37">
        <v>169912</v>
      </c>
      <c r="I597" s="37">
        <v>72600</v>
      </c>
      <c r="J597" s="37">
        <v>256479</v>
      </c>
      <c r="K597" s="69"/>
      <c r="L597" s="63">
        <v>20060607</v>
      </c>
    </row>
    <row r="598" spans="1:12" ht="15">
      <c r="A598" s="29">
        <v>568</v>
      </c>
      <c r="B598" s="30"/>
      <c r="C598" s="18" t="s">
        <v>862</v>
      </c>
      <c r="D598" s="17"/>
      <c r="E598" s="27" t="s">
        <v>732</v>
      </c>
      <c r="F598" s="72">
        <f t="shared" si="9"/>
        <v>130338314</v>
      </c>
      <c r="G598" s="37">
        <v>714000</v>
      </c>
      <c r="H598" s="37">
        <v>1098045</v>
      </c>
      <c r="I598" s="37">
        <v>113463669</v>
      </c>
      <c r="J598" s="37">
        <v>15062600</v>
      </c>
      <c r="K598" s="37"/>
      <c r="L598" s="63">
        <v>20060607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  <col min="12" max="12" width="8.88671875" style="61" customWidth="1"/>
  </cols>
  <sheetData>
    <row r="1" spans="1:12" s="2" customFormat="1" ht="18">
      <c r="A1" s="15" t="s">
        <v>1728</v>
      </c>
      <c r="B1" s="3"/>
      <c r="C1" s="3"/>
      <c r="D1" s="3"/>
      <c r="G1" s="13"/>
      <c r="H1" s="13"/>
      <c r="I1" s="13"/>
      <c r="J1" s="13"/>
      <c r="K1" s="13"/>
      <c r="L1" s="59"/>
    </row>
    <row r="2" spans="1:12" s="2" customFormat="1" ht="15" customHeight="1">
      <c r="A2" s="16" t="s">
        <v>1729</v>
      </c>
      <c r="B2" s="3"/>
      <c r="C2" s="3"/>
      <c r="D2" s="3"/>
      <c r="G2" s="13"/>
      <c r="H2" s="13"/>
      <c r="I2" s="13"/>
      <c r="J2" s="13"/>
      <c r="K2" s="13"/>
      <c r="L2" s="59"/>
    </row>
    <row r="3" spans="7:12" s="3" customFormat="1" ht="15" customHeight="1">
      <c r="G3" s="48"/>
      <c r="H3" s="48"/>
      <c r="I3" s="14"/>
      <c r="J3" s="25"/>
      <c r="K3" s="25"/>
      <c r="L3" s="60"/>
    </row>
    <row r="4" spans="2:12" s="3" customFormat="1" ht="15" customHeight="1">
      <c r="B4" s="8">
        <v>1980</v>
      </c>
      <c r="G4" s="22" t="s">
        <v>609</v>
      </c>
      <c r="H4" s="22" t="s">
        <v>609</v>
      </c>
      <c r="I4" s="22" t="s">
        <v>614</v>
      </c>
      <c r="J4" s="22" t="s">
        <v>614</v>
      </c>
      <c r="K4" s="22"/>
      <c r="L4" s="60"/>
    </row>
    <row r="5" spans="2:12" s="3" customFormat="1" ht="15" customHeight="1">
      <c r="B5" s="8" t="s">
        <v>726</v>
      </c>
      <c r="C5" s="1" t="s">
        <v>730</v>
      </c>
      <c r="E5" s="4"/>
      <c r="F5" s="4"/>
      <c r="G5" s="23" t="s">
        <v>610</v>
      </c>
      <c r="H5" s="23" t="s">
        <v>612</v>
      </c>
      <c r="I5" s="23" t="s">
        <v>610</v>
      </c>
      <c r="J5" s="23" t="s">
        <v>612</v>
      </c>
      <c r="K5" s="23"/>
      <c r="L5" s="60"/>
    </row>
    <row r="6" spans="1:12" s="3" customFormat="1" ht="15" customHeight="1" thickBot="1">
      <c r="A6" s="11" t="s">
        <v>729</v>
      </c>
      <c r="B6" s="9" t="s">
        <v>727</v>
      </c>
      <c r="C6" s="12" t="s">
        <v>731</v>
      </c>
      <c r="D6" s="11" t="s">
        <v>728</v>
      </c>
      <c r="E6" s="10" t="s">
        <v>622</v>
      </c>
      <c r="F6" s="26" t="s">
        <v>615</v>
      </c>
      <c r="G6" s="24" t="s">
        <v>611</v>
      </c>
      <c r="H6" s="24" t="s">
        <v>613</v>
      </c>
      <c r="I6" s="24" t="s">
        <v>611</v>
      </c>
      <c r="J6" s="24" t="s">
        <v>613</v>
      </c>
      <c r="K6" s="35"/>
      <c r="L6" s="58" t="s">
        <v>618</v>
      </c>
    </row>
    <row r="7" spans="1:12" s="3" customFormat="1" ht="15" customHeight="1" thickTop="1">
      <c r="A7" s="31"/>
      <c r="B7" s="32"/>
      <c r="C7" s="30"/>
      <c r="D7" s="38" t="s">
        <v>868</v>
      </c>
      <c r="E7" s="33"/>
      <c r="F7" s="40">
        <f>SUM(F31:F53)</f>
        <v>57741190</v>
      </c>
      <c r="G7" s="40">
        <f>SUM(G31:G53)</f>
        <v>18787470</v>
      </c>
      <c r="H7" s="40">
        <f>SUM(H31:H53)</f>
        <v>6381832</v>
      </c>
      <c r="I7" s="40">
        <f>SUM(I31:I53)</f>
        <v>4755350</v>
      </c>
      <c r="J7" s="40">
        <f>SUM(J31:J53)</f>
        <v>27816538</v>
      </c>
      <c r="K7" s="40"/>
      <c r="L7" s="60"/>
    </row>
    <row r="8" spans="1:12" s="3" customFormat="1" ht="15" customHeight="1">
      <c r="A8" s="31"/>
      <c r="B8" s="32"/>
      <c r="C8" s="30"/>
      <c r="D8" s="38" t="s">
        <v>938</v>
      </c>
      <c r="E8" s="33"/>
      <c r="F8" s="38">
        <f>SUM(F54:F123)</f>
        <v>193322204</v>
      </c>
      <c r="G8" s="38">
        <f>SUM(G54:G123)</f>
        <v>45325283</v>
      </c>
      <c r="H8" s="38">
        <f>SUM(H54:H123)</f>
        <v>47782159</v>
      </c>
      <c r="I8" s="38">
        <f>SUM(I54:I123)</f>
        <v>8077153</v>
      </c>
      <c r="J8" s="38">
        <f>SUM(J54:J123)</f>
        <v>92137609</v>
      </c>
      <c r="K8" s="38"/>
      <c r="L8" s="60"/>
    </row>
    <row r="9" spans="1:12" s="3" customFormat="1" ht="15" customHeight="1">
      <c r="A9" s="31"/>
      <c r="B9" s="32"/>
      <c r="C9" s="30"/>
      <c r="D9" s="38" t="s">
        <v>1149</v>
      </c>
      <c r="E9" s="33"/>
      <c r="F9" s="38">
        <f>SUM(F124:F163)</f>
        <v>50772561</v>
      </c>
      <c r="G9" s="38">
        <f>SUM(G124:G163)</f>
        <v>8435670</v>
      </c>
      <c r="H9" s="38">
        <f>SUM(H124:H163)</f>
        <v>9652149</v>
      </c>
      <c r="I9" s="38">
        <f>SUM(I124:I163)</f>
        <v>16761029</v>
      </c>
      <c r="J9" s="38">
        <f>SUM(J124:J163)</f>
        <v>15923713</v>
      </c>
      <c r="K9" s="38"/>
      <c r="L9" s="60"/>
    </row>
    <row r="10" spans="1:12" s="3" customFormat="1" ht="15" customHeight="1">
      <c r="A10" s="31"/>
      <c r="B10" s="32"/>
      <c r="C10" s="30"/>
      <c r="D10" s="38" t="s">
        <v>1269</v>
      </c>
      <c r="E10" s="33"/>
      <c r="F10" s="38">
        <f>SUM(F164:F200)</f>
        <v>40112292</v>
      </c>
      <c r="G10" s="38">
        <f>SUM(G164:G200)</f>
        <v>6307762</v>
      </c>
      <c r="H10" s="38">
        <f>SUM(H164:H200)</f>
        <v>16683718</v>
      </c>
      <c r="I10" s="38">
        <f>SUM(I164:I200)</f>
        <v>1932873</v>
      </c>
      <c r="J10" s="38">
        <f>SUM(J164:J200)</f>
        <v>15187939</v>
      </c>
      <c r="K10" s="38"/>
      <c r="L10" s="60"/>
    </row>
    <row r="11" spans="1:12" s="3" customFormat="1" ht="15" customHeight="1">
      <c r="A11" s="31"/>
      <c r="B11" s="32"/>
      <c r="C11" s="30"/>
      <c r="D11" s="38" t="s">
        <v>1381</v>
      </c>
      <c r="E11" s="33"/>
      <c r="F11" s="38">
        <f>SUM(F201:F216)</f>
        <v>32741262</v>
      </c>
      <c r="G11" s="38">
        <f>SUM(G201:G216)</f>
        <v>21169662</v>
      </c>
      <c r="H11" s="38">
        <f>SUM(H201:H216)</f>
        <v>5121769</v>
      </c>
      <c r="I11" s="38">
        <f>SUM(I201:I216)</f>
        <v>3673000</v>
      </c>
      <c r="J11" s="38">
        <f>SUM(J201:J216)</f>
        <v>2776831</v>
      </c>
      <c r="K11" s="38"/>
      <c r="L11" s="60"/>
    </row>
    <row r="12" spans="1:12" s="3" customFormat="1" ht="15" customHeight="1">
      <c r="A12" s="31"/>
      <c r="B12" s="32"/>
      <c r="C12" s="30"/>
      <c r="D12" s="38" t="s">
        <v>1430</v>
      </c>
      <c r="E12" s="33"/>
      <c r="F12" s="38">
        <f>SUM(F217:F230)</f>
        <v>20625804</v>
      </c>
      <c r="G12" s="38">
        <f>SUM(G217:G230)</f>
        <v>5608641</v>
      </c>
      <c r="H12" s="38">
        <f>SUM(H217:H230)</f>
        <v>1615338</v>
      </c>
      <c r="I12" s="38">
        <f>SUM(I217:I230)</f>
        <v>12423939</v>
      </c>
      <c r="J12" s="38">
        <f>SUM(J217:J230)</f>
        <v>977886</v>
      </c>
      <c r="K12" s="38"/>
      <c r="L12" s="60"/>
    </row>
    <row r="13" spans="1:12" s="3" customFormat="1" ht="15" customHeight="1">
      <c r="A13" s="31"/>
      <c r="B13" s="32"/>
      <c r="C13" s="30"/>
      <c r="D13" s="38" t="s">
        <v>1473</v>
      </c>
      <c r="E13" s="33"/>
      <c r="F13" s="38">
        <f>SUM(F231:F252)</f>
        <v>78130718</v>
      </c>
      <c r="G13" s="38">
        <f>SUM(G231:G252)</f>
        <v>19751174</v>
      </c>
      <c r="H13" s="38">
        <f>SUM(H231:H252)</f>
        <v>18905110</v>
      </c>
      <c r="I13" s="38">
        <f>SUM(I231:I252)</f>
        <v>3815452</v>
      </c>
      <c r="J13" s="38">
        <f>SUM(J231:J252)</f>
        <v>35658982</v>
      </c>
      <c r="K13" s="38"/>
      <c r="L13" s="60"/>
    </row>
    <row r="14" spans="1:12" s="3" customFormat="1" ht="15" customHeight="1">
      <c r="A14" s="31"/>
      <c r="B14" s="32"/>
      <c r="C14" s="30"/>
      <c r="D14" s="38" t="s">
        <v>1538</v>
      </c>
      <c r="E14" s="33"/>
      <c r="F14" s="38">
        <f>SUM(F253:F276)</f>
        <v>49736181</v>
      </c>
      <c r="G14" s="38">
        <f>SUM(G253:G276)</f>
        <v>19809379</v>
      </c>
      <c r="H14" s="38">
        <f>SUM(H253:H276)</f>
        <v>5207903</v>
      </c>
      <c r="I14" s="38">
        <f>SUM(I253:I276)</f>
        <v>5755608</v>
      </c>
      <c r="J14" s="38">
        <f>SUM(J253:J276)</f>
        <v>18963291</v>
      </c>
      <c r="K14" s="38"/>
      <c r="L14" s="60"/>
    </row>
    <row r="15" spans="1:12" s="3" customFormat="1" ht="15" customHeight="1">
      <c r="A15" s="31"/>
      <c r="B15" s="32"/>
      <c r="C15" s="30"/>
      <c r="D15" s="38" t="s">
        <v>1609</v>
      </c>
      <c r="E15" s="33"/>
      <c r="F15" s="38">
        <f>SUM(F277:F288)</f>
        <v>151271410</v>
      </c>
      <c r="G15" s="38">
        <f>SUM(G277:G288)</f>
        <v>112724475</v>
      </c>
      <c r="H15" s="38">
        <f>SUM(H277:H288)</f>
        <v>21593891</v>
      </c>
      <c r="I15" s="38">
        <f>SUM(I277:I288)</f>
        <v>1862876</v>
      </c>
      <c r="J15" s="38">
        <f>SUM(J277:J288)</f>
        <v>15090168</v>
      </c>
      <c r="K15" s="38"/>
      <c r="L15" s="60"/>
    </row>
    <row r="16" spans="1:12" s="3" customFormat="1" ht="15" customHeight="1">
      <c r="A16" s="31"/>
      <c r="B16" s="32"/>
      <c r="C16" s="30"/>
      <c r="D16" s="38" t="s">
        <v>1646</v>
      </c>
      <c r="E16" s="33"/>
      <c r="F16" s="38">
        <f>SUM(F289:F314)</f>
        <v>14184719</v>
      </c>
      <c r="G16" s="38">
        <f>SUM(G289:G314)</f>
        <v>6028761</v>
      </c>
      <c r="H16" s="38">
        <f>SUM(H289:H314)</f>
        <v>5713237</v>
      </c>
      <c r="I16" s="38">
        <f>SUM(I289:I314)</f>
        <v>813677</v>
      </c>
      <c r="J16" s="38">
        <f>SUM(J289:J314)</f>
        <v>1629044</v>
      </c>
      <c r="K16" s="38"/>
      <c r="L16" s="60"/>
    </row>
    <row r="17" spans="1:12" s="3" customFormat="1" ht="15" customHeight="1">
      <c r="A17" s="31"/>
      <c r="B17" s="32"/>
      <c r="C17" s="30"/>
      <c r="D17" s="38" t="s">
        <v>1724</v>
      </c>
      <c r="E17" s="33"/>
      <c r="F17" s="38">
        <f>SUM(F315:F327)</f>
        <v>36055229</v>
      </c>
      <c r="G17" s="38">
        <f>SUM(G315:G327)</f>
        <v>5636215</v>
      </c>
      <c r="H17" s="38">
        <f>SUM(H315:H327)</f>
        <v>7659846</v>
      </c>
      <c r="I17" s="38">
        <f>SUM(I315:I327)</f>
        <v>6133401</v>
      </c>
      <c r="J17" s="38">
        <f>SUM(J315:J327)</f>
        <v>16625767</v>
      </c>
      <c r="K17" s="38"/>
      <c r="L17" s="60"/>
    </row>
    <row r="18" spans="1:12" s="3" customFormat="1" ht="15" customHeight="1">
      <c r="A18" s="31"/>
      <c r="B18" s="32"/>
      <c r="C18" s="30"/>
      <c r="D18" s="38" t="s">
        <v>35</v>
      </c>
      <c r="E18" s="33"/>
      <c r="F18" s="38">
        <f>SUM(F328:F352)</f>
        <v>137401276</v>
      </c>
      <c r="G18" s="38">
        <f>SUM(G328:G352)</f>
        <v>10014223</v>
      </c>
      <c r="H18" s="38">
        <f>SUM(H328:H352)</f>
        <v>17486676</v>
      </c>
      <c r="I18" s="38">
        <f>SUM(I328:I352)</f>
        <v>8469900</v>
      </c>
      <c r="J18" s="38">
        <f>SUM(J328:J352)</f>
        <v>101430477</v>
      </c>
      <c r="K18" s="38"/>
      <c r="L18" s="60"/>
    </row>
    <row r="19" spans="1:12" s="3" customFormat="1" ht="15" customHeight="1">
      <c r="A19" s="31"/>
      <c r="B19" s="32"/>
      <c r="C19" s="30"/>
      <c r="D19" s="38" t="s">
        <v>109</v>
      </c>
      <c r="E19" s="33"/>
      <c r="F19" s="38">
        <f>SUM(F353:F405)</f>
        <v>67278007</v>
      </c>
      <c r="G19" s="38">
        <f>SUM(G353:G405)</f>
        <v>25634430</v>
      </c>
      <c r="H19" s="38">
        <f>SUM(H353:H405)</f>
        <v>25849208</v>
      </c>
      <c r="I19" s="38">
        <f>SUM(I353:I405)</f>
        <v>4371635</v>
      </c>
      <c r="J19" s="38">
        <f>SUM(J353:J405)</f>
        <v>11422734</v>
      </c>
      <c r="K19" s="38"/>
      <c r="L19" s="60"/>
    </row>
    <row r="20" spans="1:12" s="3" customFormat="1" ht="15" customHeight="1">
      <c r="A20" s="31"/>
      <c r="B20" s="32"/>
      <c r="C20" s="30"/>
      <c r="D20" s="38" t="s">
        <v>267</v>
      </c>
      <c r="E20" s="33"/>
      <c r="F20" s="38">
        <f>SUM(F406:F444)</f>
        <v>63373449</v>
      </c>
      <c r="G20" s="38">
        <f>SUM(G406:G444)</f>
        <v>19714402</v>
      </c>
      <c r="H20" s="38">
        <f>SUM(H406:H444)</f>
        <v>22323445</v>
      </c>
      <c r="I20" s="38">
        <f>SUM(I406:I444)</f>
        <v>9288229</v>
      </c>
      <c r="J20" s="38">
        <f>SUM(J406:J444)</f>
        <v>12047373</v>
      </c>
      <c r="K20" s="38"/>
      <c r="L20" s="60"/>
    </row>
    <row r="21" spans="1:12" s="3" customFormat="1" ht="15" customHeight="1">
      <c r="A21" s="31"/>
      <c r="B21" s="32"/>
      <c r="C21" s="30"/>
      <c r="D21" s="38" t="s">
        <v>384</v>
      </c>
      <c r="E21" s="33"/>
      <c r="F21" s="38">
        <f>SUM(F445:F477)</f>
        <v>58162572</v>
      </c>
      <c r="G21" s="38">
        <f>SUM(G445:G477)</f>
        <v>27694528</v>
      </c>
      <c r="H21" s="38">
        <f>SUM(H445:H477)</f>
        <v>17497203</v>
      </c>
      <c r="I21" s="38">
        <f>SUM(I445:I477)</f>
        <v>5565197</v>
      </c>
      <c r="J21" s="38">
        <f>SUM(J445:J477)</f>
        <v>7405644</v>
      </c>
      <c r="K21" s="38"/>
      <c r="L21" s="60"/>
    </row>
    <row r="22" spans="1:12" s="3" customFormat="1" ht="15" customHeight="1">
      <c r="A22" s="31"/>
      <c r="B22" s="32"/>
      <c r="C22" s="30"/>
      <c r="D22" s="38" t="s">
        <v>483</v>
      </c>
      <c r="E22" s="33"/>
      <c r="F22" s="38">
        <f>SUM(F478:F493)</f>
        <v>33530380</v>
      </c>
      <c r="G22" s="38">
        <f>SUM(G478:G493)</f>
        <v>15964632</v>
      </c>
      <c r="H22" s="38">
        <f>SUM(H478:H493)</f>
        <v>11804363</v>
      </c>
      <c r="I22" s="38">
        <f>SUM(I478:I493)</f>
        <v>1622680</v>
      </c>
      <c r="J22" s="38">
        <f>SUM(J478:J493)</f>
        <v>4138705</v>
      </c>
      <c r="K22" s="38"/>
      <c r="L22" s="60"/>
    </row>
    <row r="23" spans="1:12" s="3" customFormat="1" ht="15" customHeight="1">
      <c r="A23" s="31"/>
      <c r="B23" s="32"/>
      <c r="C23" s="30"/>
      <c r="D23" s="38" t="s">
        <v>532</v>
      </c>
      <c r="E23" s="33"/>
      <c r="F23" s="38">
        <f>SUM(F494:F508)</f>
        <v>4211614</v>
      </c>
      <c r="G23" s="38">
        <f>SUM(G494:G508)</f>
        <v>1814225</v>
      </c>
      <c r="H23" s="38">
        <f>SUM(H494:H508)</f>
        <v>946975</v>
      </c>
      <c r="I23" s="38">
        <f>SUM(I494:I508)</f>
        <v>561314</v>
      </c>
      <c r="J23" s="38">
        <f>SUM(J494:J508)</f>
        <v>889100</v>
      </c>
      <c r="K23" s="38"/>
      <c r="L23" s="60"/>
    </row>
    <row r="24" spans="1:12" s="3" customFormat="1" ht="15" customHeight="1">
      <c r="A24" s="31"/>
      <c r="B24" s="32"/>
      <c r="C24" s="30"/>
      <c r="D24" s="38" t="s">
        <v>583</v>
      </c>
      <c r="E24" s="33"/>
      <c r="F24" s="38">
        <f>SUM(F509:F529)</f>
        <v>41086049</v>
      </c>
      <c r="G24" s="38">
        <f>SUM(G509:G529)</f>
        <v>7558330</v>
      </c>
      <c r="H24" s="38">
        <f>SUM(H509:H529)</f>
        <v>12560402</v>
      </c>
      <c r="I24" s="38">
        <f>SUM(I509:I529)</f>
        <v>3428549</v>
      </c>
      <c r="J24" s="38">
        <f>SUM(J509:J529)</f>
        <v>17538768</v>
      </c>
      <c r="K24" s="38"/>
      <c r="L24" s="60"/>
    </row>
    <row r="25" spans="1:12" s="3" customFormat="1" ht="15" customHeight="1">
      <c r="A25" s="31"/>
      <c r="B25" s="32"/>
      <c r="C25" s="30"/>
      <c r="D25" s="38" t="s">
        <v>660</v>
      </c>
      <c r="E25" s="33"/>
      <c r="F25" s="38">
        <f>SUM(F530:F553)</f>
        <v>12472078</v>
      </c>
      <c r="G25" s="38">
        <f>SUM(G530:G553)</f>
        <v>4127853</v>
      </c>
      <c r="H25" s="38">
        <f>SUM(H530:H553)</f>
        <v>5120015</v>
      </c>
      <c r="I25" s="38">
        <f>SUM(I530:I553)</f>
        <v>1150790</v>
      </c>
      <c r="J25" s="38">
        <f>SUM(J530:J553)</f>
        <v>2073420</v>
      </c>
      <c r="K25" s="38"/>
      <c r="L25" s="60"/>
    </row>
    <row r="26" spans="1:12" s="3" customFormat="1" ht="15" customHeight="1">
      <c r="A26" s="31"/>
      <c r="B26" s="32"/>
      <c r="C26" s="30"/>
      <c r="D26" s="38" t="s">
        <v>743</v>
      </c>
      <c r="E26" s="33"/>
      <c r="F26" s="38">
        <f>SUM(F554:F574)</f>
        <v>54200900</v>
      </c>
      <c r="G26" s="38">
        <f>SUM(G554:G574)</f>
        <v>9285359</v>
      </c>
      <c r="H26" s="38">
        <f>SUM(H554:H574)</f>
        <v>19215780</v>
      </c>
      <c r="I26" s="38">
        <f>SUM(I554:I574)</f>
        <v>12629604</v>
      </c>
      <c r="J26" s="38">
        <f>SUM(J554:J574)</f>
        <v>13070157</v>
      </c>
      <c r="K26" s="38"/>
      <c r="L26" s="60"/>
    </row>
    <row r="27" spans="1:12" s="3" customFormat="1" ht="15" customHeight="1">
      <c r="A27" s="31"/>
      <c r="B27" s="32"/>
      <c r="C27" s="30"/>
      <c r="D27" s="38" t="s">
        <v>808</v>
      </c>
      <c r="E27" s="33"/>
      <c r="F27" s="38">
        <f>SUM(F575:F597)</f>
        <v>10837341</v>
      </c>
      <c r="G27" s="38">
        <f>SUM(G575:G597)</f>
        <v>6939500</v>
      </c>
      <c r="H27" s="38">
        <f>SUM(H575:H597)</f>
        <v>1946376</v>
      </c>
      <c r="I27" s="38">
        <f>SUM(I575:I597)</f>
        <v>566830</v>
      </c>
      <c r="J27" s="38">
        <f>SUM(J575:J597)</f>
        <v>1384635</v>
      </c>
      <c r="K27" s="38"/>
      <c r="L27" s="60"/>
    </row>
    <row r="28" spans="1:12" s="3" customFormat="1" ht="15" customHeight="1">
      <c r="A28" s="31"/>
      <c r="B28" s="32"/>
      <c r="C28" s="30"/>
      <c r="D28" s="38" t="s">
        <v>616</v>
      </c>
      <c r="E28" s="64"/>
      <c r="F28" s="38">
        <f>F598</f>
        <v>10005038</v>
      </c>
      <c r="G28" s="38">
        <f>G598</f>
        <v>0</v>
      </c>
      <c r="H28" s="38">
        <f>H598</f>
        <v>238300</v>
      </c>
      <c r="I28" s="38">
        <f>I598</f>
        <v>7161001</v>
      </c>
      <c r="J28" s="38">
        <f>J598</f>
        <v>2605737</v>
      </c>
      <c r="K28" s="38"/>
      <c r="L28" s="60"/>
    </row>
    <row r="29" spans="1:12" s="3" customFormat="1" ht="15" customHeight="1">
      <c r="A29" s="31"/>
      <c r="B29" s="32"/>
      <c r="C29" s="30"/>
      <c r="D29" s="38" t="s">
        <v>617</v>
      </c>
      <c r="E29" s="33"/>
      <c r="F29" s="40">
        <f>SUM(F7:F28)</f>
        <v>1217252274</v>
      </c>
      <c r="G29" s="40">
        <f>SUM(G7:G28)</f>
        <v>398331974</v>
      </c>
      <c r="H29" s="40">
        <f>SUM(H7:H28)</f>
        <v>281305695</v>
      </c>
      <c r="I29" s="40">
        <f>SUM(I7:I28)</f>
        <v>120820087</v>
      </c>
      <c r="J29" s="40">
        <f>SUM(J7:J28)</f>
        <v>416794518</v>
      </c>
      <c r="K29" s="40"/>
      <c r="L29" s="60"/>
    </row>
    <row r="30" spans="1:12" s="3" customFormat="1" ht="15" customHeight="1">
      <c r="A30" s="31"/>
      <c r="B30" s="32"/>
      <c r="C30" s="30"/>
      <c r="D30" s="31"/>
      <c r="E30" s="33"/>
      <c r="F30" s="65"/>
      <c r="G30" s="66"/>
      <c r="H30" s="66"/>
      <c r="I30" s="67"/>
      <c r="J30" s="67"/>
      <c r="K30" s="35"/>
      <c r="L30" s="60"/>
    </row>
    <row r="31" spans="1:12" ht="15">
      <c r="A31" s="7">
        <v>1</v>
      </c>
      <c r="B31" s="17" t="s">
        <v>869</v>
      </c>
      <c r="C31" s="18" t="s">
        <v>870</v>
      </c>
      <c r="D31" s="17" t="s">
        <v>868</v>
      </c>
      <c r="E31" s="18" t="s">
        <v>871</v>
      </c>
      <c r="F31" s="71">
        <f aca="true" t="shared" si="0" ref="F31:F94">G31+H31+I31+J31</f>
        <v>1243770</v>
      </c>
      <c r="G31" s="53">
        <v>972450</v>
      </c>
      <c r="H31" s="53">
        <v>239690</v>
      </c>
      <c r="I31" s="53">
        <v>0</v>
      </c>
      <c r="J31" s="53">
        <v>31630</v>
      </c>
      <c r="K31" s="53"/>
      <c r="L31" s="63" t="s">
        <v>1730</v>
      </c>
    </row>
    <row r="32" spans="1:12" ht="15">
      <c r="A32" s="7">
        <v>2</v>
      </c>
      <c r="B32" s="17" t="s">
        <v>872</v>
      </c>
      <c r="C32" s="18" t="s">
        <v>873</v>
      </c>
      <c r="D32" s="17" t="s">
        <v>868</v>
      </c>
      <c r="E32" s="18" t="s">
        <v>874</v>
      </c>
      <c r="F32" s="72">
        <f t="shared" si="0"/>
        <v>28472467</v>
      </c>
      <c r="G32" s="37">
        <v>1313248</v>
      </c>
      <c r="H32" s="37">
        <v>1163730</v>
      </c>
      <c r="I32" s="37">
        <v>1968550</v>
      </c>
      <c r="J32" s="37">
        <v>24026939</v>
      </c>
      <c r="K32" s="37"/>
      <c r="L32" s="63" t="s">
        <v>620</v>
      </c>
    </row>
    <row r="33" spans="1:12" ht="15">
      <c r="A33" s="7">
        <v>3</v>
      </c>
      <c r="B33" s="17" t="s">
        <v>875</v>
      </c>
      <c r="C33" s="18" t="s">
        <v>876</v>
      </c>
      <c r="D33" s="17" t="s">
        <v>868</v>
      </c>
      <c r="E33" s="18" t="s">
        <v>877</v>
      </c>
      <c r="F33" s="72">
        <f t="shared" si="0"/>
        <v>2873619</v>
      </c>
      <c r="G33" s="37">
        <v>1778848</v>
      </c>
      <c r="H33" s="37">
        <v>1090171</v>
      </c>
      <c r="I33" s="37">
        <v>0</v>
      </c>
      <c r="J33" s="37">
        <v>4600</v>
      </c>
      <c r="K33" s="37"/>
      <c r="L33" s="63" t="s">
        <v>620</v>
      </c>
    </row>
    <row r="34" spans="1:12" ht="15">
      <c r="A34" s="7">
        <v>4</v>
      </c>
      <c r="B34" s="17" t="s">
        <v>878</v>
      </c>
      <c r="C34" s="18" t="s">
        <v>879</v>
      </c>
      <c r="D34" s="17" t="s">
        <v>868</v>
      </c>
      <c r="E34" s="18" t="s">
        <v>880</v>
      </c>
      <c r="F34" s="72">
        <f t="shared" si="0"/>
        <v>1856800</v>
      </c>
      <c r="G34" s="37">
        <v>1000000</v>
      </c>
      <c r="H34" s="37">
        <v>8050</v>
      </c>
      <c r="I34" s="37">
        <v>548100</v>
      </c>
      <c r="J34" s="37">
        <v>300650</v>
      </c>
      <c r="K34" s="37"/>
      <c r="L34" s="63" t="s">
        <v>620</v>
      </c>
    </row>
    <row r="35" spans="1:12" ht="15">
      <c r="A35" s="7">
        <v>5</v>
      </c>
      <c r="B35" s="17" t="s">
        <v>881</v>
      </c>
      <c r="C35" s="18" t="s">
        <v>882</v>
      </c>
      <c r="D35" s="17" t="s">
        <v>868</v>
      </c>
      <c r="E35" s="18" t="s">
        <v>883</v>
      </c>
      <c r="F35" s="72">
        <f t="shared" si="0"/>
        <v>262312</v>
      </c>
      <c r="G35" s="37">
        <v>1700</v>
      </c>
      <c r="H35" s="37">
        <v>205013</v>
      </c>
      <c r="I35" s="37">
        <v>36000</v>
      </c>
      <c r="J35" s="37">
        <v>19599</v>
      </c>
      <c r="K35" s="37"/>
      <c r="L35" s="63" t="s">
        <v>620</v>
      </c>
    </row>
    <row r="36" spans="1:12" ht="15">
      <c r="A36" s="7">
        <v>6</v>
      </c>
      <c r="B36" s="17" t="s">
        <v>884</v>
      </c>
      <c r="C36" s="18" t="s">
        <v>885</v>
      </c>
      <c r="D36" s="17" t="s">
        <v>868</v>
      </c>
      <c r="E36" s="18" t="s">
        <v>886</v>
      </c>
      <c r="F36" s="72">
        <f t="shared" si="0"/>
        <v>800</v>
      </c>
      <c r="G36" s="37">
        <v>0</v>
      </c>
      <c r="H36" s="37">
        <v>0</v>
      </c>
      <c r="I36" s="37">
        <v>0</v>
      </c>
      <c r="J36" s="37">
        <v>800</v>
      </c>
      <c r="K36" s="37"/>
      <c r="L36" s="63" t="s">
        <v>620</v>
      </c>
    </row>
    <row r="37" spans="1:12" ht="15">
      <c r="A37" s="7">
        <v>7</v>
      </c>
      <c r="B37" s="17" t="s">
        <v>887</v>
      </c>
      <c r="C37" s="18" t="s">
        <v>888</v>
      </c>
      <c r="D37" s="17" t="s">
        <v>868</v>
      </c>
      <c r="E37" s="18" t="s">
        <v>889</v>
      </c>
      <c r="F37" s="72">
        <f t="shared" si="0"/>
        <v>116050</v>
      </c>
      <c r="G37" s="37">
        <v>20000</v>
      </c>
      <c r="H37" s="37">
        <v>66850</v>
      </c>
      <c r="I37" s="37">
        <v>500</v>
      </c>
      <c r="J37" s="37">
        <v>28700</v>
      </c>
      <c r="K37" s="37"/>
      <c r="L37" s="63">
        <v>20060612</v>
      </c>
    </row>
    <row r="38" spans="1:12" ht="15">
      <c r="A38" s="7">
        <v>8</v>
      </c>
      <c r="B38" s="17" t="s">
        <v>890</v>
      </c>
      <c r="C38" s="18" t="s">
        <v>891</v>
      </c>
      <c r="D38" s="17" t="s">
        <v>868</v>
      </c>
      <c r="E38" s="18" t="s">
        <v>892</v>
      </c>
      <c r="F38" s="72">
        <f t="shared" si="0"/>
        <v>8886013</v>
      </c>
      <c r="G38" s="37">
        <v>6223734</v>
      </c>
      <c r="H38" s="37">
        <v>439426</v>
      </c>
      <c r="I38" s="37">
        <v>1205888</v>
      </c>
      <c r="J38" s="37">
        <v>1016965</v>
      </c>
      <c r="K38" s="37"/>
      <c r="L38" s="63">
        <v>20060612</v>
      </c>
    </row>
    <row r="39" spans="1:12" ht="15">
      <c r="A39" s="7">
        <v>9</v>
      </c>
      <c r="B39" s="17" t="s">
        <v>893</v>
      </c>
      <c r="C39" s="18" t="s">
        <v>894</v>
      </c>
      <c r="D39" s="17" t="s">
        <v>868</v>
      </c>
      <c r="E39" s="18" t="s">
        <v>895</v>
      </c>
      <c r="F39" s="72">
        <f t="shared" si="0"/>
        <v>38670</v>
      </c>
      <c r="G39" s="37">
        <v>0</v>
      </c>
      <c r="H39" s="37">
        <v>13000</v>
      </c>
      <c r="I39" s="37">
        <v>1865</v>
      </c>
      <c r="J39" s="37">
        <v>23805</v>
      </c>
      <c r="K39" s="37"/>
      <c r="L39" s="63">
        <v>20060612</v>
      </c>
    </row>
    <row r="40" spans="1:12" ht="15">
      <c r="A40" s="7">
        <v>10</v>
      </c>
      <c r="B40" s="17" t="s">
        <v>896</v>
      </c>
      <c r="C40" s="18" t="s">
        <v>897</v>
      </c>
      <c r="D40" s="17" t="s">
        <v>868</v>
      </c>
      <c r="E40" s="18" t="s">
        <v>898</v>
      </c>
      <c r="F40" s="72">
        <f t="shared" si="0"/>
        <v>49850</v>
      </c>
      <c r="G40" s="37">
        <v>0</v>
      </c>
      <c r="H40" s="37">
        <v>22850</v>
      </c>
      <c r="I40" s="37">
        <v>27000</v>
      </c>
      <c r="J40" s="37">
        <v>0</v>
      </c>
      <c r="K40" s="37"/>
      <c r="L40" s="63">
        <v>20060612</v>
      </c>
    </row>
    <row r="41" spans="1:12" ht="15">
      <c r="A41" s="7">
        <v>11</v>
      </c>
      <c r="B41" s="17" t="s">
        <v>899</v>
      </c>
      <c r="C41" s="18" t="s">
        <v>900</v>
      </c>
      <c r="D41" s="17" t="s">
        <v>868</v>
      </c>
      <c r="E41" s="18" t="s">
        <v>901</v>
      </c>
      <c r="F41" s="72">
        <f t="shared" si="0"/>
        <v>1475552</v>
      </c>
      <c r="G41" s="37">
        <v>699200</v>
      </c>
      <c r="H41" s="37">
        <v>541752</v>
      </c>
      <c r="I41" s="37">
        <v>0</v>
      </c>
      <c r="J41" s="37">
        <v>234600</v>
      </c>
      <c r="K41" s="37"/>
      <c r="L41" s="63">
        <v>20060612</v>
      </c>
    </row>
    <row r="42" spans="1:12" ht="15">
      <c r="A42" s="7">
        <v>12</v>
      </c>
      <c r="B42" s="17" t="s">
        <v>902</v>
      </c>
      <c r="C42" s="18" t="s">
        <v>903</v>
      </c>
      <c r="D42" s="17" t="s">
        <v>868</v>
      </c>
      <c r="E42" s="18" t="s">
        <v>904</v>
      </c>
      <c r="F42" s="72">
        <f t="shared" si="0"/>
        <v>3904378</v>
      </c>
      <c r="G42" s="37">
        <v>2591425</v>
      </c>
      <c r="H42" s="37">
        <v>99973</v>
      </c>
      <c r="I42" s="37">
        <v>77047</v>
      </c>
      <c r="J42" s="37">
        <v>1135933</v>
      </c>
      <c r="K42" s="37"/>
      <c r="L42" s="63">
        <v>20060612</v>
      </c>
    </row>
    <row r="43" spans="1:12" ht="15">
      <c r="A43" s="7">
        <v>13</v>
      </c>
      <c r="B43" s="17" t="s">
        <v>905</v>
      </c>
      <c r="C43" s="18" t="s">
        <v>906</v>
      </c>
      <c r="D43" s="17" t="s">
        <v>868</v>
      </c>
      <c r="E43" s="18" t="s">
        <v>907</v>
      </c>
      <c r="F43" s="72">
        <f t="shared" si="0"/>
        <v>2289673</v>
      </c>
      <c r="G43" s="37">
        <v>1318400</v>
      </c>
      <c r="H43" s="37">
        <v>164933</v>
      </c>
      <c r="I43" s="37">
        <v>587000</v>
      </c>
      <c r="J43" s="37">
        <v>219340</v>
      </c>
      <c r="K43" s="37"/>
      <c r="L43" s="63">
        <v>20060612</v>
      </c>
    </row>
    <row r="44" spans="1:12" ht="15">
      <c r="A44" s="7">
        <v>14</v>
      </c>
      <c r="B44" s="17" t="s">
        <v>908</v>
      </c>
      <c r="C44" s="18" t="s">
        <v>909</v>
      </c>
      <c r="D44" s="17" t="s">
        <v>868</v>
      </c>
      <c r="E44" s="18" t="s">
        <v>910</v>
      </c>
      <c r="F44" s="72">
        <f t="shared" si="0"/>
        <v>1016915</v>
      </c>
      <c r="G44" s="37">
        <v>357800</v>
      </c>
      <c r="H44" s="37">
        <v>270014</v>
      </c>
      <c r="I44" s="37">
        <v>37000</v>
      </c>
      <c r="J44" s="37">
        <v>352101</v>
      </c>
      <c r="K44" s="69"/>
      <c r="L44" s="63">
        <v>20060612</v>
      </c>
    </row>
    <row r="45" spans="1:12" ht="15">
      <c r="A45" s="7">
        <v>15</v>
      </c>
      <c r="B45" s="17" t="s">
        <v>911</v>
      </c>
      <c r="C45" s="18" t="s">
        <v>912</v>
      </c>
      <c r="D45" s="17" t="s">
        <v>868</v>
      </c>
      <c r="E45" s="18" t="s">
        <v>913</v>
      </c>
      <c r="F45" s="72">
        <f t="shared" si="0"/>
        <v>110121</v>
      </c>
      <c r="G45" s="37">
        <v>0</v>
      </c>
      <c r="H45" s="37">
        <v>110121</v>
      </c>
      <c r="I45" s="37">
        <v>0</v>
      </c>
      <c r="J45" s="37">
        <v>0</v>
      </c>
      <c r="K45" s="37"/>
      <c r="L45" s="63">
        <v>20060612</v>
      </c>
    </row>
    <row r="46" spans="1:12" ht="15">
      <c r="A46" s="7">
        <v>16</v>
      </c>
      <c r="B46" s="17" t="s">
        <v>914</v>
      </c>
      <c r="C46" s="18" t="s">
        <v>915</v>
      </c>
      <c r="D46" s="17" t="s">
        <v>868</v>
      </c>
      <c r="E46" s="18" t="s">
        <v>916</v>
      </c>
      <c r="F46" s="72">
        <f t="shared" si="0"/>
        <v>2064539</v>
      </c>
      <c r="G46" s="37">
        <v>1222190</v>
      </c>
      <c r="H46" s="37">
        <v>663328</v>
      </c>
      <c r="I46" s="37">
        <v>0</v>
      </c>
      <c r="J46" s="37">
        <v>179021</v>
      </c>
      <c r="K46" s="37"/>
      <c r="L46" s="63">
        <v>20060612</v>
      </c>
    </row>
    <row r="47" spans="1:12" ht="15">
      <c r="A47" s="7">
        <v>17</v>
      </c>
      <c r="B47" s="17" t="s">
        <v>917</v>
      </c>
      <c r="C47" s="18" t="s">
        <v>918</v>
      </c>
      <c r="D47" s="17" t="s">
        <v>868</v>
      </c>
      <c r="E47" s="18" t="s">
        <v>919</v>
      </c>
      <c r="F47" s="72">
        <f t="shared" si="0"/>
        <v>282750</v>
      </c>
      <c r="G47" s="37">
        <v>183600</v>
      </c>
      <c r="H47" s="37">
        <v>42100</v>
      </c>
      <c r="I47" s="37">
        <v>8900</v>
      </c>
      <c r="J47" s="37">
        <v>48150</v>
      </c>
      <c r="K47" s="37"/>
      <c r="L47" s="63">
        <v>20060612</v>
      </c>
    </row>
    <row r="48" spans="1:12" ht="15">
      <c r="A48" s="7">
        <v>18</v>
      </c>
      <c r="B48" s="17" t="s">
        <v>920</v>
      </c>
      <c r="C48" s="18" t="s">
        <v>921</v>
      </c>
      <c r="D48" s="17" t="s">
        <v>868</v>
      </c>
      <c r="E48" s="18" t="s">
        <v>922</v>
      </c>
      <c r="F48" s="72">
        <f t="shared" si="0"/>
        <v>1012130</v>
      </c>
      <c r="G48" s="37">
        <v>483500</v>
      </c>
      <c r="H48" s="37">
        <v>215430</v>
      </c>
      <c r="I48" s="37">
        <v>199600</v>
      </c>
      <c r="J48" s="37">
        <v>113600</v>
      </c>
      <c r="K48" s="37"/>
      <c r="L48" s="63">
        <v>20060612</v>
      </c>
    </row>
    <row r="49" spans="1:12" ht="15">
      <c r="A49" s="7">
        <v>19</v>
      </c>
      <c r="B49" s="17" t="s">
        <v>923</v>
      </c>
      <c r="C49" s="18" t="s">
        <v>924</v>
      </c>
      <c r="D49" s="17" t="s">
        <v>868</v>
      </c>
      <c r="E49" s="18" t="s">
        <v>925</v>
      </c>
      <c r="F49" s="72">
        <f t="shared" si="0"/>
        <v>718538</v>
      </c>
      <c r="G49" s="37">
        <v>272900</v>
      </c>
      <c r="H49" s="37">
        <v>410488</v>
      </c>
      <c r="I49" s="37">
        <v>0</v>
      </c>
      <c r="J49" s="37">
        <v>35150</v>
      </c>
      <c r="K49" s="37"/>
      <c r="L49" s="63">
        <v>20060612</v>
      </c>
    </row>
    <row r="50" spans="1:12" ht="15">
      <c r="A50" s="7">
        <v>20</v>
      </c>
      <c r="B50" s="17" t="s">
        <v>926</v>
      </c>
      <c r="C50" s="18" t="s">
        <v>927</v>
      </c>
      <c r="D50" s="17" t="s">
        <v>868</v>
      </c>
      <c r="E50" s="18" t="s">
        <v>928</v>
      </c>
      <c r="F50" s="72">
        <f t="shared" si="0"/>
        <v>46340</v>
      </c>
      <c r="G50" s="37">
        <v>14000</v>
      </c>
      <c r="H50" s="37">
        <v>32340</v>
      </c>
      <c r="I50" s="37">
        <v>0</v>
      </c>
      <c r="J50" s="37">
        <v>0</v>
      </c>
      <c r="K50" s="37"/>
      <c r="L50" s="63">
        <v>20060612</v>
      </c>
    </row>
    <row r="51" spans="1:12" ht="15">
      <c r="A51" s="7">
        <v>21</v>
      </c>
      <c r="B51" s="17" t="s">
        <v>929</v>
      </c>
      <c r="C51" s="18" t="s">
        <v>930</v>
      </c>
      <c r="D51" s="17" t="s">
        <v>868</v>
      </c>
      <c r="E51" s="18" t="s">
        <v>931</v>
      </c>
      <c r="F51" s="72">
        <f t="shared" si="0"/>
        <v>723702</v>
      </c>
      <c r="G51" s="37">
        <v>334475</v>
      </c>
      <c r="H51" s="37">
        <v>344272</v>
      </c>
      <c r="I51" s="37">
        <v>0</v>
      </c>
      <c r="J51" s="37">
        <v>44955</v>
      </c>
      <c r="K51" s="37"/>
      <c r="L51" s="63">
        <v>20060612</v>
      </c>
    </row>
    <row r="52" spans="1:12" ht="15">
      <c r="A52" s="7">
        <v>22</v>
      </c>
      <c r="B52" s="17" t="s">
        <v>932</v>
      </c>
      <c r="C52" s="18" t="s">
        <v>933</v>
      </c>
      <c r="D52" s="17" t="s">
        <v>868</v>
      </c>
      <c r="E52" s="18" t="s">
        <v>934</v>
      </c>
      <c r="F52" s="72">
        <f t="shared" si="0"/>
        <v>207553</v>
      </c>
      <c r="G52" s="37">
        <v>0</v>
      </c>
      <c r="H52" s="37">
        <v>207553</v>
      </c>
      <c r="I52" s="37">
        <v>0</v>
      </c>
      <c r="J52" s="37">
        <v>0</v>
      </c>
      <c r="K52" s="37"/>
      <c r="L52" s="63">
        <v>20060612</v>
      </c>
    </row>
    <row r="53" spans="1:12" ht="15">
      <c r="A53" s="7">
        <v>23</v>
      </c>
      <c r="B53" s="17" t="s">
        <v>935</v>
      </c>
      <c r="C53" s="18" t="s">
        <v>936</v>
      </c>
      <c r="D53" s="17" t="s">
        <v>868</v>
      </c>
      <c r="E53" s="18" t="s">
        <v>937</v>
      </c>
      <c r="F53" s="72">
        <f t="shared" si="0"/>
        <v>88648</v>
      </c>
      <c r="G53" s="37">
        <v>0</v>
      </c>
      <c r="H53" s="37">
        <v>30748</v>
      </c>
      <c r="I53" s="37">
        <v>57900</v>
      </c>
      <c r="J53" s="37">
        <v>0</v>
      </c>
      <c r="K53" s="37"/>
      <c r="L53" s="63">
        <v>20060612</v>
      </c>
    </row>
    <row r="54" spans="1:12" ht="15">
      <c r="A54" s="7">
        <v>24</v>
      </c>
      <c r="B54" s="17" t="s">
        <v>939</v>
      </c>
      <c r="C54" s="18" t="s">
        <v>940</v>
      </c>
      <c r="D54" s="17" t="s">
        <v>938</v>
      </c>
      <c r="E54" s="18" t="s">
        <v>941</v>
      </c>
      <c r="F54" s="72">
        <f t="shared" si="0"/>
        <v>1138295</v>
      </c>
      <c r="G54" s="37">
        <v>250000</v>
      </c>
      <c r="H54" s="37">
        <v>797729</v>
      </c>
      <c r="I54" s="37">
        <v>4800</v>
      </c>
      <c r="J54" s="37">
        <v>85766</v>
      </c>
      <c r="K54" s="37"/>
      <c r="L54" s="63">
        <v>20060612</v>
      </c>
    </row>
    <row r="55" spans="1:12" ht="15">
      <c r="A55" s="7">
        <v>25</v>
      </c>
      <c r="B55" s="17" t="s">
        <v>942</v>
      </c>
      <c r="C55" s="18" t="s">
        <v>943</v>
      </c>
      <c r="D55" s="17" t="s">
        <v>938</v>
      </c>
      <c r="E55" s="18" t="s">
        <v>944</v>
      </c>
      <c r="F55" s="72">
        <f t="shared" si="0"/>
        <v>199150</v>
      </c>
      <c r="G55" s="37">
        <v>0</v>
      </c>
      <c r="H55" s="37">
        <v>152150</v>
      </c>
      <c r="I55" s="37">
        <v>0</v>
      </c>
      <c r="J55" s="37">
        <v>47000</v>
      </c>
      <c r="K55" s="37"/>
      <c r="L55" s="63">
        <v>20060612</v>
      </c>
    </row>
    <row r="56" spans="1:12" ht="15">
      <c r="A56" s="7">
        <v>26</v>
      </c>
      <c r="B56" s="17" t="s">
        <v>945</v>
      </c>
      <c r="C56" s="18" t="s">
        <v>946</v>
      </c>
      <c r="D56" s="17" t="s">
        <v>938</v>
      </c>
      <c r="E56" s="18" t="s">
        <v>947</v>
      </c>
      <c r="F56" s="72">
        <f t="shared" si="0"/>
        <v>1392576</v>
      </c>
      <c r="G56" s="37">
        <v>312185</v>
      </c>
      <c r="H56" s="37">
        <v>898792</v>
      </c>
      <c r="I56" s="37">
        <v>1200</v>
      </c>
      <c r="J56" s="37">
        <v>180399</v>
      </c>
      <c r="K56" s="37"/>
      <c r="L56" s="63">
        <v>20060612</v>
      </c>
    </row>
    <row r="57" spans="1:12" ht="15">
      <c r="A57" s="7">
        <v>27</v>
      </c>
      <c r="B57" s="17" t="s">
        <v>948</v>
      </c>
      <c r="C57" s="18" t="s">
        <v>949</v>
      </c>
      <c r="D57" s="17" t="s">
        <v>938</v>
      </c>
      <c r="E57" s="18" t="s">
        <v>950</v>
      </c>
      <c r="F57" s="72">
        <f t="shared" si="0"/>
        <v>258931</v>
      </c>
      <c r="G57" s="37">
        <v>0</v>
      </c>
      <c r="H57" s="37">
        <v>254431</v>
      </c>
      <c r="I57" s="37">
        <v>0</v>
      </c>
      <c r="J57" s="37">
        <v>4500</v>
      </c>
      <c r="K57" s="37"/>
      <c r="L57" s="63">
        <v>20060612</v>
      </c>
    </row>
    <row r="58" spans="1:12" ht="15">
      <c r="A58" s="7">
        <v>28</v>
      </c>
      <c r="B58" s="17" t="s">
        <v>951</v>
      </c>
      <c r="C58" s="18" t="s">
        <v>952</v>
      </c>
      <c r="D58" s="17" t="s">
        <v>938</v>
      </c>
      <c r="E58" s="18" t="s">
        <v>953</v>
      </c>
      <c r="F58" s="72">
        <f t="shared" si="0"/>
        <v>1729739</v>
      </c>
      <c r="G58" s="37">
        <v>0</v>
      </c>
      <c r="H58" s="37">
        <v>61939</v>
      </c>
      <c r="I58" s="37">
        <v>300000</v>
      </c>
      <c r="J58" s="37">
        <v>1367800</v>
      </c>
      <c r="K58" s="37"/>
      <c r="L58" s="63">
        <v>20060607</v>
      </c>
    </row>
    <row r="59" spans="1:12" ht="15">
      <c r="A59" s="7">
        <v>29</v>
      </c>
      <c r="B59" s="17" t="s">
        <v>954</v>
      </c>
      <c r="C59" s="18" t="s">
        <v>955</v>
      </c>
      <c r="D59" s="17" t="s">
        <v>938</v>
      </c>
      <c r="E59" s="18" t="s">
        <v>956</v>
      </c>
      <c r="F59" s="72">
        <f t="shared" si="0"/>
        <v>1497681</v>
      </c>
      <c r="G59" s="37">
        <v>614000</v>
      </c>
      <c r="H59" s="37">
        <v>457431</v>
      </c>
      <c r="I59" s="37">
        <v>0</v>
      </c>
      <c r="J59" s="37">
        <v>426250</v>
      </c>
      <c r="K59" s="37"/>
      <c r="L59" s="63">
        <v>20060607</v>
      </c>
    </row>
    <row r="60" spans="1:12" ht="15">
      <c r="A60" s="7">
        <v>30</v>
      </c>
      <c r="B60" s="17" t="s">
        <v>957</v>
      </c>
      <c r="C60" s="18" t="s">
        <v>958</v>
      </c>
      <c r="D60" s="17" t="s">
        <v>938</v>
      </c>
      <c r="E60" s="18" t="s">
        <v>959</v>
      </c>
      <c r="F60" s="72">
        <f t="shared" si="0"/>
        <v>3172815</v>
      </c>
      <c r="G60" s="37">
        <v>2652050</v>
      </c>
      <c r="H60" s="37">
        <v>481003</v>
      </c>
      <c r="I60" s="37">
        <v>6000</v>
      </c>
      <c r="J60" s="37">
        <v>33762</v>
      </c>
      <c r="K60" s="37"/>
      <c r="L60" s="63">
        <v>20060607</v>
      </c>
    </row>
    <row r="61" spans="1:12" ht="15">
      <c r="A61" s="7">
        <v>31</v>
      </c>
      <c r="B61" s="17" t="s">
        <v>960</v>
      </c>
      <c r="C61" s="18" t="s">
        <v>961</v>
      </c>
      <c r="D61" s="17" t="s">
        <v>938</v>
      </c>
      <c r="E61" s="18" t="s">
        <v>962</v>
      </c>
      <c r="F61" s="72">
        <f t="shared" si="0"/>
        <v>5669098</v>
      </c>
      <c r="G61" s="37">
        <v>0</v>
      </c>
      <c r="H61" s="37">
        <v>602852</v>
      </c>
      <c r="I61" s="37">
        <v>0</v>
      </c>
      <c r="J61" s="37">
        <v>5066246</v>
      </c>
      <c r="K61" s="37"/>
      <c r="L61" s="63">
        <v>20060607</v>
      </c>
    </row>
    <row r="62" spans="1:12" ht="15">
      <c r="A62" s="7">
        <v>32</v>
      </c>
      <c r="B62" s="17" t="s">
        <v>963</v>
      </c>
      <c r="C62" s="18" t="s">
        <v>964</v>
      </c>
      <c r="D62" s="17" t="s">
        <v>938</v>
      </c>
      <c r="E62" s="18" t="s">
        <v>965</v>
      </c>
      <c r="F62" s="72">
        <f t="shared" si="0"/>
        <v>1202594</v>
      </c>
      <c r="G62" s="37">
        <v>963178</v>
      </c>
      <c r="H62" s="37">
        <v>239416</v>
      </c>
      <c r="I62" s="37">
        <v>0</v>
      </c>
      <c r="J62" s="37">
        <v>0</v>
      </c>
      <c r="K62" s="37"/>
      <c r="L62" s="63">
        <v>20060607</v>
      </c>
    </row>
    <row r="63" spans="1:12" ht="15">
      <c r="A63" s="7">
        <v>33</v>
      </c>
      <c r="B63" s="17" t="s">
        <v>966</v>
      </c>
      <c r="C63" s="18" t="s">
        <v>967</v>
      </c>
      <c r="D63" s="17" t="s">
        <v>938</v>
      </c>
      <c r="E63" s="18" t="s">
        <v>968</v>
      </c>
      <c r="F63" s="72">
        <f t="shared" si="0"/>
        <v>748109</v>
      </c>
      <c r="G63" s="37">
        <v>209000</v>
      </c>
      <c r="H63" s="37">
        <v>539109</v>
      </c>
      <c r="I63" s="37">
        <v>0</v>
      </c>
      <c r="J63" s="37">
        <v>0</v>
      </c>
      <c r="K63" s="69"/>
      <c r="L63" s="63">
        <v>20060607</v>
      </c>
    </row>
    <row r="64" spans="1:12" ht="15">
      <c r="A64" s="7">
        <v>34</v>
      </c>
      <c r="B64" s="17" t="s">
        <v>969</v>
      </c>
      <c r="C64" s="18" t="s">
        <v>970</v>
      </c>
      <c r="D64" s="17" t="s">
        <v>938</v>
      </c>
      <c r="E64" s="18" t="s">
        <v>971</v>
      </c>
      <c r="F64" s="72">
        <f t="shared" si="0"/>
        <v>912759</v>
      </c>
      <c r="G64" s="37">
        <v>150800</v>
      </c>
      <c r="H64" s="37">
        <v>669059</v>
      </c>
      <c r="I64" s="37">
        <v>0</v>
      </c>
      <c r="J64" s="37">
        <v>92900</v>
      </c>
      <c r="K64" s="37"/>
      <c r="L64" s="63">
        <v>20060607</v>
      </c>
    </row>
    <row r="65" spans="1:12" ht="15">
      <c r="A65" s="7">
        <v>35</v>
      </c>
      <c r="B65" s="17" t="s">
        <v>972</v>
      </c>
      <c r="C65" s="18" t="s">
        <v>973</v>
      </c>
      <c r="D65" s="17" t="s">
        <v>938</v>
      </c>
      <c r="E65" s="18" t="s">
        <v>974</v>
      </c>
      <c r="F65" s="72">
        <f t="shared" si="0"/>
        <v>3160418</v>
      </c>
      <c r="G65" s="37">
        <v>0</v>
      </c>
      <c r="H65" s="37">
        <v>54037</v>
      </c>
      <c r="I65" s="37">
        <v>2345000</v>
      </c>
      <c r="J65" s="37">
        <v>761381</v>
      </c>
      <c r="K65" s="37"/>
      <c r="L65" s="63">
        <v>20060607</v>
      </c>
    </row>
    <row r="66" spans="1:12" ht="15">
      <c r="A66" s="7">
        <v>36</v>
      </c>
      <c r="B66" s="17" t="s">
        <v>975</v>
      </c>
      <c r="C66" s="18" t="s">
        <v>976</v>
      </c>
      <c r="D66" s="17" t="s">
        <v>938</v>
      </c>
      <c r="E66" s="18" t="s">
        <v>977</v>
      </c>
      <c r="F66" s="72">
        <f t="shared" si="0"/>
        <v>7933353</v>
      </c>
      <c r="G66" s="37">
        <v>7803701</v>
      </c>
      <c r="H66" s="37">
        <v>106452</v>
      </c>
      <c r="I66" s="37">
        <v>0</v>
      </c>
      <c r="J66" s="37">
        <v>23200</v>
      </c>
      <c r="K66" s="37"/>
      <c r="L66" s="63">
        <v>20060607</v>
      </c>
    </row>
    <row r="67" spans="1:12" ht="15">
      <c r="A67" s="7">
        <v>37</v>
      </c>
      <c r="B67" s="17" t="s">
        <v>978</v>
      </c>
      <c r="C67" s="18" t="s">
        <v>979</v>
      </c>
      <c r="D67" s="17" t="s">
        <v>938</v>
      </c>
      <c r="E67" s="18" t="s">
        <v>980</v>
      </c>
      <c r="F67" s="72">
        <f t="shared" si="0"/>
        <v>5580453</v>
      </c>
      <c r="G67" s="37">
        <v>4803500</v>
      </c>
      <c r="H67" s="37">
        <v>284554</v>
      </c>
      <c r="I67" s="37">
        <v>0</v>
      </c>
      <c r="J67" s="37">
        <v>492399</v>
      </c>
      <c r="K67" s="37"/>
      <c r="L67" s="63">
        <v>20060607</v>
      </c>
    </row>
    <row r="68" spans="1:12" ht="15">
      <c r="A68" s="7">
        <v>38</v>
      </c>
      <c r="B68" s="17" t="s">
        <v>981</v>
      </c>
      <c r="C68" s="18" t="s">
        <v>982</v>
      </c>
      <c r="D68" s="17" t="s">
        <v>938</v>
      </c>
      <c r="E68" s="18" t="s">
        <v>983</v>
      </c>
      <c r="F68" s="72">
        <f t="shared" si="0"/>
        <v>2989313</v>
      </c>
      <c r="G68" s="37">
        <v>88600</v>
      </c>
      <c r="H68" s="37">
        <v>1036321</v>
      </c>
      <c r="I68" s="37">
        <v>543000</v>
      </c>
      <c r="J68" s="37">
        <v>1321392</v>
      </c>
      <c r="K68" s="37"/>
      <c r="L68" s="63">
        <v>20060607</v>
      </c>
    </row>
    <row r="69" spans="1:12" ht="15">
      <c r="A69" s="7">
        <v>39</v>
      </c>
      <c r="B69" s="17" t="s">
        <v>984</v>
      </c>
      <c r="C69" s="18" t="s">
        <v>985</v>
      </c>
      <c r="D69" s="17" t="s">
        <v>938</v>
      </c>
      <c r="E69" s="18" t="s">
        <v>986</v>
      </c>
      <c r="F69" s="72">
        <f t="shared" si="0"/>
        <v>2268560</v>
      </c>
      <c r="G69" s="37">
        <v>750000</v>
      </c>
      <c r="H69" s="37">
        <v>228981</v>
      </c>
      <c r="I69" s="37">
        <v>0</v>
      </c>
      <c r="J69" s="37">
        <v>1289579</v>
      </c>
      <c r="K69" s="37"/>
      <c r="L69" s="63">
        <v>20060607</v>
      </c>
    </row>
    <row r="70" spans="1:12" ht="15">
      <c r="A70" s="7">
        <v>40</v>
      </c>
      <c r="B70" s="17" t="s">
        <v>987</v>
      </c>
      <c r="C70" s="18" t="s">
        <v>988</v>
      </c>
      <c r="D70" s="17" t="s">
        <v>938</v>
      </c>
      <c r="E70" s="18" t="s">
        <v>989</v>
      </c>
      <c r="F70" s="72">
        <f t="shared" si="0"/>
        <v>2410245</v>
      </c>
      <c r="G70" s="37">
        <v>2001</v>
      </c>
      <c r="H70" s="37">
        <v>1871986</v>
      </c>
      <c r="I70" s="37">
        <v>0</v>
      </c>
      <c r="J70" s="37">
        <v>536258</v>
      </c>
      <c r="K70" s="37"/>
      <c r="L70" s="63">
        <v>20060607</v>
      </c>
    </row>
    <row r="71" spans="1:12" ht="15">
      <c r="A71" s="7">
        <v>41</v>
      </c>
      <c r="B71" s="17" t="s">
        <v>990</v>
      </c>
      <c r="C71" s="18" t="s">
        <v>991</v>
      </c>
      <c r="D71" s="17" t="s">
        <v>938</v>
      </c>
      <c r="E71" s="18" t="s">
        <v>992</v>
      </c>
      <c r="F71" s="72">
        <f t="shared" si="0"/>
        <v>175034</v>
      </c>
      <c r="G71" s="37">
        <v>0</v>
      </c>
      <c r="H71" s="37">
        <v>143284</v>
      </c>
      <c r="I71" s="37">
        <v>0</v>
      </c>
      <c r="J71" s="37">
        <v>31750</v>
      </c>
      <c r="K71" s="37"/>
      <c r="L71" s="63">
        <v>20060607</v>
      </c>
    </row>
    <row r="72" spans="1:12" ht="15">
      <c r="A72" s="7">
        <v>42</v>
      </c>
      <c r="B72" s="17" t="s">
        <v>993</v>
      </c>
      <c r="C72" s="18" t="s">
        <v>994</v>
      </c>
      <c r="D72" s="17" t="s">
        <v>938</v>
      </c>
      <c r="E72" s="18" t="s">
        <v>995</v>
      </c>
      <c r="F72" s="72">
        <f t="shared" si="0"/>
        <v>4160902</v>
      </c>
      <c r="G72" s="37">
        <v>175350</v>
      </c>
      <c r="H72" s="37">
        <v>3072982</v>
      </c>
      <c r="I72" s="37">
        <v>3000</v>
      </c>
      <c r="J72" s="37">
        <v>909570</v>
      </c>
      <c r="K72" s="37"/>
      <c r="L72" s="63">
        <v>20060607</v>
      </c>
    </row>
    <row r="73" spans="1:12" ht="15">
      <c r="A73" s="7">
        <v>43</v>
      </c>
      <c r="B73" s="17" t="s">
        <v>996</v>
      </c>
      <c r="C73" s="18" t="s">
        <v>997</v>
      </c>
      <c r="D73" s="17" t="s">
        <v>938</v>
      </c>
      <c r="E73" s="18" t="s">
        <v>998</v>
      </c>
      <c r="F73" s="72">
        <f t="shared" si="0"/>
        <v>1951091</v>
      </c>
      <c r="G73" s="37">
        <v>360800</v>
      </c>
      <c r="H73" s="37">
        <v>1115941</v>
      </c>
      <c r="I73" s="37">
        <v>187000</v>
      </c>
      <c r="J73" s="37">
        <v>287350</v>
      </c>
      <c r="K73" s="37"/>
      <c r="L73" s="63">
        <v>20060607</v>
      </c>
    </row>
    <row r="74" spans="1:12" ht="15">
      <c r="A74" s="7">
        <v>44</v>
      </c>
      <c r="B74" s="17" t="s">
        <v>999</v>
      </c>
      <c r="C74" s="18" t="s">
        <v>1000</v>
      </c>
      <c r="D74" s="17" t="s">
        <v>938</v>
      </c>
      <c r="E74" s="18" t="s">
        <v>1001</v>
      </c>
      <c r="F74" s="72">
        <f t="shared" si="0"/>
        <v>612904</v>
      </c>
      <c r="G74" s="37">
        <v>30158</v>
      </c>
      <c r="H74" s="37">
        <v>454524</v>
      </c>
      <c r="I74" s="37">
        <v>70700</v>
      </c>
      <c r="J74" s="37">
        <v>57522</v>
      </c>
      <c r="K74" s="37"/>
      <c r="L74" s="63">
        <v>20060607</v>
      </c>
    </row>
    <row r="75" spans="1:12" ht="15">
      <c r="A75" s="7">
        <v>45</v>
      </c>
      <c r="B75" s="17" t="s">
        <v>1002</v>
      </c>
      <c r="C75" s="18" t="s">
        <v>1003</v>
      </c>
      <c r="D75" s="17" t="s">
        <v>938</v>
      </c>
      <c r="E75" s="18" t="s">
        <v>1004</v>
      </c>
      <c r="F75" s="72">
        <f t="shared" si="0"/>
        <v>1647045</v>
      </c>
      <c r="G75" s="37">
        <v>3000</v>
      </c>
      <c r="H75" s="37">
        <v>1596755</v>
      </c>
      <c r="I75" s="37">
        <v>0</v>
      </c>
      <c r="J75" s="37">
        <v>47290</v>
      </c>
      <c r="K75" s="37"/>
      <c r="L75" s="63">
        <v>20060607</v>
      </c>
    </row>
    <row r="76" spans="1:12" ht="15">
      <c r="A76" s="7">
        <v>46</v>
      </c>
      <c r="B76" s="17" t="s">
        <v>1005</v>
      </c>
      <c r="C76" s="18" t="s">
        <v>1006</v>
      </c>
      <c r="D76" s="17" t="s">
        <v>938</v>
      </c>
      <c r="E76" s="18" t="s">
        <v>1007</v>
      </c>
      <c r="F76" s="72">
        <f t="shared" si="0"/>
        <v>4161391</v>
      </c>
      <c r="G76" s="37">
        <v>162000</v>
      </c>
      <c r="H76" s="37">
        <v>2262427</v>
      </c>
      <c r="I76" s="37">
        <v>90600</v>
      </c>
      <c r="J76" s="37">
        <v>1646364</v>
      </c>
      <c r="K76" s="37"/>
      <c r="L76" s="63">
        <v>20060607</v>
      </c>
    </row>
    <row r="77" spans="1:12" ht="15">
      <c r="A77" s="7">
        <v>47</v>
      </c>
      <c r="B77" s="17" t="s">
        <v>1008</v>
      </c>
      <c r="C77" s="18" t="s">
        <v>1009</v>
      </c>
      <c r="D77" s="17" t="s">
        <v>938</v>
      </c>
      <c r="E77" s="18" t="s">
        <v>1010</v>
      </c>
      <c r="F77" s="72">
        <f t="shared" si="0"/>
        <v>251975</v>
      </c>
      <c r="G77" s="37">
        <v>500</v>
      </c>
      <c r="H77" s="37">
        <v>251475</v>
      </c>
      <c r="I77" s="37">
        <v>0</v>
      </c>
      <c r="J77" s="37">
        <v>0</v>
      </c>
      <c r="K77" s="37"/>
      <c r="L77" s="63">
        <v>20060607</v>
      </c>
    </row>
    <row r="78" spans="1:12" ht="15">
      <c r="A78" s="7">
        <v>48</v>
      </c>
      <c r="B78" s="17" t="s">
        <v>1011</v>
      </c>
      <c r="C78" s="18" t="s">
        <v>1012</v>
      </c>
      <c r="D78" s="17" t="s">
        <v>938</v>
      </c>
      <c r="E78" s="18" t="s">
        <v>1013</v>
      </c>
      <c r="F78" s="72">
        <f t="shared" si="0"/>
        <v>1036276</v>
      </c>
      <c r="G78" s="37">
        <v>512150</v>
      </c>
      <c r="H78" s="37">
        <v>488826</v>
      </c>
      <c r="I78" s="37">
        <v>0</v>
      </c>
      <c r="J78" s="37">
        <v>35300</v>
      </c>
      <c r="K78" s="37"/>
      <c r="L78" s="63">
        <v>20060607</v>
      </c>
    </row>
    <row r="79" spans="1:12" ht="15">
      <c r="A79" s="7">
        <v>49</v>
      </c>
      <c r="B79" s="17" t="s">
        <v>1014</v>
      </c>
      <c r="C79" s="18" t="s">
        <v>1015</v>
      </c>
      <c r="D79" s="17" t="s">
        <v>938</v>
      </c>
      <c r="E79" s="18" t="s">
        <v>1016</v>
      </c>
      <c r="F79" s="72">
        <f t="shared" si="0"/>
        <v>256334</v>
      </c>
      <c r="G79" s="37">
        <v>750</v>
      </c>
      <c r="H79" s="37">
        <v>255584</v>
      </c>
      <c r="I79" s="37">
        <v>0</v>
      </c>
      <c r="J79" s="37">
        <v>0</v>
      </c>
      <c r="K79" s="37"/>
      <c r="L79" s="63">
        <v>20060607</v>
      </c>
    </row>
    <row r="80" spans="1:12" ht="15">
      <c r="A80" s="7">
        <v>50</v>
      </c>
      <c r="B80" s="17" t="s">
        <v>1017</v>
      </c>
      <c r="C80" s="18" t="s">
        <v>1018</v>
      </c>
      <c r="D80" s="17" t="s">
        <v>938</v>
      </c>
      <c r="E80" s="18" t="s">
        <v>1019</v>
      </c>
      <c r="F80" s="72">
        <f t="shared" si="0"/>
        <v>513392</v>
      </c>
      <c r="G80" s="37">
        <v>0</v>
      </c>
      <c r="H80" s="37">
        <v>482491</v>
      </c>
      <c r="I80" s="37">
        <v>0</v>
      </c>
      <c r="J80" s="37">
        <v>30901</v>
      </c>
      <c r="K80" s="37"/>
      <c r="L80" s="63">
        <v>20060607</v>
      </c>
    </row>
    <row r="81" spans="1:12" ht="15">
      <c r="A81" s="7">
        <v>51</v>
      </c>
      <c r="B81" s="17" t="s">
        <v>1020</v>
      </c>
      <c r="C81" s="18" t="s">
        <v>1021</v>
      </c>
      <c r="D81" s="17" t="s">
        <v>938</v>
      </c>
      <c r="E81" s="18" t="s">
        <v>1022</v>
      </c>
      <c r="F81" s="72">
        <f t="shared" si="0"/>
        <v>879684</v>
      </c>
      <c r="G81" s="37">
        <v>5100</v>
      </c>
      <c r="H81" s="37">
        <v>870734</v>
      </c>
      <c r="I81" s="37">
        <v>1250</v>
      </c>
      <c r="J81" s="37">
        <v>2600</v>
      </c>
      <c r="K81" s="37"/>
      <c r="L81" s="63">
        <v>20060607</v>
      </c>
    </row>
    <row r="82" spans="1:12" ht="15">
      <c r="A82" s="7">
        <v>52</v>
      </c>
      <c r="B82" s="17" t="s">
        <v>1023</v>
      </c>
      <c r="C82" s="18" t="s">
        <v>1024</v>
      </c>
      <c r="D82" s="17" t="s">
        <v>938</v>
      </c>
      <c r="E82" s="18" t="s">
        <v>1025</v>
      </c>
      <c r="F82" s="72">
        <f t="shared" si="0"/>
        <v>384990</v>
      </c>
      <c r="G82" s="37">
        <v>0</v>
      </c>
      <c r="H82" s="37">
        <v>374920</v>
      </c>
      <c r="I82" s="37">
        <v>0</v>
      </c>
      <c r="J82" s="37">
        <v>10070</v>
      </c>
      <c r="K82" s="37"/>
      <c r="L82" s="63">
        <v>20060607</v>
      </c>
    </row>
    <row r="83" spans="1:12" ht="15">
      <c r="A83" s="7">
        <v>53</v>
      </c>
      <c r="B83" s="17" t="s">
        <v>1026</v>
      </c>
      <c r="C83" s="18" t="s">
        <v>1027</v>
      </c>
      <c r="D83" s="17" t="s">
        <v>938</v>
      </c>
      <c r="E83" s="18" t="s">
        <v>1028</v>
      </c>
      <c r="F83" s="72">
        <f t="shared" si="0"/>
        <v>178403</v>
      </c>
      <c r="G83" s="37">
        <v>0</v>
      </c>
      <c r="H83" s="37">
        <v>174903</v>
      </c>
      <c r="I83" s="37">
        <v>0</v>
      </c>
      <c r="J83" s="37">
        <v>3500</v>
      </c>
      <c r="K83" s="69"/>
      <c r="L83" s="63">
        <v>20060607</v>
      </c>
    </row>
    <row r="84" spans="1:12" ht="15">
      <c r="A84" s="7">
        <v>54</v>
      </c>
      <c r="B84" s="17" t="s">
        <v>1029</v>
      </c>
      <c r="C84" s="18" t="s">
        <v>1030</v>
      </c>
      <c r="D84" s="17" t="s">
        <v>938</v>
      </c>
      <c r="E84" s="18" t="s">
        <v>1031</v>
      </c>
      <c r="F84" s="72">
        <f t="shared" si="0"/>
        <v>569884</v>
      </c>
      <c r="G84" s="37">
        <v>112700</v>
      </c>
      <c r="H84" s="37">
        <v>439284</v>
      </c>
      <c r="I84" s="37">
        <v>0</v>
      </c>
      <c r="J84" s="37">
        <v>17900</v>
      </c>
      <c r="K84" s="37"/>
      <c r="L84" s="63">
        <v>20060607</v>
      </c>
    </row>
    <row r="85" spans="1:12" ht="15">
      <c r="A85" s="7">
        <v>55</v>
      </c>
      <c r="B85" s="17" t="s">
        <v>1032</v>
      </c>
      <c r="C85" s="18" t="s">
        <v>1033</v>
      </c>
      <c r="D85" s="17" t="s">
        <v>938</v>
      </c>
      <c r="E85" s="18" t="s">
        <v>1034</v>
      </c>
      <c r="F85" s="72">
        <f t="shared" si="0"/>
        <v>1926249</v>
      </c>
      <c r="G85" s="37">
        <v>568250</v>
      </c>
      <c r="H85" s="37">
        <v>377798</v>
      </c>
      <c r="I85" s="37">
        <v>0</v>
      </c>
      <c r="J85" s="37">
        <v>980201</v>
      </c>
      <c r="K85" s="37"/>
      <c r="L85" s="63">
        <v>20060607</v>
      </c>
    </row>
    <row r="86" spans="1:12" ht="15">
      <c r="A86" s="7">
        <v>56</v>
      </c>
      <c r="B86" s="17" t="s">
        <v>1035</v>
      </c>
      <c r="C86" s="18" t="s">
        <v>1036</v>
      </c>
      <c r="D86" s="17" t="s">
        <v>938</v>
      </c>
      <c r="E86" s="18" t="s">
        <v>1037</v>
      </c>
      <c r="F86" s="72">
        <f t="shared" si="0"/>
        <v>8146064</v>
      </c>
      <c r="G86" s="37">
        <v>2529530</v>
      </c>
      <c r="H86" s="37">
        <v>1526304</v>
      </c>
      <c r="I86" s="37">
        <v>3352703</v>
      </c>
      <c r="J86" s="37">
        <v>737527</v>
      </c>
      <c r="K86" s="37"/>
      <c r="L86" s="63">
        <v>20060607</v>
      </c>
    </row>
    <row r="87" spans="1:12" ht="15">
      <c r="A87" s="7">
        <v>57</v>
      </c>
      <c r="B87" s="17" t="s">
        <v>1038</v>
      </c>
      <c r="C87" s="18" t="s">
        <v>1039</v>
      </c>
      <c r="D87" s="17" t="s">
        <v>938</v>
      </c>
      <c r="E87" s="18" t="s">
        <v>1040</v>
      </c>
      <c r="F87" s="72">
        <f t="shared" si="0"/>
        <v>8884992</v>
      </c>
      <c r="G87" s="37">
        <v>0</v>
      </c>
      <c r="H87" s="37">
        <v>496928</v>
      </c>
      <c r="I87" s="37">
        <v>0</v>
      </c>
      <c r="J87" s="37">
        <v>8388064</v>
      </c>
      <c r="K87" s="37"/>
      <c r="L87" s="63">
        <v>20060607</v>
      </c>
    </row>
    <row r="88" spans="1:12" ht="15">
      <c r="A88" s="7">
        <v>58</v>
      </c>
      <c r="B88" s="17" t="s">
        <v>1041</v>
      </c>
      <c r="C88" s="18" t="s">
        <v>1042</v>
      </c>
      <c r="D88" s="17" t="s">
        <v>938</v>
      </c>
      <c r="E88" s="18" t="s">
        <v>1043</v>
      </c>
      <c r="F88" s="72">
        <f t="shared" si="0"/>
        <v>415501</v>
      </c>
      <c r="G88" s="37">
        <v>0</v>
      </c>
      <c r="H88" s="37">
        <v>271873</v>
      </c>
      <c r="I88" s="37">
        <v>0</v>
      </c>
      <c r="J88" s="37">
        <v>143628</v>
      </c>
      <c r="K88" s="37"/>
      <c r="L88" s="63">
        <v>20060607</v>
      </c>
    </row>
    <row r="89" spans="1:12" ht="15">
      <c r="A89" s="7">
        <v>59</v>
      </c>
      <c r="B89" s="17" t="s">
        <v>1044</v>
      </c>
      <c r="C89" s="18" t="s">
        <v>1045</v>
      </c>
      <c r="D89" s="17" t="s">
        <v>938</v>
      </c>
      <c r="E89" s="18" t="s">
        <v>1046</v>
      </c>
      <c r="F89" s="72">
        <f t="shared" si="0"/>
        <v>2440452</v>
      </c>
      <c r="G89" s="37">
        <v>0</v>
      </c>
      <c r="H89" s="37">
        <v>983912</v>
      </c>
      <c r="I89" s="37">
        <v>0</v>
      </c>
      <c r="J89" s="37">
        <v>1456540</v>
      </c>
      <c r="K89" s="37"/>
      <c r="L89" s="63">
        <v>20060607</v>
      </c>
    </row>
    <row r="90" spans="1:12" ht="15">
      <c r="A90" s="7">
        <v>60</v>
      </c>
      <c r="B90" s="17" t="s">
        <v>1047</v>
      </c>
      <c r="C90" s="18" t="s">
        <v>1048</v>
      </c>
      <c r="D90" s="17" t="s">
        <v>938</v>
      </c>
      <c r="E90" s="18" t="s">
        <v>1049</v>
      </c>
      <c r="F90" s="72">
        <f t="shared" si="0"/>
        <v>970818</v>
      </c>
      <c r="G90" s="37">
        <v>0</v>
      </c>
      <c r="H90" s="37">
        <v>28268</v>
      </c>
      <c r="I90" s="37">
        <v>0</v>
      </c>
      <c r="J90" s="37">
        <v>942550</v>
      </c>
      <c r="K90" s="37"/>
      <c r="L90" s="63">
        <v>20060607</v>
      </c>
    </row>
    <row r="91" spans="1:12" ht="15">
      <c r="A91" s="7">
        <v>61</v>
      </c>
      <c r="B91" s="17" t="s">
        <v>1050</v>
      </c>
      <c r="C91" s="18" t="s">
        <v>1051</v>
      </c>
      <c r="D91" s="17" t="s">
        <v>938</v>
      </c>
      <c r="E91" s="18" t="s">
        <v>1052</v>
      </c>
      <c r="F91" s="72">
        <f t="shared" si="0"/>
        <v>1237238</v>
      </c>
      <c r="G91" s="37">
        <v>562000</v>
      </c>
      <c r="H91" s="37">
        <v>614138</v>
      </c>
      <c r="I91" s="37">
        <v>0</v>
      </c>
      <c r="J91" s="37">
        <v>61100</v>
      </c>
      <c r="K91" s="37"/>
      <c r="L91" s="63">
        <v>20060607</v>
      </c>
    </row>
    <row r="92" spans="1:12" ht="15">
      <c r="A92" s="7">
        <v>62</v>
      </c>
      <c r="B92" s="17" t="s">
        <v>1053</v>
      </c>
      <c r="C92" s="18" t="s">
        <v>1054</v>
      </c>
      <c r="D92" s="17" t="s">
        <v>938</v>
      </c>
      <c r="E92" s="18" t="s">
        <v>1055</v>
      </c>
      <c r="F92" s="72">
        <f t="shared" si="0"/>
        <v>380280</v>
      </c>
      <c r="G92" s="37">
        <v>0</v>
      </c>
      <c r="H92" s="37">
        <v>329480</v>
      </c>
      <c r="I92" s="37">
        <v>0</v>
      </c>
      <c r="J92" s="37">
        <v>50800</v>
      </c>
      <c r="K92" s="37"/>
      <c r="L92" s="63">
        <v>20060607</v>
      </c>
    </row>
    <row r="93" spans="1:12" ht="15">
      <c r="A93" s="7">
        <v>63</v>
      </c>
      <c r="B93" s="17" t="s">
        <v>1056</v>
      </c>
      <c r="C93" s="18" t="s">
        <v>1057</v>
      </c>
      <c r="D93" s="17" t="s">
        <v>938</v>
      </c>
      <c r="E93" s="18" t="s">
        <v>1058</v>
      </c>
      <c r="F93" s="72">
        <f t="shared" si="0"/>
        <v>1067912</v>
      </c>
      <c r="G93" s="37">
        <v>504500</v>
      </c>
      <c r="H93" s="37">
        <v>357560</v>
      </c>
      <c r="I93" s="37">
        <v>147000</v>
      </c>
      <c r="J93" s="37">
        <v>58852</v>
      </c>
      <c r="K93" s="37"/>
      <c r="L93" s="63">
        <v>20060607</v>
      </c>
    </row>
    <row r="94" spans="1:12" ht="15">
      <c r="A94" s="7">
        <v>64</v>
      </c>
      <c r="B94" s="17" t="s">
        <v>1059</v>
      </c>
      <c r="C94" s="18" t="s">
        <v>1060</v>
      </c>
      <c r="D94" s="17" t="s">
        <v>938</v>
      </c>
      <c r="E94" s="18" t="s">
        <v>1061</v>
      </c>
      <c r="F94" s="72">
        <f t="shared" si="0"/>
        <v>502168</v>
      </c>
      <c r="G94" s="37">
        <v>329001</v>
      </c>
      <c r="H94" s="37">
        <v>94014</v>
      </c>
      <c r="I94" s="37">
        <v>0</v>
      </c>
      <c r="J94" s="37">
        <v>79153</v>
      </c>
      <c r="K94" s="37"/>
      <c r="L94" s="63">
        <v>20060607</v>
      </c>
    </row>
    <row r="95" spans="1:12" ht="15">
      <c r="A95" s="7">
        <v>65</v>
      </c>
      <c r="B95" s="17" t="s">
        <v>1062</v>
      </c>
      <c r="C95" s="18" t="s">
        <v>1063</v>
      </c>
      <c r="D95" s="17" t="s">
        <v>938</v>
      </c>
      <c r="E95" s="18" t="s">
        <v>1065</v>
      </c>
      <c r="F95" s="72">
        <f aca="true" t="shared" si="1" ref="F95:F158">G95+H95+I95+J95</f>
        <v>2558635</v>
      </c>
      <c r="G95" s="37">
        <v>860300</v>
      </c>
      <c r="H95" s="37">
        <v>990835</v>
      </c>
      <c r="I95" s="37">
        <v>0</v>
      </c>
      <c r="J95" s="37">
        <v>707500</v>
      </c>
      <c r="K95" s="37"/>
      <c r="L95" s="63">
        <v>20060607</v>
      </c>
    </row>
    <row r="96" spans="1:12" ht="15">
      <c r="A96" s="7">
        <v>66</v>
      </c>
      <c r="B96" s="17" t="s">
        <v>1066</v>
      </c>
      <c r="C96" s="18" t="s">
        <v>1067</v>
      </c>
      <c r="D96" s="17" t="s">
        <v>938</v>
      </c>
      <c r="E96" s="18" t="s">
        <v>1068</v>
      </c>
      <c r="F96" s="72">
        <f t="shared" si="1"/>
        <v>2541488</v>
      </c>
      <c r="G96" s="37">
        <v>1949775</v>
      </c>
      <c r="H96" s="37">
        <v>589533</v>
      </c>
      <c r="I96" s="37">
        <v>0</v>
      </c>
      <c r="J96" s="37">
        <v>2180</v>
      </c>
      <c r="K96" s="37"/>
      <c r="L96" s="63">
        <v>20060607</v>
      </c>
    </row>
    <row r="97" spans="1:12" ht="15">
      <c r="A97" s="7">
        <v>67</v>
      </c>
      <c r="B97" s="17" t="s">
        <v>1069</v>
      </c>
      <c r="C97" s="18" t="s">
        <v>1070</v>
      </c>
      <c r="D97" s="17" t="s">
        <v>938</v>
      </c>
      <c r="E97" s="18" t="s">
        <v>1071</v>
      </c>
      <c r="F97" s="72">
        <f t="shared" si="1"/>
        <v>968963</v>
      </c>
      <c r="G97" s="37">
        <v>0</v>
      </c>
      <c r="H97" s="37">
        <v>521963</v>
      </c>
      <c r="I97" s="37">
        <v>0</v>
      </c>
      <c r="J97" s="37">
        <v>447000</v>
      </c>
      <c r="K97" s="37"/>
      <c r="L97" s="63">
        <v>20060607</v>
      </c>
    </row>
    <row r="98" spans="1:12" ht="15">
      <c r="A98" s="7">
        <v>68</v>
      </c>
      <c r="B98" s="17" t="s">
        <v>1072</v>
      </c>
      <c r="C98" s="18" t="s">
        <v>1073</v>
      </c>
      <c r="D98" s="17" t="s">
        <v>938</v>
      </c>
      <c r="E98" s="18" t="s">
        <v>1074</v>
      </c>
      <c r="F98" s="72">
        <f t="shared" si="1"/>
        <v>4966947</v>
      </c>
      <c r="G98" s="37">
        <v>4751000</v>
      </c>
      <c r="H98" s="37">
        <v>110772</v>
      </c>
      <c r="I98" s="37">
        <v>0</v>
      </c>
      <c r="J98" s="37">
        <v>105175</v>
      </c>
      <c r="K98" s="37"/>
      <c r="L98" s="63">
        <v>20060607</v>
      </c>
    </row>
    <row r="99" spans="1:12" ht="15">
      <c r="A99" s="7">
        <v>69</v>
      </c>
      <c r="B99" s="17" t="s">
        <v>1075</v>
      </c>
      <c r="C99" s="18" t="s">
        <v>1076</v>
      </c>
      <c r="D99" s="17" t="s">
        <v>938</v>
      </c>
      <c r="E99" s="18" t="s">
        <v>1077</v>
      </c>
      <c r="F99" s="72">
        <f t="shared" si="1"/>
        <v>62981618</v>
      </c>
      <c r="G99" s="37">
        <v>482800</v>
      </c>
      <c r="H99" s="37">
        <v>2313662</v>
      </c>
      <c r="I99" s="37">
        <v>0</v>
      </c>
      <c r="J99" s="37">
        <v>60185156</v>
      </c>
      <c r="K99" s="37"/>
      <c r="L99" s="63">
        <v>20060607</v>
      </c>
    </row>
    <row r="100" spans="1:12" ht="15">
      <c r="A100" s="7">
        <v>70</v>
      </c>
      <c r="B100" s="17" t="s">
        <v>1078</v>
      </c>
      <c r="C100" s="18" t="s">
        <v>1079</v>
      </c>
      <c r="D100" s="17" t="s">
        <v>938</v>
      </c>
      <c r="E100" s="18" t="s">
        <v>1080</v>
      </c>
      <c r="F100" s="72">
        <f t="shared" si="1"/>
        <v>3929782</v>
      </c>
      <c r="G100" s="37">
        <v>2931700</v>
      </c>
      <c r="H100" s="37">
        <v>895092</v>
      </c>
      <c r="I100" s="37">
        <v>0</v>
      </c>
      <c r="J100" s="37">
        <v>102990</v>
      </c>
      <c r="K100" s="37"/>
      <c r="L100" s="63">
        <v>20060607</v>
      </c>
    </row>
    <row r="101" spans="1:12" ht="15">
      <c r="A101" s="7">
        <v>71</v>
      </c>
      <c r="B101" s="17" t="s">
        <v>1081</v>
      </c>
      <c r="C101" s="18" t="s">
        <v>1082</v>
      </c>
      <c r="D101" s="17" t="s">
        <v>938</v>
      </c>
      <c r="E101" s="18" t="s">
        <v>1083</v>
      </c>
      <c r="F101" s="72">
        <f t="shared" si="1"/>
        <v>2287502</v>
      </c>
      <c r="G101" s="37">
        <v>875850</v>
      </c>
      <c r="H101" s="37">
        <v>1248007</v>
      </c>
      <c r="I101" s="37">
        <v>25900</v>
      </c>
      <c r="J101" s="37">
        <v>137745</v>
      </c>
      <c r="K101" s="37"/>
      <c r="L101" s="63">
        <v>20060607</v>
      </c>
    </row>
    <row r="102" spans="1:12" ht="15">
      <c r="A102" s="7">
        <v>72</v>
      </c>
      <c r="B102" s="17" t="s">
        <v>1084</v>
      </c>
      <c r="C102" s="18" t="s">
        <v>1085</v>
      </c>
      <c r="D102" s="17" t="s">
        <v>938</v>
      </c>
      <c r="E102" s="18" t="s">
        <v>1086</v>
      </c>
      <c r="F102" s="72">
        <f t="shared" si="1"/>
        <v>686460</v>
      </c>
      <c r="G102" s="37">
        <v>342600</v>
      </c>
      <c r="H102" s="37">
        <v>290426</v>
      </c>
      <c r="I102" s="37">
        <v>0</v>
      </c>
      <c r="J102" s="37">
        <v>53434</v>
      </c>
      <c r="K102" s="37"/>
      <c r="L102" s="63">
        <v>20060607</v>
      </c>
    </row>
    <row r="103" spans="1:12" ht="15">
      <c r="A103" s="7">
        <v>73</v>
      </c>
      <c r="B103" s="17" t="s">
        <v>1087</v>
      </c>
      <c r="C103" s="18" t="s">
        <v>1088</v>
      </c>
      <c r="D103" s="17" t="s">
        <v>938</v>
      </c>
      <c r="E103" s="18" t="s">
        <v>1089</v>
      </c>
      <c r="F103" s="72">
        <f t="shared" si="1"/>
        <v>354805</v>
      </c>
      <c r="G103" s="37">
        <v>0</v>
      </c>
      <c r="H103" s="37">
        <v>347255</v>
      </c>
      <c r="I103" s="37">
        <v>0</v>
      </c>
      <c r="J103" s="37">
        <v>7550</v>
      </c>
      <c r="K103" s="37"/>
      <c r="L103" s="63">
        <v>20060607</v>
      </c>
    </row>
    <row r="104" spans="1:12" ht="15">
      <c r="A104" s="7">
        <v>74</v>
      </c>
      <c r="B104" s="17" t="s">
        <v>1090</v>
      </c>
      <c r="C104" s="18" t="s">
        <v>1091</v>
      </c>
      <c r="D104" s="17" t="s">
        <v>938</v>
      </c>
      <c r="E104" s="18" t="s">
        <v>1092</v>
      </c>
      <c r="F104" s="72">
        <f t="shared" si="1"/>
        <v>3288656</v>
      </c>
      <c r="G104" s="37">
        <v>0</v>
      </c>
      <c r="H104" s="37">
        <v>3080701</v>
      </c>
      <c r="I104" s="37">
        <v>50000</v>
      </c>
      <c r="J104" s="37">
        <v>157955</v>
      </c>
      <c r="K104" s="37"/>
      <c r="L104" s="63">
        <v>20060607</v>
      </c>
    </row>
    <row r="105" spans="1:12" ht="15">
      <c r="A105" s="7">
        <v>75</v>
      </c>
      <c r="B105" s="17" t="s">
        <v>1093</v>
      </c>
      <c r="C105" s="18" t="s">
        <v>1094</v>
      </c>
      <c r="D105" s="17" t="s">
        <v>938</v>
      </c>
      <c r="E105" s="18" t="s">
        <v>1095</v>
      </c>
      <c r="F105" s="72">
        <f t="shared" si="1"/>
        <v>477457</v>
      </c>
      <c r="G105" s="37">
        <v>0</v>
      </c>
      <c r="H105" s="37">
        <v>455657</v>
      </c>
      <c r="I105" s="37">
        <v>0</v>
      </c>
      <c r="J105" s="37">
        <v>21800</v>
      </c>
      <c r="K105" s="37"/>
      <c r="L105" s="63">
        <v>20060607</v>
      </c>
    </row>
    <row r="106" spans="1:12" ht="15">
      <c r="A106" s="7">
        <v>76</v>
      </c>
      <c r="B106" s="17" t="s">
        <v>1096</v>
      </c>
      <c r="C106" s="18" t="s">
        <v>1097</v>
      </c>
      <c r="D106" s="17" t="s">
        <v>938</v>
      </c>
      <c r="E106" s="18" t="s">
        <v>1098</v>
      </c>
      <c r="F106" s="72">
        <f t="shared" si="1"/>
        <v>808639</v>
      </c>
      <c r="G106" s="37">
        <v>216800</v>
      </c>
      <c r="H106" s="37">
        <v>570439</v>
      </c>
      <c r="I106" s="37">
        <v>0</v>
      </c>
      <c r="J106" s="37">
        <v>21400</v>
      </c>
      <c r="K106" s="37"/>
      <c r="L106" s="63">
        <v>20060607</v>
      </c>
    </row>
    <row r="107" spans="1:12" ht="15">
      <c r="A107" s="7">
        <v>77</v>
      </c>
      <c r="B107" s="17" t="s">
        <v>1099</v>
      </c>
      <c r="C107" s="18" t="s">
        <v>1100</v>
      </c>
      <c r="D107" s="17" t="s">
        <v>938</v>
      </c>
      <c r="E107" s="18" t="s">
        <v>1101</v>
      </c>
      <c r="F107" s="72">
        <f t="shared" si="1"/>
        <v>257471</v>
      </c>
      <c r="G107" s="37">
        <v>0</v>
      </c>
      <c r="H107" s="37">
        <v>249471</v>
      </c>
      <c r="I107" s="37">
        <v>0</v>
      </c>
      <c r="J107" s="37">
        <v>8000</v>
      </c>
      <c r="K107" s="37"/>
      <c r="L107" s="63">
        <v>20060607</v>
      </c>
    </row>
    <row r="108" spans="1:12" ht="15">
      <c r="A108" s="7">
        <v>78</v>
      </c>
      <c r="B108" s="17" t="s">
        <v>1102</v>
      </c>
      <c r="C108" s="18" t="s">
        <v>1103</v>
      </c>
      <c r="D108" s="17" t="s">
        <v>938</v>
      </c>
      <c r="E108" s="18" t="s">
        <v>1104</v>
      </c>
      <c r="F108" s="72">
        <f t="shared" si="1"/>
        <v>314875</v>
      </c>
      <c r="G108" s="37">
        <v>0</v>
      </c>
      <c r="H108" s="37">
        <v>0</v>
      </c>
      <c r="I108" s="37">
        <v>108000</v>
      </c>
      <c r="J108" s="37">
        <v>206875</v>
      </c>
      <c r="K108" s="37"/>
      <c r="L108" s="63">
        <v>20060607</v>
      </c>
    </row>
    <row r="109" spans="1:12" ht="15">
      <c r="A109" s="7">
        <v>79</v>
      </c>
      <c r="B109" s="17" t="s">
        <v>1105</v>
      </c>
      <c r="C109" s="18" t="s">
        <v>1106</v>
      </c>
      <c r="D109" s="17" t="s">
        <v>938</v>
      </c>
      <c r="E109" s="18" t="s">
        <v>1107</v>
      </c>
      <c r="F109" s="72">
        <f t="shared" si="1"/>
        <v>1487162</v>
      </c>
      <c r="G109" s="37">
        <v>148300</v>
      </c>
      <c r="H109" s="37">
        <v>590962</v>
      </c>
      <c r="I109" s="37">
        <v>21000</v>
      </c>
      <c r="J109" s="37">
        <v>726900</v>
      </c>
      <c r="K109" s="37"/>
      <c r="L109" s="63">
        <v>20060607</v>
      </c>
    </row>
    <row r="110" spans="1:12" ht="15">
      <c r="A110" s="7">
        <v>80</v>
      </c>
      <c r="B110" s="17" t="s">
        <v>1108</v>
      </c>
      <c r="C110" s="18" t="s">
        <v>1109</v>
      </c>
      <c r="D110" s="17" t="s">
        <v>938</v>
      </c>
      <c r="E110" s="18" t="s">
        <v>1110</v>
      </c>
      <c r="F110" s="72">
        <f t="shared" si="1"/>
        <v>1272571</v>
      </c>
      <c r="G110" s="37">
        <v>466600</v>
      </c>
      <c r="H110" s="37">
        <v>726471</v>
      </c>
      <c r="I110" s="37">
        <v>0</v>
      </c>
      <c r="J110" s="37">
        <v>79500</v>
      </c>
      <c r="K110" s="37"/>
      <c r="L110" s="63">
        <v>20060607</v>
      </c>
    </row>
    <row r="111" spans="1:12" ht="15">
      <c r="A111" s="7">
        <v>81</v>
      </c>
      <c r="B111" s="17" t="s">
        <v>1111</v>
      </c>
      <c r="C111" s="18" t="s">
        <v>1112</v>
      </c>
      <c r="D111" s="17" t="s">
        <v>938</v>
      </c>
      <c r="E111" s="18" t="s">
        <v>1113</v>
      </c>
      <c r="F111" s="72">
        <f t="shared" si="1"/>
        <v>2699158</v>
      </c>
      <c r="G111" s="37">
        <v>1949700</v>
      </c>
      <c r="H111" s="37">
        <v>742458</v>
      </c>
      <c r="I111" s="37">
        <v>0</v>
      </c>
      <c r="J111" s="37">
        <v>7000</v>
      </c>
      <c r="K111" s="37"/>
      <c r="L111" s="63">
        <v>20060607</v>
      </c>
    </row>
    <row r="112" spans="1:12" ht="15">
      <c r="A112" s="7">
        <v>82</v>
      </c>
      <c r="B112" s="17" t="s">
        <v>1114</v>
      </c>
      <c r="C112" s="18" t="s">
        <v>1115</v>
      </c>
      <c r="D112" s="17" t="s">
        <v>938</v>
      </c>
      <c r="E112" s="18" t="s">
        <v>565</v>
      </c>
      <c r="F112" s="72">
        <f t="shared" si="1"/>
        <v>211809</v>
      </c>
      <c r="G112" s="37">
        <v>0</v>
      </c>
      <c r="H112" s="37">
        <v>131299</v>
      </c>
      <c r="I112" s="37">
        <v>0</v>
      </c>
      <c r="J112" s="37">
        <v>80510</v>
      </c>
      <c r="K112" s="37"/>
      <c r="L112" s="63">
        <v>20060607</v>
      </c>
    </row>
    <row r="113" spans="1:12" ht="15">
      <c r="A113" s="7">
        <v>83</v>
      </c>
      <c r="B113" s="17" t="s">
        <v>1116</v>
      </c>
      <c r="C113" s="18" t="s">
        <v>1117</v>
      </c>
      <c r="D113" s="17" t="s">
        <v>938</v>
      </c>
      <c r="E113" s="18" t="s">
        <v>1118</v>
      </c>
      <c r="F113" s="72">
        <f t="shared" si="1"/>
        <v>2830721</v>
      </c>
      <c r="G113" s="37">
        <v>821000</v>
      </c>
      <c r="H113" s="37">
        <v>1831816</v>
      </c>
      <c r="I113" s="37">
        <v>0</v>
      </c>
      <c r="J113" s="37">
        <v>177905</v>
      </c>
      <c r="K113" s="37"/>
      <c r="L113" s="63">
        <v>20060607</v>
      </c>
    </row>
    <row r="114" spans="1:12" ht="15">
      <c r="A114" s="7">
        <v>84</v>
      </c>
      <c r="B114" s="17" t="s">
        <v>1119</v>
      </c>
      <c r="C114" s="18" t="s">
        <v>1120</v>
      </c>
      <c r="D114" s="17" t="s">
        <v>938</v>
      </c>
      <c r="E114" s="18" t="s">
        <v>1121</v>
      </c>
      <c r="F114" s="72">
        <f t="shared" si="1"/>
        <v>1376831</v>
      </c>
      <c r="G114" s="37">
        <v>2900</v>
      </c>
      <c r="H114" s="37">
        <v>1073112</v>
      </c>
      <c r="I114" s="37">
        <v>20000</v>
      </c>
      <c r="J114" s="37">
        <v>280819</v>
      </c>
      <c r="K114" s="37"/>
      <c r="L114" s="63">
        <v>20060607</v>
      </c>
    </row>
    <row r="115" spans="1:12" ht="15">
      <c r="A115" s="7">
        <v>85</v>
      </c>
      <c r="B115" s="17" t="s">
        <v>1122</v>
      </c>
      <c r="C115" s="18" t="s">
        <v>1123</v>
      </c>
      <c r="D115" s="17" t="s">
        <v>938</v>
      </c>
      <c r="E115" s="18" t="s">
        <v>1124</v>
      </c>
      <c r="F115" s="72">
        <f t="shared" si="1"/>
        <v>64799</v>
      </c>
      <c r="G115" s="37">
        <v>0</v>
      </c>
      <c r="H115" s="37">
        <v>0</v>
      </c>
      <c r="I115" s="37">
        <v>0</v>
      </c>
      <c r="J115" s="37">
        <v>64799</v>
      </c>
      <c r="K115" s="37"/>
      <c r="L115" s="63">
        <v>20060607</v>
      </c>
    </row>
    <row r="116" spans="1:12" ht="15">
      <c r="A116" s="7">
        <v>86</v>
      </c>
      <c r="B116" s="17" t="s">
        <v>1125</v>
      </c>
      <c r="C116" s="18" t="s">
        <v>1126</v>
      </c>
      <c r="D116" s="17" t="s">
        <v>938</v>
      </c>
      <c r="E116" s="18" t="s">
        <v>1127</v>
      </c>
      <c r="F116" s="72">
        <f t="shared" si="1"/>
        <v>5568018</v>
      </c>
      <c r="G116" s="37">
        <v>3871850</v>
      </c>
      <c r="H116" s="37">
        <v>844168</v>
      </c>
      <c r="I116" s="37">
        <v>800000</v>
      </c>
      <c r="J116" s="37">
        <v>52000</v>
      </c>
      <c r="K116" s="37"/>
      <c r="L116" s="63">
        <v>20060607</v>
      </c>
    </row>
    <row r="117" spans="1:12" ht="15">
      <c r="A117" s="7">
        <v>87</v>
      </c>
      <c r="B117" s="17" t="s">
        <v>1128</v>
      </c>
      <c r="C117" s="18" t="s">
        <v>1129</v>
      </c>
      <c r="D117" s="17" t="s">
        <v>938</v>
      </c>
      <c r="E117" s="18" t="s">
        <v>1130</v>
      </c>
      <c r="F117" s="72">
        <f t="shared" si="1"/>
        <v>787251</v>
      </c>
      <c r="G117" s="37">
        <v>350000</v>
      </c>
      <c r="H117" s="37">
        <v>436951</v>
      </c>
      <c r="I117" s="37">
        <v>0</v>
      </c>
      <c r="J117" s="37">
        <v>300</v>
      </c>
      <c r="K117" s="37"/>
      <c r="L117" s="63">
        <v>20060607</v>
      </c>
    </row>
    <row r="118" spans="1:12" ht="15">
      <c r="A118" s="7">
        <v>88</v>
      </c>
      <c r="B118" s="17" t="s">
        <v>1131</v>
      </c>
      <c r="C118" s="18" t="s">
        <v>1132</v>
      </c>
      <c r="D118" s="17" t="s">
        <v>938</v>
      </c>
      <c r="E118" s="18" t="s">
        <v>1133</v>
      </c>
      <c r="F118" s="72">
        <f t="shared" si="1"/>
        <v>204297</v>
      </c>
      <c r="G118" s="37">
        <v>0</v>
      </c>
      <c r="H118" s="37">
        <v>176622</v>
      </c>
      <c r="I118" s="37">
        <v>0</v>
      </c>
      <c r="J118" s="37">
        <v>27675</v>
      </c>
      <c r="K118" s="37"/>
      <c r="L118" s="63">
        <v>20060607</v>
      </c>
    </row>
    <row r="119" spans="1:12" ht="15">
      <c r="A119" s="7">
        <v>89</v>
      </c>
      <c r="B119" s="17" t="s">
        <v>1134</v>
      </c>
      <c r="C119" s="18" t="s">
        <v>1135</v>
      </c>
      <c r="D119" s="17" t="s">
        <v>938</v>
      </c>
      <c r="E119" s="18" t="s">
        <v>1136</v>
      </c>
      <c r="F119" s="72">
        <f t="shared" si="1"/>
        <v>798717</v>
      </c>
      <c r="G119" s="37">
        <v>433500</v>
      </c>
      <c r="H119" s="37">
        <v>365217</v>
      </c>
      <c r="I119" s="37">
        <v>0</v>
      </c>
      <c r="J119" s="37">
        <v>0</v>
      </c>
      <c r="K119" s="37"/>
      <c r="L119" s="63">
        <v>20060607</v>
      </c>
    </row>
    <row r="120" spans="1:12" ht="15">
      <c r="A120" s="7">
        <v>90</v>
      </c>
      <c r="B120" s="17" t="s">
        <v>1137</v>
      </c>
      <c r="C120" s="18" t="s">
        <v>1138</v>
      </c>
      <c r="D120" s="17" t="s">
        <v>938</v>
      </c>
      <c r="E120" s="18" t="s">
        <v>1139</v>
      </c>
      <c r="F120" s="72">
        <f t="shared" si="1"/>
        <v>439084</v>
      </c>
      <c r="G120" s="37">
        <v>0</v>
      </c>
      <c r="H120" s="37">
        <v>275476</v>
      </c>
      <c r="I120" s="37">
        <v>0</v>
      </c>
      <c r="J120" s="37">
        <v>163608</v>
      </c>
      <c r="K120" s="37"/>
      <c r="L120" s="63">
        <v>20060607</v>
      </c>
    </row>
    <row r="121" spans="1:12" ht="15">
      <c r="A121" s="7">
        <v>91</v>
      </c>
      <c r="B121" s="17" t="s">
        <v>1140</v>
      </c>
      <c r="C121" s="18" t="s">
        <v>1141</v>
      </c>
      <c r="D121" s="17" t="s">
        <v>938</v>
      </c>
      <c r="E121" s="18" t="s">
        <v>1142</v>
      </c>
      <c r="F121" s="72">
        <f t="shared" si="1"/>
        <v>990434</v>
      </c>
      <c r="G121" s="37">
        <v>0</v>
      </c>
      <c r="H121" s="37">
        <v>809434</v>
      </c>
      <c r="I121" s="37">
        <v>0</v>
      </c>
      <c r="J121" s="37">
        <v>181000</v>
      </c>
      <c r="K121" s="37"/>
      <c r="L121" s="63">
        <v>20060607</v>
      </c>
    </row>
    <row r="122" spans="1:12" ht="15">
      <c r="A122" s="7">
        <v>92</v>
      </c>
      <c r="B122" s="17" t="s">
        <v>1143</v>
      </c>
      <c r="C122" s="18" t="s">
        <v>1144</v>
      </c>
      <c r="D122" s="17" t="s">
        <v>938</v>
      </c>
      <c r="E122" s="18" t="s">
        <v>1145</v>
      </c>
      <c r="F122" s="72">
        <f t="shared" si="1"/>
        <v>606037</v>
      </c>
      <c r="G122" s="37">
        <v>305804</v>
      </c>
      <c r="H122" s="37">
        <v>289433</v>
      </c>
      <c r="I122" s="37">
        <v>0</v>
      </c>
      <c r="J122" s="37">
        <v>10800</v>
      </c>
      <c r="K122" s="37"/>
      <c r="L122" s="63">
        <v>20060607</v>
      </c>
    </row>
    <row r="123" spans="1:12" ht="15">
      <c r="A123" s="7">
        <v>93</v>
      </c>
      <c r="B123" s="17" t="s">
        <v>1146</v>
      </c>
      <c r="C123" s="18" t="s">
        <v>1147</v>
      </c>
      <c r="D123" s="17" t="s">
        <v>938</v>
      </c>
      <c r="E123" s="18" t="s">
        <v>1148</v>
      </c>
      <c r="F123" s="72">
        <f t="shared" si="1"/>
        <v>2546949</v>
      </c>
      <c r="G123" s="37">
        <v>110000</v>
      </c>
      <c r="H123" s="37">
        <v>2024280</v>
      </c>
      <c r="I123" s="37">
        <v>0</v>
      </c>
      <c r="J123" s="37">
        <v>412669</v>
      </c>
      <c r="K123" s="37"/>
      <c r="L123" s="63">
        <v>20060607</v>
      </c>
    </row>
    <row r="124" spans="1:12" ht="15">
      <c r="A124" s="7">
        <v>94</v>
      </c>
      <c r="B124" s="17" t="s">
        <v>1150</v>
      </c>
      <c r="C124" s="18" t="s">
        <v>1151</v>
      </c>
      <c r="D124" s="17" t="s">
        <v>1149</v>
      </c>
      <c r="E124" s="18" t="s">
        <v>1152</v>
      </c>
      <c r="F124" s="72">
        <f t="shared" si="1"/>
        <v>35300</v>
      </c>
      <c r="G124" s="37">
        <v>0</v>
      </c>
      <c r="H124" s="37">
        <v>13300</v>
      </c>
      <c r="I124" s="37">
        <v>22000</v>
      </c>
      <c r="J124" s="37">
        <v>0</v>
      </c>
      <c r="K124" s="69"/>
      <c r="L124" s="63">
        <v>20060607</v>
      </c>
    </row>
    <row r="125" spans="1:12" ht="15">
      <c r="A125" s="7">
        <v>95</v>
      </c>
      <c r="B125" s="17" t="s">
        <v>1153</v>
      </c>
      <c r="C125" s="18" t="s">
        <v>1154</v>
      </c>
      <c r="D125" s="17" t="s">
        <v>1149</v>
      </c>
      <c r="E125" s="18" t="s">
        <v>1155</v>
      </c>
      <c r="F125" s="72">
        <f t="shared" si="1"/>
        <v>73810</v>
      </c>
      <c r="G125" s="37">
        <v>0</v>
      </c>
      <c r="H125" s="37">
        <v>72710</v>
      </c>
      <c r="I125" s="37">
        <v>0</v>
      </c>
      <c r="J125" s="37">
        <v>1100</v>
      </c>
      <c r="K125" s="37"/>
      <c r="L125" s="63">
        <v>20060607</v>
      </c>
    </row>
    <row r="126" spans="1:12" ht="15">
      <c r="A126" s="7">
        <v>96</v>
      </c>
      <c r="B126" s="17" t="s">
        <v>1156</v>
      </c>
      <c r="C126" s="18" t="s">
        <v>1157</v>
      </c>
      <c r="D126" s="17" t="s">
        <v>1149</v>
      </c>
      <c r="E126" s="18" t="s">
        <v>1158</v>
      </c>
      <c r="F126" s="72">
        <f t="shared" si="1"/>
        <v>275038</v>
      </c>
      <c r="G126" s="37">
        <v>0</v>
      </c>
      <c r="H126" s="37">
        <v>119838</v>
      </c>
      <c r="I126" s="37">
        <v>0</v>
      </c>
      <c r="J126" s="37">
        <v>155200</v>
      </c>
      <c r="K126" s="37"/>
      <c r="L126" s="63">
        <v>20060607</v>
      </c>
    </row>
    <row r="127" spans="1:12" ht="15">
      <c r="A127" s="7">
        <v>97</v>
      </c>
      <c r="B127" s="17" t="s">
        <v>1159</v>
      </c>
      <c r="C127" s="18" t="s">
        <v>1160</v>
      </c>
      <c r="D127" s="17" t="s">
        <v>1149</v>
      </c>
      <c r="E127" s="18" t="s">
        <v>1161</v>
      </c>
      <c r="F127" s="72">
        <f t="shared" si="1"/>
        <v>490275</v>
      </c>
      <c r="G127" s="37">
        <v>0</v>
      </c>
      <c r="H127" s="37">
        <v>215525</v>
      </c>
      <c r="I127" s="37">
        <v>0</v>
      </c>
      <c r="J127" s="37">
        <v>274750</v>
      </c>
      <c r="K127" s="37"/>
      <c r="L127" s="63">
        <v>20060607</v>
      </c>
    </row>
    <row r="128" spans="1:12" ht="15">
      <c r="A128" s="7">
        <v>98</v>
      </c>
      <c r="B128" s="17" t="s">
        <v>1162</v>
      </c>
      <c r="C128" s="18" t="s">
        <v>1163</v>
      </c>
      <c r="D128" s="17" t="s">
        <v>1149</v>
      </c>
      <c r="E128" s="18" t="s">
        <v>1164</v>
      </c>
      <c r="F128" s="72">
        <f t="shared" si="1"/>
        <v>178122</v>
      </c>
      <c r="G128" s="37">
        <v>0</v>
      </c>
      <c r="H128" s="37">
        <v>81082</v>
      </c>
      <c r="I128" s="37">
        <v>0</v>
      </c>
      <c r="J128" s="37">
        <v>97040</v>
      </c>
      <c r="K128" s="37"/>
      <c r="L128" s="63">
        <v>20060607</v>
      </c>
    </row>
    <row r="129" spans="1:12" ht="15">
      <c r="A129" s="7">
        <v>99</v>
      </c>
      <c r="B129" s="17" t="s">
        <v>1165</v>
      </c>
      <c r="C129" s="18" t="s">
        <v>1166</v>
      </c>
      <c r="D129" s="17" t="s">
        <v>1149</v>
      </c>
      <c r="E129" s="18" t="s">
        <v>1167</v>
      </c>
      <c r="F129" s="72">
        <f t="shared" si="1"/>
        <v>684004</v>
      </c>
      <c r="G129" s="37">
        <v>0</v>
      </c>
      <c r="H129" s="37">
        <v>596765</v>
      </c>
      <c r="I129" s="37">
        <v>26159</v>
      </c>
      <c r="J129" s="37">
        <v>61080</v>
      </c>
      <c r="K129" s="37"/>
      <c r="L129" s="63">
        <v>20060607</v>
      </c>
    </row>
    <row r="130" spans="1:12" ht="15">
      <c r="A130" s="7">
        <v>100</v>
      </c>
      <c r="B130" s="17" t="s">
        <v>1168</v>
      </c>
      <c r="C130" s="18" t="s">
        <v>1169</v>
      </c>
      <c r="D130" s="17" t="s">
        <v>1149</v>
      </c>
      <c r="E130" s="18" t="s">
        <v>1170</v>
      </c>
      <c r="F130" s="72">
        <f t="shared" si="1"/>
        <v>1398414</v>
      </c>
      <c r="G130" s="37">
        <v>1234954</v>
      </c>
      <c r="H130" s="37">
        <v>73645</v>
      </c>
      <c r="I130" s="37">
        <v>0</v>
      </c>
      <c r="J130" s="37">
        <v>89815</v>
      </c>
      <c r="K130" s="37"/>
      <c r="L130" s="63">
        <v>20060607</v>
      </c>
    </row>
    <row r="131" spans="1:12" ht="15">
      <c r="A131" s="7">
        <v>101</v>
      </c>
      <c r="B131" s="17" t="s">
        <v>1171</v>
      </c>
      <c r="C131" s="18" t="s">
        <v>1172</v>
      </c>
      <c r="D131" s="17" t="s">
        <v>1149</v>
      </c>
      <c r="E131" s="18" t="s">
        <v>1173</v>
      </c>
      <c r="F131" s="72">
        <f t="shared" si="1"/>
        <v>587287</v>
      </c>
      <c r="G131" s="37">
        <v>0</v>
      </c>
      <c r="H131" s="37">
        <v>354274</v>
      </c>
      <c r="I131" s="37">
        <v>46572</v>
      </c>
      <c r="J131" s="37">
        <v>186441</v>
      </c>
      <c r="K131" s="37"/>
      <c r="L131" s="63">
        <v>20060607</v>
      </c>
    </row>
    <row r="132" spans="1:12" ht="15">
      <c r="A132" s="7">
        <v>102</v>
      </c>
      <c r="B132" s="17" t="s">
        <v>1174</v>
      </c>
      <c r="C132" s="18" t="s">
        <v>1175</v>
      </c>
      <c r="D132" s="17" t="s">
        <v>1149</v>
      </c>
      <c r="E132" s="18" t="s">
        <v>1176</v>
      </c>
      <c r="F132" s="72">
        <f t="shared" si="1"/>
        <v>3661510</v>
      </c>
      <c r="G132" s="37">
        <v>511915</v>
      </c>
      <c r="H132" s="37">
        <v>142945</v>
      </c>
      <c r="I132" s="37">
        <v>0</v>
      </c>
      <c r="J132" s="37">
        <v>3006650</v>
      </c>
      <c r="K132" s="37"/>
      <c r="L132" s="63">
        <v>20060607</v>
      </c>
    </row>
    <row r="133" spans="1:12" ht="15">
      <c r="A133" s="7">
        <v>103</v>
      </c>
      <c r="B133" s="17" t="s">
        <v>1177</v>
      </c>
      <c r="C133" s="18" t="s">
        <v>1178</v>
      </c>
      <c r="D133" s="17" t="s">
        <v>1149</v>
      </c>
      <c r="E133" s="18" t="s">
        <v>1179</v>
      </c>
      <c r="F133" s="72">
        <f t="shared" si="1"/>
        <v>440133</v>
      </c>
      <c r="G133" s="37">
        <v>9800</v>
      </c>
      <c r="H133" s="37">
        <v>308180</v>
      </c>
      <c r="I133" s="37">
        <v>61500</v>
      </c>
      <c r="J133" s="37">
        <v>60653</v>
      </c>
      <c r="K133" s="37"/>
      <c r="L133" s="63">
        <v>20060607</v>
      </c>
    </row>
    <row r="134" spans="1:12" ht="15">
      <c r="A134" s="7">
        <v>104</v>
      </c>
      <c r="B134" s="17" t="s">
        <v>1180</v>
      </c>
      <c r="C134" s="18" t="s">
        <v>1181</v>
      </c>
      <c r="D134" s="17" t="s">
        <v>1149</v>
      </c>
      <c r="E134" s="18" t="s">
        <v>1182</v>
      </c>
      <c r="F134" s="72">
        <f t="shared" si="1"/>
        <v>398593</v>
      </c>
      <c r="G134" s="37">
        <v>236750</v>
      </c>
      <c r="H134" s="37">
        <v>144318</v>
      </c>
      <c r="I134" s="37">
        <v>0</v>
      </c>
      <c r="J134" s="37">
        <v>17525</v>
      </c>
      <c r="K134" s="37"/>
      <c r="L134" s="63">
        <v>20060607</v>
      </c>
    </row>
    <row r="135" spans="1:12" ht="15">
      <c r="A135" s="7">
        <v>105</v>
      </c>
      <c r="B135" s="17" t="s">
        <v>1183</v>
      </c>
      <c r="C135" s="18" t="s">
        <v>1184</v>
      </c>
      <c r="D135" s="17" t="s">
        <v>1149</v>
      </c>
      <c r="E135" s="18" t="s">
        <v>1185</v>
      </c>
      <c r="F135" s="72">
        <f t="shared" si="1"/>
        <v>755050</v>
      </c>
      <c r="G135" s="37">
        <v>16000</v>
      </c>
      <c r="H135" s="37">
        <v>88175</v>
      </c>
      <c r="I135" s="37">
        <v>630200</v>
      </c>
      <c r="J135" s="37">
        <v>20675</v>
      </c>
      <c r="K135" s="37"/>
      <c r="L135" s="63">
        <v>20060607</v>
      </c>
    </row>
    <row r="136" spans="1:12" ht="15">
      <c r="A136" s="7">
        <v>106</v>
      </c>
      <c r="B136" s="17" t="s">
        <v>1186</v>
      </c>
      <c r="C136" s="18" t="s">
        <v>1187</v>
      </c>
      <c r="D136" s="17" t="s">
        <v>1149</v>
      </c>
      <c r="E136" s="18" t="s">
        <v>1188</v>
      </c>
      <c r="F136" s="72">
        <f t="shared" si="1"/>
        <v>6912288</v>
      </c>
      <c r="G136" s="37">
        <v>100</v>
      </c>
      <c r="H136" s="37">
        <v>292462</v>
      </c>
      <c r="I136" s="37">
        <v>4300</v>
      </c>
      <c r="J136" s="37">
        <v>6615426</v>
      </c>
      <c r="K136" s="37"/>
      <c r="L136" s="63">
        <v>20060607</v>
      </c>
    </row>
    <row r="137" spans="1:12" ht="15">
      <c r="A137" s="7">
        <v>107</v>
      </c>
      <c r="B137" s="17" t="s">
        <v>1189</v>
      </c>
      <c r="C137" s="18" t="s">
        <v>1190</v>
      </c>
      <c r="D137" s="17" t="s">
        <v>1149</v>
      </c>
      <c r="E137" s="18" t="s">
        <v>1191</v>
      </c>
      <c r="F137" s="72">
        <f t="shared" si="1"/>
        <v>9015</v>
      </c>
      <c r="G137" s="37">
        <v>0</v>
      </c>
      <c r="H137" s="37">
        <v>9015</v>
      </c>
      <c r="I137" s="37">
        <v>0</v>
      </c>
      <c r="J137" s="37">
        <v>0</v>
      </c>
      <c r="K137" s="37"/>
      <c r="L137" s="63">
        <v>20060607</v>
      </c>
    </row>
    <row r="138" spans="1:12" ht="15">
      <c r="A138" s="7">
        <v>108</v>
      </c>
      <c r="B138" s="17" t="s">
        <v>1192</v>
      </c>
      <c r="C138" s="18" t="s">
        <v>1193</v>
      </c>
      <c r="D138" s="17" t="s">
        <v>1149</v>
      </c>
      <c r="E138" s="18" t="s">
        <v>1194</v>
      </c>
      <c r="F138" s="72">
        <f t="shared" si="1"/>
        <v>11462191</v>
      </c>
      <c r="G138" s="37">
        <v>300000</v>
      </c>
      <c r="H138" s="37">
        <v>245859</v>
      </c>
      <c r="I138" s="37">
        <v>9942633</v>
      </c>
      <c r="J138" s="37">
        <v>973699</v>
      </c>
      <c r="K138" s="37"/>
      <c r="L138" s="63">
        <v>20060607</v>
      </c>
    </row>
    <row r="139" spans="1:12" ht="15">
      <c r="A139" s="7">
        <v>109</v>
      </c>
      <c r="B139" s="17" t="s">
        <v>1195</v>
      </c>
      <c r="C139" s="18" t="s">
        <v>1196</v>
      </c>
      <c r="D139" s="17" t="s">
        <v>1149</v>
      </c>
      <c r="E139" s="18" t="s">
        <v>1197</v>
      </c>
      <c r="F139" s="72">
        <f t="shared" si="1"/>
        <v>253655</v>
      </c>
      <c r="G139" s="37">
        <v>0</v>
      </c>
      <c r="H139" s="37">
        <v>204669</v>
      </c>
      <c r="I139" s="37">
        <v>14100</v>
      </c>
      <c r="J139" s="37">
        <v>34886</v>
      </c>
      <c r="K139" s="37"/>
      <c r="L139" s="63">
        <v>20060607</v>
      </c>
    </row>
    <row r="140" spans="1:12" ht="15">
      <c r="A140" s="7">
        <v>110</v>
      </c>
      <c r="B140" s="17" t="s">
        <v>1198</v>
      </c>
      <c r="C140" s="18" t="s">
        <v>1199</v>
      </c>
      <c r="D140" s="17" t="s">
        <v>1149</v>
      </c>
      <c r="E140" s="18" t="s">
        <v>1200</v>
      </c>
      <c r="F140" s="72">
        <f t="shared" si="1"/>
        <v>944293</v>
      </c>
      <c r="G140" s="37">
        <v>610814</v>
      </c>
      <c r="H140" s="37">
        <v>219900</v>
      </c>
      <c r="I140" s="37">
        <v>0</v>
      </c>
      <c r="J140" s="37">
        <v>113579</v>
      </c>
      <c r="K140" s="37"/>
      <c r="L140" s="63">
        <v>20060607</v>
      </c>
    </row>
    <row r="141" spans="1:12" ht="15">
      <c r="A141" s="7">
        <v>111</v>
      </c>
      <c r="B141" s="17" t="s">
        <v>1201</v>
      </c>
      <c r="C141" s="18" t="s">
        <v>1202</v>
      </c>
      <c r="D141" s="17" t="s">
        <v>1149</v>
      </c>
      <c r="E141" s="18" t="s">
        <v>1203</v>
      </c>
      <c r="F141" s="72">
        <f t="shared" si="1"/>
        <v>3010714</v>
      </c>
      <c r="G141" s="37">
        <v>447950</v>
      </c>
      <c r="H141" s="37">
        <v>217934</v>
      </c>
      <c r="I141" s="37">
        <v>2255000</v>
      </c>
      <c r="J141" s="37">
        <v>89830</v>
      </c>
      <c r="K141" s="37"/>
      <c r="L141" s="63">
        <v>20060607</v>
      </c>
    </row>
    <row r="142" spans="1:12" ht="15">
      <c r="A142" s="7">
        <v>112</v>
      </c>
      <c r="B142" s="17" t="s">
        <v>1204</v>
      </c>
      <c r="C142" s="18" t="s">
        <v>1205</v>
      </c>
      <c r="D142" s="17" t="s">
        <v>1149</v>
      </c>
      <c r="E142" s="18" t="s">
        <v>1206</v>
      </c>
      <c r="F142" s="72">
        <f t="shared" si="1"/>
        <v>409684</v>
      </c>
      <c r="G142" s="37">
        <v>142700</v>
      </c>
      <c r="H142" s="37">
        <v>258284</v>
      </c>
      <c r="I142" s="37">
        <v>0</v>
      </c>
      <c r="J142" s="37">
        <v>8700</v>
      </c>
      <c r="K142" s="37"/>
      <c r="L142" s="63">
        <v>20060607</v>
      </c>
    </row>
    <row r="143" spans="1:12" ht="15">
      <c r="A143" s="7">
        <v>113</v>
      </c>
      <c r="B143" s="17" t="s">
        <v>1207</v>
      </c>
      <c r="C143" s="18" t="s">
        <v>1208</v>
      </c>
      <c r="D143" s="17" t="s">
        <v>1149</v>
      </c>
      <c r="E143" s="18" t="s">
        <v>1209</v>
      </c>
      <c r="F143" s="72">
        <f t="shared" si="1"/>
        <v>2964960</v>
      </c>
      <c r="G143" s="37">
        <v>865219</v>
      </c>
      <c r="H143" s="37">
        <v>1092918</v>
      </c>
      <c r="I143" s="37">
        <v>811100</v>
      </c>
      <c r="J143" s="37">
        <v>195723</v>
      </c>
      <c r="K143" s="37"/>
      <c r="L143" s="63">
        <v>20060607</v>
      </c>
    </row>
    <row r="144" spans="1:12" ht="15">
      <c r="A144" s="7">
        <v>114</v>
      </c>
      <c r="B144" s="17" t="s">
        <v>1210</v>
      </c>
      <c r="C144" s="18" t="s">
        <v>1211</v>
      </c>
      <c r="D144" s="17" t="s">
        <v>1149</v>
      </c>
      <c r="E144" s="18" t="s">
        <v>1212</v>
      </c>
      <c r="F144" s="72">
        <f t="shared" si="1"/>
        <v>357774</v>
      </c>
      <c r="G144" s="37">
        <v>50500</v>
      </c>
      <c r="H144" s="37">
        <v>305374</v>
      </c>
      <c r="I144" s="37">
        <v>0</v>
      </c>
      <c r="J144" s="37">
        <v>1900</v>
      </c>
      <c r="K144" s="37"/>
      <c r="L144" s="63">
        <v>20060607</v>
      </c>
    </row>
    <row r="145" spans="1:12" ht="15">
      <c r="A145" s="7">
        <v>115</v>
      </c>
      <c r="B145" s="17" t="s">
        <v>1213</v>
      </c>
      <c r="C145" s="18" t="s">
        <v>1214</v>
      </c>
      <c r="D145" s="17" t="s">
        <v>1149</v>
      </c>
      <c r="E145" s="18" t="s">
        <v>1215</v>
      </c>
      <c r="F145" s="72">
        <f t="shared" si="1"/>
        <v>1724128</v>
      </c>
      <c r="G145" s="37">
        <v>20801</v>
      </c>
      <c r="H145" s="37">
        <v>1164342</v>
      </c>
      <c r="I145" s="37">
        <v>0</v>
      </c>
      <c r="J145" s="37">
        <v>538985</v>
      </c>
      <c r="K145" s="37"/>
      <c r="L145" s="63">
        <v>20060607</v>
      </c>
    </row>
    <row r="146" spans="1:12" ht="15">
      <c r="A146" s="7">
        <v>116</v>
      </c>
      <c r="B146" s="17" t="s">
        <v>1216</v>
      </c>
      <c r="C146" s="18" t="s">
        <v>1217</v>
      </c>
      <c r="D146" s="17" t="s">
        <v>1149</v>
      </c>
      <c r="E146" s="18" t="s">
        <v>1218</v>
      </c>
      <c r="F146" s="72">
        <f t="shared" si="1"/>
        <v>399199</v>
      </c>
      <c r="G146" s="37">
        <v>74100</v>
      </c>
      <c r="H146" s="37">
        <v>311549</v>
      </c>
      <c r="I146" s="37">
        <v>0</v>
      </c>
      <c r="J146" s="37">
        <v>13550</v>
      </c>
      <c r="K146" s="37"/>
      <c r="L146" s="63">
        <v>20060607</v>
      </c>
    </row>
    <row r="147" spans="1:12" ht="15">
      <c r="A147" s="7">
        <v>117</v>
      </c>
      <c r="B147" s="17" t="s">
        <v>1219</v>
      </c>
      <c r="C147" s="18" t="s">
        <v>1220</v>
      </c>
      <c r="D147" s="17" t="s">
        <v>1149</v>
      </c>
      <c r="E147" s="18" t="s">
        <v>1221</v>
      </c>
      <c r="F147" s="72">
        <f t="shared" si="1"/>
        <v>4017569</v>
      </c>
      <c r="G147" s="37">
        <v>1483982</v>
      </c>
      <c r="H147" s="37">
        <v>1071967</v>
      </c>
      <c r="I147" s="37">
        <v>1157002</v>
      </c>
      <c r="J147" s="37">
        <v>304618</v>
      </c>
      <c r="K147" s="37"/>
      <c r="L147" s="63">
        <v>20060607</v>
      </c>
    </row>
    <row r="148" spans="1:12" ht="15">
      <c r="A148" s="7">
        <v>118</v>
      </c>
      <c r="B148" s="17" t="s">
        <v>1222</v>
      </c>
      <c r="C148" s="18" t="s">
        <v>1223</v>
      </c>
      <c r="D148" s="17" t="s">
        <v>1149</v>
      </c>
      <c r="E148" s="18" t="s">
        <v>1224</v>
      </c>
      <c r="F148" s="72">
        <f t="shared" si="1"/>
        <v>91120</v>
      </c>
      <c r="G148" s="37">
        <v>0</v>
      </c>
      <c r="H148" s="37">
        <v>34600</v>
      </c>
      <c r="I148" s="37">
        <v>9200</v>
      </c>
      <c r="J148" s="37">
        <v>47320</v>
      </c>
      <c r="K148" s="37"/>
      <c r="L148" s="63">
        <v>20060607</v>
      </c>
    </row>
    <row r="149" spans="1:12" ht="15">
      <c r="A149" s="7">
        <v>119</v>
      </c>
      <c r="B149" s="17" t="s">
        <v>1225</v>
      </c>
      <c r="C149" s="18" t="s">
        <v>1226</v>
      </c>
      <c r="D149" s="17" t="s">
        <v>1149</v>
      </c>
      <c r="E149" s="18" t="s">
        <v>1227</v>
      </c>
      <c r="F149" s="72">
        <f t="shared" si="1"/>
        <v>565372</v>
      </c>
      <c r="G149" s="37">
        <v>300000</v>
      </c>
      <c r="H149" s="37">
        <v>244372</v>
      </c>
      <c r="I149" s="37">
        <v>0</v>
      </c>
      <c r="J149" s="37">
        <v>21000</v>
      </c>
      <c r="K149" s="69"/>
      <c r="L149" s="63">
        <v>20060607</v>
      </c>
    </row>
    <row r="150" spans="1:12" ht="15">
      <c r="A150" s="7">
        <v>120</v>
      </c>
      <c r="B150" s="17" t="s">
        <v>1228</v>
      </c>
      <c r="C150" s="18" t="s">
        <v>1229</v>
      </c>
      <c r="D150" s="17" t="s">
        <v>1149</v>
      </c>
      <c r="E150" s="18" t="s">
        <v>1230</v>
      </c>
      <c r="F150" s="72">
        <f t="shared" si="1"/>
        <v>169939</v>
      </c>
      <c r="G150" s="37">
        <v>0</v>
      </c>
      <c r="H150" s="37">
        <v>152464</v>
      </c>
      <c r="I150" s="37">
        <v>0</v>
      </c>
      <c r="J150" s="37">
        <v>17475</v>
      </c>
      <c r="K150" s="37"/>
      <c r="L150" s="63">
        <v>20060607</v>
      </c>
    </row>
    <row r="151" spans="1:12" ht="15">
      <c r="A151" s="7">
        <v>121</v>
      </c>
      <c r="B151" s="17" t="s">
        <v>1231</v>
      </c>
      <c r="C151" s="18" t="s">
        <v>1232</v>
      </c>
      <c r="D151" s="17" t="s">
        <v>1149</v>
      </c>
      <c r="E151" s="18" t="s">
        <v>1233</v>
      </c>
      <c r="F151" s="72">
        <f t="shared" si="1"/>
        <v>26610</v>
      </c>
      <c r="G151" s="37">
        <v>0</v>
      </c>
      <c r="H151" s="37">
        <v>17760</v>
      </c>
      <c r="I151" s="37">
        <v>0</v>
      </c>
      <c r="J151" s="37">
        <v>8850</v>
      </c>
      <c r="K151" s="37"/>
      <c r="L151" s="63">
        <v>20060607</v>
      </c>
    </row>
    <row r="152" spans="1:12" ht="15">
      <c r="A152" s="7">
        <v>122</v>
      </c>
      <c r="B152" s="17" t="s">
        <v>1234</v>
      </c>
      <c r="C152" s="18" t="s">
        <v>1235</v>
      </c>
      <c r="D152" s="17" t="s">
        <v>1149</v>
      </c>
      <c r="E152" s="18" t="s">
        <v>1236</v>
      </c>
      <c r="F152" s="72">
        <f t="shared" si="1"/>
        <v>2130396</v>
      </c>
      <c r="G152" s="37">
        <v>570225</v>
      </c>
      <c r="H152" s="37">
        <v>372171</v>
      </c>
      <c r="I152" s="37">
        <v>34500</v>
      </c>
      <c r="J152" s="37">
        <v>1153500</v>
      </c>
      <c r="K152" s="37"/>
      <c r="L152" s="63">
        <v>20060607</v>
      </c>
    </row>
    <row r="153" spans="1:12" ht="15">
      <c r="A153" s="7">
        <v>123</v>
      </c>
      <c r="B153" s="17" t="s">
        <v>1237</v>
      </c>
      <c r="C153" s="18" t="s">
        <v>1238</v>
      </c>
      <c r="D153" s="17" t="s">
        <v>1149</v>
      </c>
      <c r="E153" s="18" t="s">
        <v>1239</v>
      </c>
      <c r="F153" s="72">
        <f t="shared" si="1"/>
        <v>237515</v>
      </c>
      <c r="G153" s="37">
        <v>0</v>
      </c>
      <c r="H153" s="37">
        <v>148015</v>
      </c>
      <c r="I153" s="37">
        <v>0</v>
      </c>
      <c r="J153" s="37">
        <v>89500</v>
      </c>
      <c r="K153" s="69"/>
      <c r="L153" s="63">
        <v>20060607</v>
      </c>
    </row>
    <row r="154" spans="1:12" ht="15">
      <c r="A154" s="7">
        <v>124</v>
      </c>
      <c r="B154" s="17" t="s">
        <v>1240</v>
      </c>
      <c r="C154" s="18" t="s">
        <v>1241</v>
      </c>
      <c r="D154" s="17" t="s">
        <v>1149</v>
      </c>
      <c r="E154" s="18" t="s">
        <v>1242</v>
      </c>
      <c r="F154" s="72">
        <f t="shared" si="1"/>
        <v>29011</v>
      </c>
      <c r="G154" s="37">
        <v>0</v>
      </c>
      <c r="H154" s="37">
        <v>21511</v>
      </c>
      <c r="I154" s="37">
        <v>0</v>
      </c>
      <c r="J154" s="37">
        <v>7500</v>
      </c>
      <c r="K154" s="37"/>
      <c r="L154" s="63">
        <v>20060607</v>
      </c>
    </row>
    <row r="155" spans="1:12" ht="15">
      <c r="A155" s="7">
        <v>125</v>
      </c>
      <c r="B155" s="17" t="s">
        <v>1243</v>
      </c>
      <c r="C155" s="18" t="s">
        <v>1244</v>
      </c>
      <c r="D155" s="17" t="s">
        <v>1149</v>
      </c>
      <c r="E155" s="18" t="s">
        <v>1245</v>
      </c>
      <c r="F155" s="72">
        <f t="shared" si="1"/>
        <v>180797</v>
      </c>
      <c r="G155" s="37">
        <v>5500</v>
      </c>
      <c r="H155" s="37">
        <v>0</v>
      </c>
      <c r="I155" s="37">
        <v>24320</v>
      </c>
      <c r="J155" s="37">
        <v>150977</v>
      </c>
      <c r="K155" s="37"/>
      <c r="L155" s="63">
        <v>20060607</v>
      </c>
    </row>
    <row r="156" spans="1:12" ht="15">
      <c r="A156" s="7">
        <v>126</v>
      </c>
      <c r="B156" s="17" t="s">
        <v>1246</v>
      </c>
      <c r="C156" s="18" t="s">
        <v>1247</v>
      </c>
      <c r="D156" s="17" t="s">
        <v>1149</v>
      </c>
      <c r="E156" s="18" t="s">
        <v>1248</v>
      </c>
      <c r="F156" s="72">
        <f t="shared" si="1"/>
        <v>982049</v>
      </c>
      <c r="G156" s="37">
        <v>571060</v>
      </c>
      <c r="H156" s="37">
        <v>214036</v>
      </c>
      <c r="I156" s="37">
        <v>129643</v>
      </c>
      <c r="J156" s="37">
        <v>67310</v>
      </c>
      <c r="K156" s="37"/>
      <c r="L156" s="63">
        <v>20060607</v>
      </c>
    </row>
    <row r="157" spans="1:12" ht="15">
      <c r="A157" s="7">
        <v>127</v>
      </c>
      <c r="B157" s="17" t="s">
        <v>1249</v>
      </c>
      <c r="C157" s="18" t="s">
        <v>1250</v>
      </c>
      <c r="D157" s="17" t="s">
        <v>1149</v>
      </c>
      <c r="E157" s="18" t="s">
        <v>1251</v>
      </c>
      <c r="F157" s="72">
        <f t="shared" si="1"/>
        <v>402264</v>
      </c>
      <c r="G157" s="37">
        <v>228300</v>
      </c>
      <c r="H157" s="37">
        <v>50650</v>
      </c>
      <c r="I157" s="37">
        <v>66300</v>
      </c>
      <c r="J157" s="37">
        <v>57014</v>
      </c>
      <c r="K157" s="37"/>
      <c r="L157" s="63">
        <v>20060607</v>
      </c>
    </row>
    <row r="158" spans="1:12" ht="15">
      <c r="A158" s="7">
        <v>128</v>
      </c>
      <c r="B158" s="17" t="s">
        <v>1252</v>
      </c>
      <c r="C158" s="18" t="s">
        <v>1253</v>
      </c>
      <c r="D158" s="17" t="s">
        <v>1149</v>
      </c>
      <c r="E158" s="18" t="s">
        <v>1254</v>
      </c>
      <c r="F158" s="72">
        <f t="shared" si="1"/>
        <v>653598</v>
      </c>
      <c r="G158" s="37">
        <v>430000</v>
      </c>
      <c r="H158" s="37">
        <v>123472</v>
      </c>
      <c r="I158" s="37">
        <v>20000</v>
      </c>
      <c r="J158" s="37">
        <v>80126</v>
      </c>
      <c r="K158" s="37"/>
      <c r="L158" s="63">
        <v>20060607</v>
      </c>
    </row>
    <row r="159" spans="1:12" ht="15">
      <c r="A159" s="7">
        <v>129</v>
      </c>
      <c r="B159" s="17" t="s">
        <v>1255</v>
      </c>
      <c r="C159" s="18" t="s">
        <v>1256</v>
      </c>
      <c r="D159" s="17" t="s">
        <v>1149</v>
      </c>
      <c r="E159" s="18" t="s">
        <v>1136</v>
      </c>
      <c r="F159" s="72">
        <f aca="true" t="shared" si="2" ref="F159:F222">G159+H159+I159+J159</f>
        <v>9000</v>
      </c>
      <c r="G159" s="37">
        <v>0</v>
      </c>
      <c r="H159" s="37">
        <v>3000</v>
      </c>
      <c r="I159" s="37">
        <v>5000</v>
      </c>
      <c r="J159" s="37">
        <v>1000</v>
      </c>
      <c r="K159" s="37"/>
      <c r="L159" s="63">
        <v>20060607</v>
      </c>
    </row>
    <row r="160" spans="1:12" ht="15">
      <c r="A160" s="7">
        <v>130</v>
      </c>
      <c r="B160" s="17" t="s">
        <v>1257</v>
      </c>
      <c r="C160" s="18" t="s">
        <v>1258</v>
      </c>
      <c r="D160" s="17" t="s">
        <v>1149</v>
      </c>
      <c r="E160" s="18" t="s">
        <v>1259</v>
      </c>
      <c r="F160" s="72">
        <f t="shared" si="2"/>
        <v>962426</v>
      </c>
      <c r="G160" s="37">
        <v>0</v>
      </c>
      <c r="H160" s="37">
        <v>145056</v>
      </c>
      <c r="I160" s="37">
        <v>0</v>
      </c>
      <c r="J160" s="37">
        <v>817370</v>
      </c>
      <c r="K160" s="37"/>
      <c r="L160" s="63">
        <v>20060607</v>
      </c>
    </row>
    <row r="161" spans="1:12" ht="15">
      <c r="A161" s="7">
        <v>131</v>
      </c>
      <c r="B161" s="17" t="s">
        <v>1260</v>
      </c>
      <c r="C161" s="18" t="s">
        <v>1261</v>
      </c>
      <c r="D161" s="17" t="s">
        <v>1149</v>
      </c>
      <c r="E161" s="18" t="s">
        <v>1262</v>
      </c>
      <c r="F161" s="72">
        <f t="shared" si="2"/>
        <v>2552371</v>
      </c>
      <c r="G161" s="37">
        <v>0</v>
      </c>
      <c r="H161" s="37">
        <v>520012</v>
      </c>
      <c r="I161" s="37">
        <v>1501500</v>
      </c>
      <c r="J161" s="37">
        <v>530859</v>
      </c>
      <c r="K161" s="37"/>
      <c r="L161" s="63">
        <v>20060607</v>
      </c>
    </row>
    <row r="162" spans="1:12" ht="15">
      <c r="A162" s="7">
        <v>132</v>
      </c>
      <c r="B162" s="17" t="s">
        <v>1263</v>
      </c>
      <c r="C162" s="18" t="s">
        <v>1264</v>
      </c>
      <c r="D162" s="17" t="s">
        <v>1149</v>
      </c>
      <c r="E162" s="18" t="s">
        <v>1265</v>
      </c>
      <c r="F162" s="72">
        <f t="shared" si="2"/>
        <v>337087</v>
      </c>
      <c r="G162" s="37">
        <v>325000</v>
      </c>
      <c r="H162" s="37">
        <v>0</v>
      </c>
      <c r="I162" s="37">
        <v>0</v>
      </c>
      <c r="J162" s="37">
        <v>12087</v>
      </c>
      <c r="K162" s="69"/>
      <c r="L162" s="63">
        <v>20060607</v>
      </c>
    </row>
    <row r="163" spans="1:12" ht="15">
      <c r="A163" s="7">
        <v>133</v>
      </c>
      <c r="B163" s="17" t="s">
        <v>1266</v>
      </c>
      <c r="C163" s="18" t="s">
        <v>1267</v>
      </c>
      <c r="D163" s="17" t="s">
        <v>1149</v>
      </c>
      <c r="E163" s="18" t="s">
        <v>1268</v>
      </c>
      <c r="F163" s="72" t="s">
        <v>620</v>
      </c>
      <c r="G163" s="70" t="s">
        <v>620</v>
      </c>
      <c r="H163" s="70" t="s">
        <v>620</v>
      </c>
      <c r="I163" s="70" t="s">
        <v>620</v>
      </c>
      <c r="J163" s="70" t="s">
        <v>620</v>
      </c>
      <c r="K163" s="37"/>
      <c r="L163" s="63">
        <v>20060607</v>
      </c>
    </row>
    <row r="164" spans="1:12" ht="15">
      <c r="A164" s="7">
        <v>134</v>
      </c>
      <c r="B164" s="17" t="s">
        <v>1270</v>
      </c>
      <c r="C164" s="18" t="s">
        <v>1271</v>
      </c>
      <c r="D164" s="17" t="s">
        <v>1269</v>
      </c>
      <c r="E164" s="18" t="s">
        <v>1272</v>
      </c>
      <c r="F164" s="72">
        <f t="shared" si="2"/>
        <v>55523</v>
      </c>
      <c r="G164" s="37">
        <v>0</v>
      </c>
      <c r="H164" s="37">
        <v>28523</v>
      </c>
      <c r="I164" s="37">
        <v>16000</v>
      </c>
      <c r="J164" s="37">
        <v>11000</v>
      </c>
      <c r="K164" s="37"/>
      <c r="L164" s="63">
        <v>20060607</v>
      </c>
    </row>
    <row r="165" spans="1:12" ht="15">
      <c r="A165" s="7">
        <v>135</v>
      </c>
      <c r="B165" s="17" t="s">
        <v>1273</v>
      </c>
      <c r="C165" s="18" t="s">
        <v>1274</v>
      </c>
      <c r="D165" s="17" t="s">
        <v>1269</v>
      </c>
      <c r="E165" s="18" t="s">
        <v>1275</v>
      </c>
      <c r="F165" s="72">
        <f t="shared" si="2"/>
        <v>4350</v>
      </c>
      <c r="G165" s="37">
        <v>0</v>
      </c>
      <c r="H165" s="37">
        <v>4350</v>
      </c>
      <c r="I165" s="37">
        <v>0</v>
      </c>
      <c r="J165" s="37">
        <v>0</v>
      </c>
      <c r="K165" s="37"/>
      <c r="L165" s="63">
        <v>20060607</v>
      </c>
    </row>
    <row r="166" spans="1:12" ht="15">
      <c r="A166" s="7">
        <v>136</v>
      </c>
      <c r="B166" s="17" t="s">
        <v>1276</v>
      </c>
      <c r="C166" s="18" t="s">
        <v>1277</v>
      </c>
      <c r="D166" s="17" t="s">
        <v>1269</v>
      </c>
      <c r="E166" s="18" t="s">
        <v>1278</v>
      </c>
      <c r="F166" s="72">
        <f t="shared" si="2"/>
        <v>195221</v>
      </c>
      <c r="G166" s="37">
        <v>33300</v>
      </c>
      <c r="H166" s="37">
        <v>161921</v>
      </c>
      <c r="I166" s="37">
        <v>0</v>
      </c>
      <c r="J166" s="37">
        <v>0</v>
      </c>
      <c r="K166" s="37"/>
      <c r="L166" s="63">
        <v>20060607</v>
      </c>
    </row>
    <row r="167" spans="1:12" s="5" customFormat="1" ht="15">
      <c r="A167" s="7">
        <v>137</v>
      </c>
      <c r="B167" s="17" t="s">
        <v>1279</v>
      </c>
      <c r="C167" s="18" t="s">
        <v>1280</v>
      </c>
      <c r="D167" s="17" t="s">
        <v>1269</v>
      </c>
      <c r="E167" s="18" t="s">
        <v>1281</v>
      </c>
      <c r="F167" s="72">
        <f t="shared" si="2"/>
        <v>71104</v>
      </c>
      <c r="G167" s="37">
        <v>0</v>
      </c>
      <c r="H167" s="37">
        <v>57104</v>
      </c>
      <c r="I167" s="37">
        <v>0</v>
      </c>
      <c r="J167" s="37">
        <v>14000</v>
      </c>
      <c r="K167" s="37"/>
      <c r="L167" s="63">
        <v>20060607</v>
      </c>
    </row>
    <row r="168" spans="1:12" ht="15">
      <c r="A168" s="7">
        <v>138</v>
      </c>
      <c r="B168" s="17" t="s">
        <v>1282</v>
      </c>
      <c r="C168" s="18" t="s">
        <v>1283</v>
      </c>
      <c r="D168" s="17" t="s">
        <v>1269</v>
      </c>
      <c r="E168" s="18" t="s">
        <v>1284</v>
      </c>
      <c r="F168" s="72">
        <f t="shared" si="2"/>
        <v>461186</v>
      </c>
      <c r="G168" s="37">
        <v>110350</v>
      </c>
      <c r="H168" s="37">
        <v>134909</v>
      </c>
      <c r="I168" s="37">
        <v>0</v>
      </c>
      <c r="J168" s="37">
        <v>215927</v>
      </c>
      <c r="K168" s="37"/>
      <c r="L168" s="63">
        <v>20060607</v>
      </c>
    </row>
    <row r="169" spans="1:12" ht="15">
      <c r="A169" s="7">
        <v>139</v>
      </c>
      <c r="B169" s="17" t="s">
        <v>1285</v>
      </c>
      <c r="C169" s="18" t="s">
        <v>1286</v>
      </c>
      <c r="D169" s="17" t="s">
        <v>1269</v>
      </c>
      <c r="E169" s="18" t="s">
        <v>1287</v>
      </c>
      <c r="F169" s="72">
        <f t="shared" si="2"/>
        <v>173990</v>
      </c>
      <c r="G169" s="37">
        <v>6101</v>
      </c>
      <c r="H169" s="37">
        <v>22429</v>
      </c>
      <c r="I169" s="37">
        <v>0</v>
      </c>
      <c r="J169" s="37">
        <v>145460</v>
      </c>
      <c r="K169" s="37"/>
      <c r="L169" s="63">
        <v>20060607</v>
      </c>
    </row>
    <row r="170" spans="1:12" ht="15">
      <c r="A170" s="7">
        <v>140</v>
      </c>
      <c r="B170" s="17" t="s">
        <v>1288</v>
      </c>
      <c r="C170" s="18" t="s">
        <v>1289</v>
      </c>
      <c r="D170" s="17" t="s">
        <v>1269</v>
      </c>
      <c r="E170" s="18" t="s">
        <v>1290</v>
      </c>
      <c r="F170" s="72">
        <f t="shared" si="2"/>
        <v>32300</v>
      </c>
      <c r="G170" s="37">
        <v>10000</v>
      </c>
      <c r="H170" s="37">
        <v>19700</v>
      </c>
      <c r="I170" s="37">
        <v>0</v>
      </c>
      <c r="J170" s="37">
        <v>2600</v>
      </c>
      <c r="K170" s="37"/>
      <c r="L170" s="63">
        <v>20060607</v>
      </c>
    </row>
    <row r="171" spans="1:12" ht="15">
      <c r="A171" s="7">
        <v>141</v>
      </c>
      <c r="B171" s="17" t="s">
        <v>1291</v>
      </c>
      <c r="C171" s="18" t="s">
        <v>1292</v>
      </c>
      <c r="D171" s="17" t="s">
        <v>1269</v>
      </c>
      <c r="E171" s="18" t="s">
        <v>1293</v>
      </c>
      <c r="F171" s="72">
        <f t="shared" si="2"/>
        <v>3757415</v>
      </c>
      <c r="G171" s="37">
        <v>0</v>
      </c>
      <c r="H171" s="37">
        <v>445015</v>
      </c>
      <c r="I171" s="37">
        <v>500000</v>
      </c>
      <c r="J171" s="37">
        <v>2812400</v>
      </c>
      <c r="K171" s="37"/>
      <c r="L171" s="63">
        <v>20060607</v>
      </c>
    </row>
    <row r="172" spans="1:12" ht="15">
      <c r="A172" s="7">
        <v>142</v>
      </c>
      <c r="B172" s="17" t="s">
        <v>1294</v>
      </c>
      <c r="C172" s="18" t="s">
        <v>1295</v>
      </c>
      <c r="D172" s="17" t="s">
        <v>1269</v>
      </c>
      <c r="E172" s="18" t="s">
        <v>1296</v>
      </c>
      <c r="F172" s="72">
        <f t="shared" si="2"/>
        <v>6791451</v>
      </c>
      <c r="G172" s="37">
        <v>766500</v>
      </c>
      <c r="H172" s="37">
        <v>2123028</v>
      </c>
      <c r="I172" s="37">
        <v>2900</v>
      </c>
      <c r="J172" s="37">
        <v>3899023</v>
      </c>
      <c r="K172" s="37"/>
      <c r="L172" s="63">
        <v>20060607</v>
      </c>
    </row>
    <row r="173" spans="1:12" ht="15">
      <c r="A173" s="7">
        <v>143</v>
      </c>
      <c r="B173" s="17" t="s">
        <v>1297</v>
      </c>
      <c r="C173" s="18" t="s">
        <v>1298</v>
      </c>
      <c r="D173" s="17" t="s">
        <v>1269</v>
      </c>
      <c r="E173" s="18" t="s">
        <v>1299</v>
      </c>
      <c r="F173" s="72">
        <f t="shared" si="2"/>
        <v>106100</v>
      </c>
      <c r="G173" s="37">
        <v>0</v>
      </c>
      <c r="H173" s="37">
        <v>105275</v>
      </c>
      <c r="I173" s="37">
        <v>0</v>
      </c>
      <c r="J173" s="37">
        <v>825</v>
      </c>
      <c r="K173" s="37"/>
      <c r="L173" s="63">
        <v>20060607</v>
      </c>
    </row>
    <row r="174" spans="1:12" ht="15">
      <c r="A174" s="7">
        <v>144</v>
      </c>
      <c r="B174" s="17" t="s">
        <v>1300</v>
      </c>
      <c r="C174" s="18" t="s">
        <v>1301</v>
      </c>
      <c r="D174" s="17" t="s">
        <v>1269</v>
      </c>
      <c r="E174" s="18" t="s">
        <v>1302</v>
      </c>
      <c r="F174" s="72">
        <f t="shared" si="2"/>
        <v>260943</v>
      </c>
      <c r="G174" s="37">
        <v>0</v>
      </c>
      <c r="H174" s="37">
        <v>26534</v>
      </c>
      <c r="I174" s="37">
        <v>0</v>
      </c>
      <c r="J174" s="37">
        <v>234409</v>
      </c>
      <c r="K174" s="69"/>
      <c r="L174" s="63">
        <v>20060607</v>
      </c>
    </row>
    <row r="175" spans="1:12" ht="15">
      <c r="A175" s="7">
        <v>145</v>
      </c>
      <c r="B175" s="17" t="s">
        <v>1303</v>
      </c>
      <c r="C175" s="18" t="s">
        <v>1304</v>
      </c>
      <c r="D175" s="17" t="s">
        <v>1269</v>
      </c>
      <c r="E175" s="18" t="s">
        <v>1305</v>
      </c>
      <c r="F175" s="72">
        <f t="shared" si="2"/>
        <v>261764</v>
      </c>
      <c r="G175" s="37">
        <v>0</v>
      </c>
      <c r="H175" s="37">
        <v>257374</v>
      </c>
      <c r="I175" s="37">
        <v>0</v>
      </c>
      <c r="J175" s="37">
        <v>4390</v>
      </c>
      <c r="K175" s="37"/>
      <c r="L175" s="63">
        <v>20060607</v>
      </c>
    </row>
    <row r="176" spans="1:12" ht="15">
      <c r="A176" s="7">
        <v>146</v>
      </c>
      <c r="B176" s="17" t="s">
        <v>1306</v>
      </c>
      <c r="C176" s="18" t="s">
        <v>1307</v>
      </c>
      <c r="D176" s="17" t="s">
        <v>1269</v>
      </c>
      <c r="E176" s="18" t="s">
        <v>1308</v>
      </c>
      <c r="F176" s="72">
        <f t="shared" si="2"/>
        <v>109295</v>
      </c>
      <c r="G176" s="37">
        <v>0</v>
      </c>
      <c r="H176" s="37">
        <v>108295</v>
      </c>
      <c r="I176" s="37">
        <v>0</v>
      </c>
      <c r="J176" s="37">
        <v>1000</v>
      </c>
      <c r="K176" s="37"/>
      <c r="L176" s="63">
        <v>20060607</v>
      </c>
    </row>
    <row r="177" spans="1:12" ht="15">
      <c r="A177" s="7">
        <v>147</v>
      </c>
      <c r="B177" s="17" t="s">
        <v>1309</v>
      </c>
      <c r="C177" s="18" t="s">
        <v>1310</v>
      </c>
      <c r="D177" s="17" t="s">
        <v>1269</v>
      </c>
      <c r="E177" s="18" t="s">
        <v>1311</v>
      </c>
      <c r="F177" s="72">
        <f t="shared" si="2"/>
        <v>233374</v>
      </c>
      <c r="G177" s="37">
        <v>100000</v>
      </c>
      <c r="H177" s="37">
        <v>133034</v>
      </c>
      <c r="I177" s="37">
        <v>0</v>
      </c>
      <c r="J177" s="37">
        <v>340</v>
      </c>
      <c r="K177" s="37"/>
      <c r="L177" s="63">
        <v>20060607</v>
      </c>
    </row>
    <row r="178" spans="1:12" ht="15">
      <c r="A178" s="7">
        <v>148</v>
      </c>
      <c r="B178" s="17" t="s">
        <v>1312</v>
      </c>
      <c r="C178" s="18" t="s">
        <v>1313</v>
      </c>
      <c r="D178" s="17" t="s">
        <v>1269</v>
      </c>
      <c r="E178" s="18" t="s">
        <v>1314</v>
      </c>
      <c r="F178" s="72">
        <f t="shared" si="2"/>
        <v>3342365</v>
      </c>
      <c r="G178" s="37">
        <v>80200</v>
      </c>
      <c r="H178" s="37">
        <v>882145</v>
      </c>
      <c r="I178" s="37">
        <v>1000</v>
      </c>
      <c r="J178" s="37">
        <v>2379020</v>
      </c>
      <c r="K178" s="37"/>
      <c r="L178" s="63">
        <v>20060607</v>
      </c>
    </row>
    <row r="179" spans="1:12" ht="15">
      <c r="A179" s="7">
        <v>149</v>
      </c>
      <c r="B179" s="17" t="s">
        <v>1315</v>
      </c>
      <c r="C179" s="18" t="s">
        <v>1316</v>
      </c>
      <c r="D179" s="17" t="s">
        <v>1269</v>
      </c>
      <c r="E179" s="18" t="s">
        <v>1317</v>
      </c>
      <c r="F179" s="72">
        <f t="shared" si="2"/>
        <v>846817</v>
      </c>
      <c r="G179" s="37">
        <v>180000</v>
      </c>
      <c r="H179" s="37">
        <v>627067</v>
      </c>
      <c r="I179" s="37">
        <v>0</v>
      </c>
      <c r="J179" s="37">
        <v>39750</v>
      </c>
      <c r="K179" s="37"/>
      <c r="L179" s="63">
        <v>20060607</v>
      </c>
    </row>
    <row r="180" spans="1:12" ht="15">
      <c r="A180" s="7">
        <v>150</v>
      </c>
      <c r="B180" s="17" t="s">
        <v>1318</v>
      </c>
      <c r="C180" s="18" t="s">
        <v>1319</v>
      </c>
      <c r="D180" s="17" t="s">
        <v>1269</v>
      </c>
      <c r="E180" s="18" t="s">
        <v>1320</v>
      </c>
      <c r="F180" s="72">
        <f t="shared" si="2"/>
        <v>814880</v>
      </c>
      <c r="G180" s="37">
        <v>0</v>
      </c>
      <c r="H180" s="37">
        <v>670580</v>
      </c>
      <c r="I180" s="37">
        <v>0</v>
      </c>
      <c r="J180" s="37">
        <v>144300</v>
      </c>
      <c r="K180" s="37"/>
      <c r="L180" s="63">
        <v>20060607</v>
      </c>
    </row>
    <row r="181" spans="1:12" ht="15">
      <c r="A181" s="7">
        <v>151</v>
      </c>
      <c r="B181" s="17" t="s">
        <v>1321</v>
      </c>
      <c r="C181" s="18" t="s">
        <v>1322</v>
      </c>
      <c r="D181" s="17" t="s">
        <v>1269</v>
      </c>
      <c r="E181" s="18" t="s">
        <v>1323</v>
      </c>
      <c r="F181" s="72">
        <f t="shared" si="2"/>
        <v>7980469</v>
      </c>
      <c r="G181" s="37">
        <v>15500</v>
      </c>
      <c r="H181" s="37">
        <v>7964969</v>
      </c>
      <c r="I181" s="37">
        <v>0</v>
      </c>
      <c r="J181" s="37">
        <v>0</v>
      </c>
      <c r="K181" s="37"/>
      <c r="L181" s="63">
        <v>20060607</v>
      </c>
    </row>
    <row r="182" spans="1:12" ht="15">
      <c r="A182" s="7">
        <v>152</v>
      </c>
      <c r="B182" s="17" t="s">
        <v>1324</v>
      </c>
      <c r="C182" s="18" t="s">
        <v>1325</v>
      </c>
      <c r="D182" s="17" t="s">
        <v>1269</v>
      </c>
      <c r="E182" s="18" t="s">
        <v>1326</v>
      </c>
      <c r="F182" s="72">
        <f t="shared" si="2"/>
        <v>1400</v>
      </c>
      <c r="G182" s="37">
        <v>0</v>
      </c>
      <c r="H182" s="37">
        <v>1400</v>
      </c>
      <c r="I182" s="37">
        <v>0</v>
      </c>
      <c r="J182" s="37">
        <v>0</v>
      </c>
      <c r="K182" s="69"/>
      <c r="L182" s="63">
        <v>20060607</v>
      </c>
    </row>
    <row r="183" spans="1:12" ht="15">
      <c r="A183" s="7">
        <v>153</v>
      </c>
      <c r="B183" s="17" t="s">
        <v>1327</v>
      </c>
      <c r="C183" s="18" t="s">
        <v>1328</v>
      </c>
      <c r="D183" s="17" t="s">
        <v>1269</v>
      </c>
      <c r="E183" s="18" t="s">
        <v>1329</v>
      </c>
      <c r="F183" s="72">
        <f t="shared" si="2"/>
        <v>353841</v>
      </c>
      <c r="G183" s="37">
        <v>193786</v>
      </c>
      <c r="H183" s="37">
        <v>150485</v>
      </c>
      <c r="I183" s="37">
        <v>0</v>
      </c>
      <c r="J183" s="37">
        <v>9570</v>
      </c>
      <c r="K183" s="37"/>
      <c r="L183" s="63">
        <v>20060607</v>
      </c>
    </row>
    <row r="184" spans="1:12" s="5" customFormat="1" ht="15">
      <c r="A184" s="7">
        <v>154</v>
      </c>
      <c r="B184" s="17" t="s">
        <v>1330</v>
      </c>
      <c r="C184" s="18" t="s">
        <v>1331</v>
      </c>
      <c r="D184" s="17" t="s">
        <v>1269</v>
      </c>
      <c r="E184" s="18" t="s">
        <v>1332</v>
      </c>
      <c r="F184" s="72">
        <f t="shared" si="2"/>
        <v>364532</v>
      </c>
      <c r="G184" s="37">
        <v>351000</v>
      </c>
      <c r="H184" s="37">
        <v>13532</v>
      </c>
      <c r="I184" s="37">
        <v>0</v>
      </c>
      <c r="J184" s="37">
        <v>0</v>
      </c>
      <c r="K184" s="37"/>
      <c r="L184" s="63">
        <v>20060607</v>
      </c>
    </row>
    <row r="185" spans="1:12" ht="15">
      <c r="A185" s="7">
        <v>155</v>
      </c>
      <c r="B185" s="17" t="s">
        <v>1333</v>
      </c>
      <c r="C185" s="18" t="s">
        <v>1334</v>
      </c>
      <c r="D185" s="17" t="s">
        <v>1269</v>
      </c>
      <c r="E185" s="18" t="s">
        <v>1335</v>
      </c>
      <c r="F185" s="72">
        <f t="shared" si="2"/>
        <v>346681</v>
      </c>
      <c r="G185" s="37">
        <v>0</v>
      </c>
      <c r="H185" s="37">
        <v>281984</v>
      </c>
      <c r="I185" s="37">
        <v>3573</v>
      </c>
      <c r="J185" s="37">
        <v>61124</v>
      </c>
      <c r="K185" s="37"/>
      <c r="L185" s="63">
        <v>20060607</v>
      </c>
    </row>
    <row r="186" spans="1:12" ht="15">
      <c r="A186" s="7">
        <v>156</v>
      </c>
      <c r="B186" s="17" t="s">
        <v>1336</v>
      </c>
      <c r="C186" s="18" t="s">
        <v>1337</v>
      </c>
      <c r="D186" s="17" t="s">
        <v>1269</v>
      </c>
      <c r="E186" s="18" t="s">
        <v>1338</v>
      </c>
      <c r="F186" s="72">
        <f t="shared" si="2"/>
        <v>99716</v>
      </c>
      <c r="G186" s="37">
        <v>0</v>
      </c>
      <c r="H186" s="37">
        <v>86296</v>
      </c>
      <c r="I186" s="37">
        <v>0</v>
      </c>
      <c r="J186" s="37">
        <v>13420</v>
      </c>
      <c r="K186" s="37"/>
      <c r="L186" s="63">
        <v>20060607</v>
      </c>
    </row>
    <row r="187" spans="1:12" ht="15">
      <c r="A187" s="7">
        <v>157</v>
      </c>
      <c r="B187" s="17" t="s">
        <v>1339</v>
      </c>
      <c r="C187" s="18" t="s">
        <v>1340</v>
      </c>
      <c r="D187" s="17" t="s">
        <v>1269</v>
      </c>
      <c r="E187" s="18" t="s">
        <v>1341</v>
      </c>
      <c r="F187" s="72">
        <f t="shared" si="2"/>
        <v>45400</v>
      </c>
      <c r="G187" s="37">
        <v>0</v>
      </c>
      <c r="H187" s="37">
        <v>45400</v>
      </c>
      <c r="I187" s="37">
        <v>0</v>
      </c>
      <c r="J187" s="37">
        <v>0</v>
      </c>
      <c r="K187" s="37"/>
      <c r="L187" s="63">
        <v>20060607</v>
      </c>
    </row>
    <row r="188" spans="1:12" ht="15">
      <c r="A188" s="7">
        <v>158</v>
      </c>
      <c r="B188" s="17" t="s">
        <v>1342</v>
      </c>
      <c r="C188" s="18" t="s">
        <v>1343</v>
      </c>
      <c r="D188" s="17" t="s">
        <v>1269</v>
      </c>
      <c r="E188" s="18" t="s">
        <v>1344</v>
      </c>
      <c r="F188" s="72">
        <f t="shared" si="2"/>
        <v>68815</v>
      </c>
      <c r="G188" s="37">
        <v>0</v>
      </c>
      <c r="H188" s="37">
        <v>33745</v>
      </c>
      <c r="I188" s="37">
        <v>0</v>
      </c>
      <c r="J188" s="37">
        <v>35070</v>
      </c>
      <c r="K188" s="37"/>
      <c r="L188" s="63">
        <v>20060607</v>
      </c>
    </row>
    <row r="189" spans="1:12" ht="15">
      <c r="A189" s="7">
        <v>159</v>
      </c>
      <c r="B189" s="17" t="s">
        <v>1345</v>
      </c>
      <c r="C189" s="18" t="s">
        <v>1346</v>
      </c>
      <c r="D189" s="17" t="s">
        <v>1269</v>
      </c>
      <c r="E189" s="18" t="s">
        <v>1347</v>
      </c>
      <c r="F189" s="72">
        <f t="shared" si="2"/>
        <v>63390</v>
      </c>
      <c r="G189" s="37">
        <v>0</v>
      </c>
      <c r="H189" s="37">
        <v>55090</v>
      </c>
      <c r="I189" s="37">
        <v>0</v>
      </c>
      <c r="J189" s="37">
        <v>8300</v>
      </c>
      <c r="K189" s="37"/>
      <c r="L189" s="63">
        <v>20060607</v>
      </c>
    </row>
    <row r="190" spans="1:12" ht="15">
      <c r="A190" s="7">
        <v>160</v>
      </c>
      <c r="B190" s="17" t="s">
        <v>1348</v>
      </c>
      <c r="C190" s="18" t="s">
        <v>1349</v>
      </c>
      <c r="D190" s="17" t="s">
        <v>1269</v>
      </c>
      <c r="E190" s="18" t="s">
        <v>1350</v>
      </c>
      <c r="F190" s="72">
        <f t="shared" si="2"/>
        <v>1279210</v>
      </c>
      <c r="G190" s="37">
        <v>20000</v>
      </c>
      <c r="H190" s="37">
        <v>376796</v>
      </c>
      <c r="I190" s="37">
        <v>4000</v>
      </c>
      <c r="J190" s="37">
        <v>878414</v>
      </c>
      <c r="K190" s="37"/>
      <c r="L190" s="63">
        <v>20060607</v>
      </c>
    </row>
    <row r="191" spans="1:12" ht="15">
      <c r="A191" s="7">
        <v>161</v>
      </c>
      <c r="B191" s="17" t="s">
        <v>1351</v>
      </c>
      <c r="C191" s="18" t="s">
        <v>1352</v>
      </c>
      <c r="D191" s="17" t="s">
        <v>1269</v>
      </c>
      <c r="E191" s="18" t="s">
        <v>1353</v>
      </c>
      <c r="F191" s="72">
        <f t="shared" si="2"/>
        <v>948443</v>
      </c>
      <c r="G191" s="37">
        <v>190980</v>
      </c>
      <c r="H191" s="37">
        <v>673063</v>
      </c>
      <c r="I191" s="37">
        <v>0</v>
      </c>
      <c r="J191" s="37">
        <v>84400</v>
      </c>
      <c r="K191" s="37"/>
      <c r="L191" s="63">
        <v>20060607</v>
      </c>
    </row>
    <row r="192" spans="1:12" ht="15">
      <c r="A192" s="7">
        <v>162</v>
      </c>
      <c r="B192" s="17" t="s">
        <v>1354</v>
      </c>
      <c r="C192" s="18" t="s">
        <v>1355</v>
      </c>
      <c r="D192" s="17" t="s">
        <v>1269</v>
      </c>
      <c r="E192" s="18" t="s">
        <v>1356</v>
      </c>
      <c r="F192" s="72">
        <f t="shared" si="2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63">
        <v>20060607</v>
      </c>
    </row>
    <row r="193" spans="1:12" ht="15">
      <c r="A193" s="7">
        <v>163</v>
      </c>
      <c r="B193" s="17" t="s">
        <v>1357</v>
      </c>
      <c r="C193" s="18" t="s">
        <v>1358</v>
      </c>
      <c r="D193" s="17" t="s">
        <v>1269</v>
      </c>
      <c r="E193" s="18" t="s">
        <v>1359</v>
      </c>
      <c r="F193" s="72">
        <f t="shared" si="2"/>
        <v>521634</v>
      </c>
      <c r="G193" s="37">
        <v>161000</v>
      </c>
      <c r="H193" s="37">
        <v>106684</v>
      </c>
      <c r="I193" s="37">
        <v>0</v>
      </c>
      <c r="J193" s="37">
        <v>253950</v>
      </c>
      <c r="K193" s="37"/>
      <c r="L193" s="63">
        <v>20060607</v>
      </c>
    </row>
    <row r="194" spans="1:12" ht="15">
      <c r="A194" s="7">
        <v>164</v>
      </c>
      <c r="B194" s="17" t="s">
        <v>1360</v>
      </c>
      <c r="C194" s="18" t="s">
        <v>1361</v>
      </c>
      <c r="D194" s="17" t="s">
        <v>1269</v>
      </c>
      <c r="E194" s="18" t="s">
        <v>1362</v>
      </c>
      <c r="F194" s="72">
        <f t="shared" si="2"/>
        <v>76299</v>
      </c>
      <c r="G194" s="37">
        <v>0</v>
      </c>
      <c r="H194" s="37">
        <v>74399</v>
      </c>
      <c r="I194" s="37">
        <v>0</v>
      </c>
      <c r="J194" s="37">
        <v>1900</v>
      </c>
      <c r="K194" s="37"/>
      <c r="L194" s="63">
        <v>20060607</v>
      </c>
    </row>
    <row r="195" spans="1:12" ht="15">
      <c r="A195" s="7">
        <v>165</v>
      </c>
      <c r="B195" s="17" t="s">
        <v>1363</v>
      </c>
      <c r="C195" s="18" t="s">
        <v>1364</v>
      </c>
      <c r="D195" s="17" t="s">
        <v>1269</v>
      </c>
      <c r="E195" s="18" t="s">
        <v>1365</v>
      </c>
      <c r="F195" s="72">
        <f t="shared" si="2"/>
        <v>242541</v>
      </c>
      <c r="G195" s="37">
        <v>6000</v>
      </c>
      <c r="H195" s="37">
        <v>177541</v>
      </c>
      <c r="I195" s="37">
        <v>0</v>
      </c>
      <c r="J195" s="37">
        <v>59000</v>
      </c>
      <c r="K195" s="37"/>
      <c r="L195" s="63">
        <v>20060607</v>
      </c>
    </row>
    <row r="196" spans="1:12" ht="15">
      <c r="A196" s="7">
        <v>166</v>
      </c>
      <c r="B196" s="17" t="s">
        <v>1366</v>
      </c>
      <c r="C196" s="18" t="s">
        <v>1367</v>
      </c>
      <c r="D196" s="17" t="s">
        <v>1269</v>
      </c>
      <c r="E196" s="18" t="s">
        <v>1368</v>
      </c>
      <c r="F196" s="72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3">
        <v>20060607</v>
      </c>
    </row>
    <row r="197" spans="1:12" ht="15">
      <c r="A197" s="7">
        <v>167</v>
      </c>
      <c r="B197" s="17" t="s">
        <v>1369</v>
      </c>
      <c r="C197" s="18" t="s">
        <v>1370</v>
      </c>
      <c r="D197" s="17" t="s">
        <v>1269</v>
      </c>
      <c r="E197" s="18" t="s">
        <v>1371</v>
      </c>
      <c r="F197" s="72">
        <f t="shared" si="2"/>
        <v>5282346</v>
      </c>
      <c r="G197" s="37">
        <v>1036432</v>
      </c>
      <c r="H197" s="37">
        <v>443980</v>
      </c>
      <c r="I197" s="37">
        <v>659800</v>
      </c>
      <c r="J197" s="37">
        <v>3142134</v>
      </c>
      <c r="K197" s="37"/>
      <c r="L197" s="63">
        <v>20060607</v>
      </c>
    </row>
    <row r="198" spans="1:12" ht="15">
      <c r="A198" s="7">
        <v>168</v>
      </c>
      <c r="B198" s="17" t="s">
        <v>1372</v>
      </c>
      <c r="C198" s="18" t="s">
        <v>1373</v>
      </c>
      <c r="D198" s="17" t="s">
        <v>1269</v>
      </c>
      <c r="E198" s="18" t="s">
        <v>1374</v>
      </c>
      <c r="F198" s="72">
        <f t="shared" si="2"/>
        <v>372612</v>
      </c>
      <c r="G198" s="37">
        <v>151500</v>
      </c>
      <c r="H198" s="37">
        <v>123121</v>
      </c>
      <c r="I198" s="37">
        <v>6500</v>
      </c>
      <c r="J198" s="37">
        <v>91491</v>
      </c>
      <c r="K198" s="37"/>
      <c r="L198" s="63">
        <v>20060607</v>
      </c>
    </row>
    <row r="199" spans="1:12" ht="15">
      <c r="A199" s="7">
        <v>169</v>
      </c>
      <c r="B199" s="17" t="s">
        <v>1375</v>
      </c>
      <c r="C199" s="18" t="s">
        <v>1376</v>
      </c>
      <c r="D199" s="17" t="s">
        <v>1269</v>
      </c>
      <c r="E199" s="18" t="s">
        <v>1377</v>
      </c>
      <c r="F199" s="72">
        <f t="shared" si="2"/>
        <v>4462391</v>
      </c>
      <c r="G199" s="37">
        <v>2814813</v>
      </c>
      <c r="H199" s="37">
        <v>263756</v>
      </c>
      <c r="I199" s="37">
        <v>739100</v>
      </c>
      <c r="J199" s="37">
        <v>644722</v>
      </c>
      <c r="K199" s="37"/>
      <c r="L199" s="63">
        <v>20060607</v>
      </c>
    </row>
    <row r="200" spans="1:12" ht="15">
      <c r="A200" s="7">
        <v>170</v>
      </c>
      <c r="B200" s="17" t="s">
        <v>1378</v>
      </c>
      <c r="C200" s="18" t="s">
        <v>1379</v>
      </c>
      <c r="D200" s="17" t="s">
        <v>1269</v>
      </c>
      <c r="E200" s="18" t="s">
        <v>1380</v>
      </c>
      <c r="F200" s="72">
        <f t="shared" si="2"/>
        <v>84494</v>
      </c>
      <c r="G200" s="37">
        <v>80300</v>
      </c>
      <c r="H200" s="37">
        <v>4194</v>
      </c>
      <c r="I200" s="37">
        <v>0</v>
      </c>
      <c r="J200" s="37">
        <v>0</v>
      </c>
      <c r="K200" s="69"/>
      <c r="L200" s="63">
        <v>20060607</v>
      </c>
    </row>
    <row r="201" spans="1:12" ht="15">
      <c r="A201" s="7">
        <v>171</v>
      </c>
      <c r="B201" s="17" t="s">
        <v>1382</v>
      </c>
      <c r="C201" s="18" t="s">
        <v>1383</v>
      </c>
      <c r="D201" s="17" t="s">
        <v>1381</v>
      </c>
      <c r="E201" s="18" t="s">
        <v>1384</v>
      </c>
      <c r="F201" s="72">
        <f t="shared" si="2"/>
        <v>1808083</v>
      </c>
      <c r="G201" s="37">
        <v>1326356</v>
      </c>
      <c r="H201" s="37">
        <v>326602</v>
      </c>
      <c r="I201" s="37">
        <v>26400</v>
      </c>
      <c r="J201" s="37">
        <v>128725</v>
      </c>
      <c r="K201" s="37"/>
      <c r="L201" s="63">
        <v>20060607</v>
      </c>
    </row>
    <row r="202" spans="1:12" ht="15">
      <c r="A202" s="7">
        <v>172</v>
      </c>
      <c r="B202" s="17" t="s">
        <v>1385</v>
      </c>
      <c r="C202" s="18" t="s">
        <v>1386</v>
      </c>
      <c r="D202" s="17" t="s">
        <v>1381</v>
      </c>
      <c r="E202" s="18" t="s">
        <v>1387</v>
      </c>
      <c r="F202" s="72">
        <f t="shared" si="2"/>
        <v>1973204</v>
      </c>
      <c r="G202" s="37">
        <v>513431</v>
      </c>
      <c r="H202" s="37">
        <v>1098602</v>
      </c>
      <c r="I202" s="37">
        <v>0</v>
      </c>
      <c r="J202" s="37">
        <v>361171</v>
      </c>
      <c r="K202" s="37"/>
      <c r="L202" s="63">
        <v>20060607</v>
      </c>
    </row>
    <row r="203" spans="1:12" ht="15">
      <c r="A203" s="7">
        <v>173</v>
      </c>
      <c r="B203" s="17" t="s">
        <v>1388</v>
      </c>
      <c r="C203" s="18" t="s">
        <v>1389</v>
      </c>
      <c r="D203" s="17" t="s">
        <v>1381</v>
      </c>
      <c r="E203" s="18" t="s">
        <v>1390</v>
      </c>
      <c r="F203" s="72">
        <f t="shared" si="2"/>
        <v>191300</v>
      </c>
      <c r="G203" s="37">
        <v>55000</v>
      </c>
      <c r="H203" s="37">
        <v>62300</v>
      </c>
      <c r="I203" s="37">
        <v>74000</v>
      </c>
      <c r="J203" s="37">
        <v>0</v>
      </c>
      <c r="K203" s="37"/>
      <c r="L203" s="63">
        <v>20060607</v>
      </c>
    </row>
    <row r="204" spans="1:12" ht="15">
      <c r="A204" s="7">
        <v>174</v>
      </c>
      <c r="B204" s="17" t="s">
        <v>1391</v>
      </c>
      <c r="C204" s="18" t="s">
        <v>1392</v>
      </c>
      <c r="D204" s="17" t="s">
        <v>1381</v>
      </c>
      <c r="E204" s="18" t="s">
        <v>1393</v>
      </c>
      <c r="F204" s="72">
        <f t="shared" si="2"/>
        <v>48745</v>
      </c>
      <c r="G204" s="37">
        <v>0</v>
      </c>
      <c r="H204" s="37">
        <v>48745</v>
      </c>
      <c r="I204" s="37">
        <v>0</v>
      </c>
      <c r="J204" s="37">
        <v>0</v>
      </c>
      <c r="K204" s="37"/>
      <c r="L204" s="63">
        <v>20060607</v>
      </c>
    </row>
    <row r="205" spans="1:12" ht="15">
      <c r="A205" s="7">
        <v>175</v>
      </c>
      <c r="B205" s="17" t="s">
        <v>1394</v>
      </c>
      <c r="C205" s="18" t="s">
        <v>1395</v>
      </c>
      <c r="D205" s="17" t="s">
        <v>1381</v>
      </c>
      <c r="E205" s="18" t="s">
        <v>1396</v>
      </c>
      <c r="F205" s="72">
        <f t="shared" si="2"/>
        <v>4129668</v>
      </c>
      <c r="G205" s="37">
        <v>1920102</v>
      </c>
      <c r="H205" s="37">
        <v>770679</v>
      </c>
      <c r="I205" s="37">
        <v>995400</v>
      </c>
      <c r="J205" s="37">
        <v>443487</v>
      </c>
      <c r="K205" s="37"/>
      <c r="L205" s="63">
        <v>20060607</v>
      </c>
    </row>
    <row r="206" spans="1:12" ht="15">
      <c r="A206" s="7">
        <v>176</v>
      </c>
      <c r="B206" s="17" t="s">
        <v>1397</v>
      </c>
      <c r="C206" s="18" t="s">
        <v>1398</v>
      </c>
      <c r="D206" s="17" t="s">
        <v>1381</v>
      </c>
      <c r="E206" s="18" t="s">
        <v>1399</v>
      </c>
      <c r="F206" s="72">
        <f t="shared" si="2"/>
        <v>3969941</v>
      </c>
      <c r="G206" s="37">
        <v>2463000</v>
      </c>
      <c r="H206" s="37">
        <v>118800</v>
      </c>
      <c r="I206" s="37">
        <v>846000</v>
      </c>
      <c r="J206" s="37">
        <v>542141</v>
      </c>
      <c r="K206" s="37"/>
      <c r="L206" s="63">
        <v>20060607</v>
      </c>
    </row>
    <row r="207" spans="1:12" ht="15">
      <c r="A207" s="7">
        <v>177</v>
      </c>
      <c r="B207" s="17" t="s">
        <v>1400</v>
      </c>
      <c r="C207" s="18" t="s">
        <v>1401</v>
      </c>
      <c r="D207" s="17" t="s">
        <v>1381</v>
      </c>
      <c r="E207" s="18" t="s">
        <v>1402</v>
      </c>
      <c r="F207" s="72">
        <f t="shared" si="2"/>
        <v>2555030</v>
      </c>
      <c r="G207" s="37">
        <v>2170100</v>
      </c>
      <c r="H207" s="37">
        <v>240430</v>
      </c>
      <c r="I207" s="37">
        <v>0</v>
      </c>
      <c r="J207" s="37">
        <v>144500</v>
      </c>
      <c r="K207" s="37"/>
      <c r="L207" s="63">
        <v>20060607</v>
      </c>
    </row>
    <row r="208" spans="1:12" ht="15">
      <c r="A208" s="7">
        <v>178</v>
      </c>
      <c r="B208" s="17" t="s">
        <v>1403</v>
      </c>
      <c r="C208" s="18" t="s">
        <v>1404</v>
      </c>
      <c r="D208" s="17" t="s">
        <v>1381</v>
      </c>
      <c r="E208" s="18" t="s">
        <v>1405</v>
      </c>
      <c r="F208" s="72">
        <f t="shared" si="2"/>
        <v>4320501</v>
      </c>
      <c r="G208" s="37">
        <v>2873500</v>
      </c>
      <c r="H208" s="37">
        <v>868326</v>
      </c>
      <c r="I208" s="37">
        <v>46400</v>
      </c>
      <c r="J208" s="37">
        <v>532275</v>
      </c>
      <c r="K208" s="37"/>
      <c r="L208" s="63">
        <v>20060607</v>
      </c>
    </row>
    <row r="209" spans="1:12" s="5" customFormat="1" ht="15">
      <c r="A209" s="7">
        <v>179</v>
      </c>
      <c r="B209" s="17" t="s">
        <v>1406</v>
      </c>
      <c r="C209" s="18" t="s">
        <v>1407</v>
      </c>
      <c r="D209" s="17" t="s">
        <v>1381</v>
      </c>
      <c r="E209" s="18" t="s">
        <v>1408</v>
      </c>
      <c r="F209" s="72">
        <f t="shared" si="2"/>
        <v>5660150</v>
      </c>
      <c r="G209" s="37">
        <v>3598050</v>
      </c>
      <c r="H209" s="37">
        <v>509640</v>
      </c>
      <c r="I209" s="37">
        <v>1514650</v>
      </c>
      <c r="J209" s="37">
        <v>37810</v>
      </c>
      <c r="K209" s="37"/>
      <c r="L209" s="63">
        <v>20060607</v>
      </c>
    </row>
    <row r="210" spans="1:12" ht="15">
      <c r="A210" s="7">
        <v>180</v>
      </c>
      <c r="B210" s="17" t="s">
        <v>1409</v>
      </c>
      <c r="C210" s="18" t="s">
        <v>1410</v>
      </c>
      <c r="D210" s="17" t="s">
        <v>1381</v>
      </c>
      <c r="E210" s="18" t="s">
        <v>1411</v>
      </c>
      <c r="F210" s="72">
        <f t="shared" si="2"/>
        <v>1782852</v>
      </c>
      <c r="G210" s="37">
        <v>1468182</v>
      </c>
      <c r="H210" s="37">
        <v>191970</v>
      </c>
      <c r="I210" s="37">
        <v>0</v>
      </c>
      <c r="J210" s="37">
        <v>122700</v>
      </c>
      <c r="K210" s="37"/>
      <c r="L210" s="63">
        <v>20060607</v>
      </c>
    </row>
    <row r="211" spans="1:12" ht="15">
      <c r="A211" s="7">
        <v>181</v>
      </c>
      <c r="B211" s="17" t="s">
        <v>1412</v>
      </c>
      <c r="C211" s="18" t="s">
        <v>1413</v>
      </c>
      <c r="D211" s="17" t="s">
        <v>1381</v>
      </c>
      <c r="E211" s="18" t="s">
        <v>1414</v>
      </c>
      <c r="F211" s="72">
        <f t="shared" si="2"/>
        <v>1439486</v>
      </c>
      <c r="G211" s="37">
        <v>862300</v>
      </c>
      <c r="H211" s="37">
        <v>452364</v>
      </c>
      <c r="I211" s="37">
        <v>99500</v>
      </c>
      <c r="J211" s="37">
        <v>25322</v>
      </c>
      <c r="K211" s="37"/>
      <c r="L211" s="63">
        <v>20060607</v>
      </c>
    </row>
    <row r="212" spans="1:12" ht="15">
      <c r="A212" s="7">
        <v>182</v>
      </c>
      <c r="B212" s="17" t="s">
        <v>1415</v>
      </c>
      <c r="C212" s="18" t="s">
        <v>1416</v>
      </c>
      <c r="D212" s="17" t="s">
        <v>1381</v>
      </c>
      <c r="E212" s="18" t="s">
        <v>1417</v>
      </c>
      <c r="F212" s="72">
        <f t="shared" si="2"/>
        <v>670600</v>
      </c>
      <c r="G212" s="37">
        <v>600000</v>
      </c>
      <c r="H212" s="37">
        <v>47150</v>
      </c>
      <c r="I212" s="37">
        <v>0</v>
      </c>
      <c r="J212" s="37">
        <v>23450</v>
      </c>
      <c r="K212" s="37"/>
      <c r="L212" s="63">
        <v>20060607</v>
      </c>
    </row>
    <row r="213" spans="1:12" ht="15">
      <c r="A213" s="7">
        <v>183</v>
      </c>
      <c r="B213" s="17" t="s">
        <v>1418</v>
      </c>
      <c r="C213" s="18" t="s">
        <v>1419</v>
      </c>
      <c r="D213" s="17" t="s">
        <v>1381</v>
      </c>
      <c r="E213" s="18" t="s">
        <v>1420</v>
      </c>
      <c r="F213" s="72">
        <f t="shared" si="2"/>
        <v>126725</v>
      </c>
      <c r="G213" s="37">
        <v>31500</v>
      </c>
      <c r="H213" s="37">
        <v>95075</v>
      </c>
      <c r="I213" s="37">
        <v>0</v>
      </c>
      <c r="J213" s="37">
        <v>150</v>
      </c>
      <c r="K213" s="37"/>
      <c r="L213" s="63">
        <v>20060607</v>
      </c>
    </row>
    <row r="214" spans="1:12" ht="15">
      <c r="A214" s="7">
        <v>184</v>
      </c>
      <c r="B214" s="17" t="s">
        <v>1421</v>
      </c>
      <c r="C214" s="18" t="s">
        <v>1422</v>
      </c>
      <c r="D214" s="17" t="s">
        <v>1381</v>
      </c>
      <c r="E214" s="18" t="s">
        <v>1423</v>
      </c>
      <c r="F214" s="72">
        <f t="shared" si="2"/>
        <v>1510266</v>
      </c>
      <c r="G214" s="37">
        <v>1310916</v>
      </c>
      <c r="H214" s="37">
        <v>104750</v>
      </c>
      <c r="I214" s="37">
        <v>250</v>
      </c>
      <c r="J214" s="37">
        <v>94350</v>
      </c>
      <c r="K214" s="37"/>
      <c r="L214" s="63">
        <v>20060607</v>
      </c>
    </row>
    <row r="215" spans="1:12" ht="15">
      <c r="A215" s="7">
        <v>185</v>
      </c>
      <c r="B215" s="17" t="s">
        <v>1424</v>
      </c>
      <c r="C215" s="18" t="s">
        <v>1425</v>
      </c>
      <c r="D215" s="17" t="s">
        <v>1381</v>
      </c>
      <c r="E215" s="18" t="s">
        <v>1426</v>
      </c>
      <c r="F215" s="72">
        <f t="shared" si="2"/>
        <v>2393390</v>
      </c>
      <c r="G215" s="37">
        <v>1977225</v>
      </c>
      <c r="H215" s="37">
        <v>130415</v>
      </c>
      <c r="I215" s="37">
        <v>0</v>
      </c>
      <c r="J215" s="37">
        <v>285750</v>
      </c>
      <c r="K215" s="37"/>
      <c r="L215" s="63">
        <v>20060607</v>
      </c>
    </row>
    <row r="216" spans="1:12" ht="15">
      <c r="A216" s="7">
        <v>186</v>
      </c>
      <c r="B216" s="17" t="s">
        <v>1427</v>
      </c>
      <c r="C216" s="18" t="s">
        <v>1428</v>
      </c>
      <c r="D216" s="17" t="s">
        <v>1381</v>
      </c>
      <c r="E216" s="18" t="s">
        <v>1429</v>
      </c>
      <c r="F216" s="72">
        <f t="shared" si="2"/>
        <v>161321</v>
      </c>
      <c r="G216" s="37">
        <v>0</v>
      </c>
      <c r="H216" s="37">
        <v>55921</v>
      </c>
      <c r="I216" s="37">
        <v>70400</v>
      </c>
      <c r="J216" s="37">
        <v>35000</v>
      </c>
      <c r="K216" s="37"/>
      <c r="L216" s="63">
        <v>20060607</v>
      </c>
    </row>
    <row r="217" spans="1:12" ht="15">
      <c r="A217" s="7">
        <v>187</v>
      </c>
      <c r="B217" s="17" t="s">
        <v>1431</v>
      </c>
      <c r="C217" s="18" t="s">
        <v>1432</v>
      </c>
      <c r="D217" s="17" t="s">
        <v>1430</v>
      </c>
      <c r="E217" s="18" t="s">
        <v>1433</v>
      </c>
      <c r="F217" s="72">
        <f t="shared" si="2"/>
        <v>148716</v>
      </c>
      <c r="G217" s="37">
        <v>0</v>
      </c>
      <c r="H217" s="37">
        <v>64887</v>
      </c>
      <c r="I217" s="37">
        <v>0</v>
      </c>
      <c r="J217" s="37">
        <v>83829</v>
      </c>
      <c r="K217" s="37"/>
      <c r="L217" s="63">
        <v>20060607</v>
      </c>
    </row>
    <row r="218" spans="1:12" ht="15">
      <c r="A218" s="7">
        <v>188</v>
      </c>
      <c r="B218" s="17" t="s">
        <v>1434</v>
      </c>
      <c r="C218" s="18" t="s">
        <v>1435</v>
      </c>
      <c r="D218" s="17" t="s">
        <v>1430</v>
      </c>
      <c r="E218" s="18" t="s">
        <v>1436</v>
      </c>
      <c r="F218" s="72">
        <f t="shared" si="2"/>
        <v>143160</v>
      </c>
      <c r="G218" s="37">
        <v>0</v>
      </c>
      <c r="H218" s="37">
        <v>69210</v>
      </c>
      <c r="I218" s="37">
        <v>42000</v>
      </c>
      <c r="J218" s="37">
        <v>31950</v>
      </c>
      <c r="K218" s="37"/>
      <c r="L218" s="63">
        <v>20060607</v>
      </c>
    </row>
    <row r="219" spans="1:12" ht="15">
      <c r="A219" s="7">
        <v>189</v>
      </c>
      <c r="B219" s="17" t="s">
        <v>1437</v>
      </c>
      <c r="C219" s="18" t="s">
        <v>1438</v>
      </c>
      <c r="D219" s="17" t="s">
        <v>1430</v>
      </c>
      <c r="E219" s="18" t="s">
        <v>1439</v>
      </c>
      <c r="F219" s="72">
        <f t="shared" si="2"/>
        <v>468423</v>
      </c>
      <c r="G219" s="37">
        <v>167000</v>
      </c>
      <c r="H219" s="37">
        <v>96623</v>
      </c>
      <c r="I219" s="37">
        <v>197300</v>
      </c>
      <c r="J219" s="37">
        <v>7500</v>
      </c>
      <c r="K219" s="37"/>
      <c r="L219" s="63">
        <v>20060607</v>
      </c>
    </row>
    <row r="220" spans="1:12" ht="15">
      <c r="A220" s="7">
        <v>190</v>
      </c>
      <c r="B220" s="17" t="s">
        <v>1440</v>
      </c>
      <c r="C220" s="18" t="s">
        <v>1441</v>
      </c>
      <c r="D220" s="17" t="s">
        <v>1430</v>
      </c>
      <c r="E220" s="18" t="s">
        <v>1442</v>
      </c>
      <c r="F220" s="72">
        <f t="shared" si="2"/>
        <v>54600</v>
      </c>
      <c r="G220" s="37">
        <v>0</v>
      </c>
      <c r="H220" s="37">
        <v>54600</v>
      </c>
      <c r="I220" s="37">
        <v>0</v>
      </c>
      <c r="J220" s="37">
        <v>0</v>
      </c>
      <c r="K220" s="37"/>
      <c r="L220" s="63">
        <v>20060607</v>
      </c>
    </row>
    <row r="221" spans="1:12" ht="15">
      <c r="A221" s="7">
        <v>191</v>
      </c>
      <c r="B221" s="17" t="s">
        <v>1443</v>
      </c>
      <c r="C221" s="18" t="s">
        <v>1444</v>
      </c>
      <c r="D221" s="17" t="s">
        <v>1430</v>
      </c>
      <c r="E221" s="18" t="s">
        <v>1445</v>
      </c>
      <c r="F221" s="72">
        <f t="shared" si="2"/>
        <v>170406</v>
      </c>
      <c r="G221" s="37">
        <v>5061</v>
      </c>
      <c r="H221" s="37">
        <v>131845</v>
      </c>
      <c r="I221" s="37">
        <v>8500</v>
      </c>
      <c r="J221" s="37">
        <v>25000</v>
      </c>
      <c r="K221" s="37"/>
      <c r="L221" s="63">
        <v>20060607</v>
      </c>
    </row>
    <row r="222" spans="1:12" ht="15">
      <c r="A222" s="7">
        <v>192</v>
      </c>
      <c r="B222" s="17" t="s">
        <v>1446</v>
      </c>
      <c r="C222" s="18" t="s">
        <v>1447</v>
      </c>
      <c r="D222" s="17" t="s">
        <v>1430</v>
      </c>
      <c r="E222" s="18" t="s">
        <v>1448</v>
      </c>
      <c r="F222" s="72">
        <f t="shared" si="2"/>
        <v>34635</v>
      </c>
      <c r="G222" s="37">
        <v>0</v>
      </c>
      <c r="H222" s="37">
        <v>20000</v>
      </c>
      <c r="I222" s="37">
        <v>14635</v>
      </c>
      <c r="J222" s="37">
        <v>0</v>
      </c>
      <c r="K222" s="37"/>
      <c r="L222" s="63">
        <v>20060607</v>
      </c>
    </row>
    <row r="223" spans="1:12" ht="15">
      <c r="A223" s="7">
        <v>193</v>
      </c>
      <c r="B223" s="17" t="s">
        <v>1449</v>
      </c>
      <c r="C223" s="18" t="s">
        <v>1450</v>
      </c>
      <c r="D223" s="17" t="s">
        <v>1430</v>
      </c>
      <c r="E223" s="18" t="s">
        <v>1451</v>
      </c>
      <c r="F223" s="72">
        <f aca="true" t="shared" si="3" ref="F223:F286">G223+H223+I223+J223</f>
        <v>310724</v>
      </c>
      <c r="G223" s="37">
        <v>210000</v>
      </c>
      <c r="H223" s="37">
        <v>41405</v>
      </c>
      <c r="I223" s="37">
        <v>32720</v>
      </c>
      <c r="J223" s="37">
        <v>26599</v>
      </c>
      <c r="K223" s="37"/>
      <c r="L223" s="63">
        <v>20060607</v>
      </c>
    </row>
    <row r="224" spans="1:12" ht="15">
      <c r="A224" s="7">
        <v>194</v>
      </c>
      <c r="B224" s="17" t="s">
        <v>1452</v>
      </c>
      <c r="C224" s="18" t="s">
        <v>1453</v>
      </c>
      <c r="D224" s="17" t="s">
        <v>1430</v>
      </c>
      <c r="E224" s="18" t="s">
        <v>1454</v>
      </c>
      <c r="F224" s="72">
        <f t="shared" si="3"/>
        <v>225500</v>
      </c>
      <c r="G224" s="37">
        <v>118500</v>
      </c>
      <c r="H224" s="37">
        <v>107000</v>
      </c>
      <c r="I224" s="37">
        <v>0</v>
      </c>
      <c r="J224" s="37">
        <v>0</v>
      </c>
      <c r="K224" s="37"/>
      <c r="L224" s="63">
        <v>20060607</v>
      </c>
    </row>
    <row r="225" spans="1:12" ht="15">
      <c r="A225" s="7">
        <v>195</v>
      </c>
      <c r="B225" s="17" t="s">
        <v>1455</v>
      </c>
      <c r="C225" s="18" t="s">
        <v>1456</v>
      </c>
      <c r="D225" s="17" t="s">
        <v>1430</v>
      </c>
      <c r="E225" s="18" t="s">
        <v>1457</v>
      </c>
      <c r="F225" s="72">
        <f t="shared" si="3"/>
        <v>168192</v>
      </c>
      <c r="G225" s="37">
        <v>66750</v>
      </c>
      <c r="H225" s="37">
        <v>77591</v>
      </c>
      <c r="I225" s="37">
        <v>21251</v>
      </c>
      <c r="J225" s="37">
        <v>2600</v>
      </c>
      <c r="K225" s="37"/>
      <c r="L225" s="63">
        <v>20060607</v>
      </c>
    </row>
    <row r="226" spans="1:12" ht="15">
      <c r="A226" s="7">
        <v>196</v>
      </c>
      <c r="B226" s="17" t="s">
        <v>1458</v>
      </c>
      <c r="C226" s="18" t="s">
        <v>1459</v>
      </c>
      <c r="D226" s="17" t="s">
        <v>1430</v>
      </c>
      <c r="E226" s="18" t="s">
        <v>1460</v>
      </c>
      <c r="F226" s="72">
        <f t="shared" si="3"/>
        <v>11258154</v>
      </c>
      <c r="G226" s="37">
        <v>2889555</v>
      </c>
      <c r="H226" s="37">
        <v>330657</v>
      </c>
      <c r="I226" s="37">
        <v>7620249</v>
      </c>
      <c r="J226" s="37">
        <v>417693</v>
      </c>
      <c r="K226" s="37"/>
      <c r="L226" s="63">
        <v>20060607</v>
      </c>
    </row>
    <row r="227" spans="1:12" ht="15">
      <c r="A227" s="7">
        <v>197</v>
      </c>
      <c r="B227" s="17" t="s">
        <v>1461</v>
      </c>
      <c r="C227" s="18" t="s">
        <v>1462</v>
      </c>
      <c r="D227" s="17" t="s">
        <v>1430</v>
      </c>
      <c r="E227" s="18" t="s">
        <v>1463</v>
      </c>
      <c r="F227" s="72">
        <f t="shared" si="3"/>
        <v>2000</v>
      </c>
      <c r="G227" s="37">
        <v>0</v>
      </c>
      <c r="H227" s="37">
        <v>2000</v>
      </c>
      <c r="I227" s="37">
        <v>0</v>
      </c>
      <c r="J227" s="37">
        <v>0</v>
      </c>
      <c r="K227" s="37"/>
      <c r="L227" s="63">
        <v>20060607</v>
      </c>
    </row>
    <row r="228" spans="1:12" ht="15">
      <c r="A228" s="7">
        <v>198</v>
      </c>
      <c r="B228" s="17" t="s">
        <v>1464</v>
      </c>
      <c r="C228" s="18" t="s">
        <v>1465</v>
      </c>
      <c r="D228" s="17" t="s">
        <v>1430</v>
      </c>
      <c r="E228" s="18" t="s">
        <v>1466</v>
      </c>
      <c r="F228" s="72">
        <f t="shared" si="3"/>
        <v>53300</v>
      </c>
      <c r="G228" s="37">
        <v>0</v>
      </c>
      <c r="H228" s="37">
        <v>53300</v>
      </c>
      <c r="I228" s="37">
        <v>0</v>
      </c>
      <c r="J228" s="37">
        <v>0</v>
      </c>
      <c r="K228" s="37"/>
      <c r="L228" s="63">
        <v>20060607</v>
      </c>
    </row>
    <row r="229" spans="1:12" ht="15">
      <c r="A229" s="7">
        <v>199</v>
      </c>
      <c r="B229" s="17" t="s">
        <v>1467</v>
      </c>
      <c r="C229" s="18" t="s">
        <v>1468</v>
      </c>
      <c r="D229" s="17" t="s">
        <v>1430</v>
      </c>
      <c r="E229" s="18" t="s">
        <v>1469</v>
      </c>
      <c r="F229" s="72">
        <f t="shared" si="3"/>
        <v>375735</v>
      </c>
      <c r="G229" s="37">
        <v>221435</v>
      </c>
      <c r="H229" s="37">
        <v>52500</v>
      </c>
      <c r="I229" s="37">
        <v>92000</v>
      </c>
      <c r="J229" s="37">
        <v>9800</v>
      </c>
      <c r="K229" s="37"/>
      <c r="L229" s="63">
        <v>20060607</v>
      </c>
    </row>
    <row r="230" spans="1:12" ht="15">
      <c r="A230" s="7">
        <v>200</v>
      </c>
      <c r="B230" s="17" t="s">
        <v>1470</v>
      </c>
      <c r="C230" s="18" t="s">
        <v>1471</v>
      </c>
      <c r="D230" s="17" t="s">
        <v>1430</v>
      </c>
      <c r="E230" s="18" t="s">
        <v>1472</v>
      </c>
      <c r="F230" s="72">
        <f t="shared" si="3"/>
        <v>7212259</v>
      </c>
      <c r="G230" s="37">
        <v>1930340</v>
      </c>
      <c r="H230" s="37">
        <v>513720</v>
      </c>
      <c r="I230" s="37">
        <v>4395284</v>
      </c>
      <c r="J230" s="37">
        <v>372915</v>
      </c>
      <c r="K230" s="37"/>
      <c r="L230" s="63">
        <v>20060607</v>
      </c>
    </row>
    <row r="231" spans="1:12" ht="15">
      <c r="A231" s="7">
        <v>201</v>
      </c>
      <c r="B231" s="17" t="s">
        <v>1474</v>
      </c>
      <c r="C231" s="18" t="s">
        <v>1475</v>
      </c>
      <c r="D231" s="17" t="s">
        <v>1473</v>
      </c>
      <c r="E231" s="18" t="s">
        <v>1476</v>
      </c>
      <c r="F231" s="72">
        <f t="shared" si="3"/>
        <v>953657</v>
      </c>
      <c r="G231" s="37">
        <v>0</v>
      </c>
      <c r="H231" s="37">
        <v>534932</v>
      </c>
      <c r="I231" s="37">
        <v>1000</v>
      </c>
      <c r="J231" s="37">
        <v>417725</v>
      </c>
      <c r="K231" s="37"/>
      <c r="L231" s="63">
        <v>20060607</v>
      </c>
    </row>
    <row r="232" spans="1:12" ht="15">
      <c r="A232" s="7">
        <v>202</v>
      </c>
      <c r="B232" s="17" t="s">
        <v>1477</v>
      </c>
      <c r="C232" s="18" t="s">
        <v>1478</v>
      </c>
      <c r="D232" s="17" t="s">
        <v>1473</v>
      </c>
      <c r="E232" s="18" t="s">
        <v>1479</v>
      </c>
      <c r="F232" s="72">
        <f t="shared" si="3"/>
        <v>1465651</v>
      </c>
      <c r="G232" s="37">
        <v>219000</v>
      </c>
      <c r="H232" s="37">
        <v>1236651</v>
      </c>
      <c r="I232" s="37">
        <v>0</v>
      </c>
      <c r="J232" s="37">
        <v>10000</v>
      </c>
      <c r="K232" s="37"/>
      <c r="L232" s="63">
        <v>20060607</v>
      </c>
    </row>
    <row r="233" spans="1:12" ht="15">
      <c r="A233" s="7">
        <v>203</v>
      </c>
      <c r="B233" s="17" t="s">
        <v>1480</v>
      </c>
      <c r="C233" s="18" t="s">
        <v>1481</v>
      </c>
      <c r="D233" s="17" t="s">
        <v>1473</v>
      </c>
      <c r="E233" s="18" t="s">
        <v>1482</v>
      </c>
      <c r="F233" s="72">
        <f t="shared" si="3"/>
        <v>278229</v>
      </c>
      <c r="G233" s="37">
        <v>0</v>
      </c>
      <c r="H233" s="37">
        <v>255799</v>
      </c>
      <c r="I233" s="37">
        <v>0</v>
      </c>
      <c r="J233" s="37">
        <v>22430</v>
      </c>
      <c r="K233" s="37"/>
      <c r="L233" s="63">
        <v>20060607</v>
      </c>
    </row>
    <row r="234" spans="1:12" ht="15">
      <c r="A234" s="7">
        <v>204</v>
      </c>
      <c r="B234" s="17" t="s">
        <v>1483</v>
      </c>
      <c r="C234" s="18" t="s">
        <v>1484</v>
      </c>
      <c r="D234" s="17" t="s">
        <v>1473</v>
      </c>
      <c r="E234" s="18" t="s">
        <v>1485</v>
      </c>
      <c r="F234" s="72">
        <f t="shared" si="3"/>
        <v>1143030</v>
      </c>
      <c r="G234" s="37">
        <v>362000</v>
      </c>
      <c r="H234" s="37">
        <v>776230</v>
      </c>
      <c r="I234" s="37">
        <v>0</v>
      </c>
      <c r="J234" s="37">
        <v>4800</v>
      </c>
      <c r="K234" s="37"/>
      <c r="L234" s="63">
        <v>20060607</v>
      </c>
    </row>
    <row r="235" spans="1:12" ht="15">
      <c r="A235" s="7">
        <v>205</v>
      </c>
      <c r="B235" s="17" t="s">
        <v>1486</v>
      </c>
      <c r="C235" s="18" t="s">
        <v>1487</v>
      </c>
      <c r="D235" s="17" t="s">
        <v>1473</v>
      </c>
      <c r="E235" s="18" t="s">
        <v>1488</v>
      </c>
      <c r="F235" s="72">
        <f t="shared" si="3"/>
        <v>2495582</v>
      </c>
      <c r="G235" s="37">
        <v>1005900</v>
      </c>
      <c r="H235" s="37">
        <v>649371</v>
      </c>
      <c r="I235" s="37">
        <v>0</v>
      </c>
      <c r="J235" s="37">
        <v>840311</v>
      </c>
      <c r="K235" s="37"/>
      <c r="L235" s="63">
        <v>20060607</v>
      </c>
    </row>
    <row r="236" spans="1:12" s="5" customFormat="1" ht="15">
      <c r="A236" s="7">
        <v>206</v>
      </c>
      <c r="B236" s="17" t="s">
        <v>1489</v>
      </c>
      <c r="C236" s="18" t="s">
        <v>1490</v>
      </c>
      <c r="D236" s="17" t="s">
        <v>1473</v>
      </c>
      <c r="E236" s="18" t="s">
        <v>1491</v>
      </c>
      <c r="F236" s="72">
        <f t="shared" si="3"/>
        <v>423019</v>
      </c>
      <c r="G236" s="37">
        <v>0</v>
      </c>
      <c r="H236" s="37">
        <v>423019</v>
      </c>
      <c r="I236" s="37">
        <v>0</v>
      </c>
      <c r="J236" s="37">
        <v>0</v>
      </c>
      <c r="K236" s="37"/>
      <c r="L236" s="63">
        <v>20060607</v>
      </c>
    </row>
    <row r="237" spans="1:12" ht="15">
      <c r="A237" s="7">
        <v>207</v>
      </c>
      <c r="B237" s="17" t="s">
        <v>1492</v>
      </c>
      <c r="C237" s="18" t="s">
        <v>1493</v>
      </c>
      <c r="D237" s="17" t="s">
        <v>1473</v>
      </c>
      <c r="E237" s="18" t="s">
        <v>1445</v>
      </c>
      <c r="F237" s="72">
        <f t="shared" si="3"/>
        <v>779989</v>
      </c>
      <c r="G237" s="37">
        <v>0</v>
      </c>
      <c r="H237" s="37">
        <v>130747</v>
      </c>
      <c r="I237" s="37">
        <v>15000</v>
      </c>
      <c r="J237" s="37">
        <v>634242</v>
      </c>
      <c r="K237" s="37"/>
      <c r="L237" s="63">
        <v>20060607</v>
      </c>
    </row>
    <row r="238" spans="1:12" ht="15">
      <c r="A238" s="7">
        <v>208</v>
      </c>
      <c r="B238" s="17" t="s">
        <v>1494</v>
      </c>
      <c r="C238" s="18" t="s">
        <v>1495</v>
      </c>
      <c r="D238" s="17" t="s">
        <v>1473</v>
      </c>
      <c r="E238" s="18" t="s">
        <v>1496</v>
      </c>
      <c r="F238" s="72">
        <f t="shared" si="3"/>
        <v>835626</v>
      </c>
      <c r="G238" s="37">
        <v>0</v>
      </c>
      <c r="H238" s="37">
        <v>786626</v>
      </c>
      <c r="I238" s="37">
        <v>49000</v>
      </c>
      <c r="J238" s="37">
        <v>0</v>
      </c>
      <c r="K238" s="37"/>
      <c r="L238" s="63">
        <v>20060607</v>
      </c>
    </row>
    <row r="239" spans="1:12" ht="15">
      <c r="A239" s="7">
        <v>209</v>
      </c>
      <c r="B239" s="17" t="s">
        <v>1497</v>
      </c>
      <c r="C239" s="18" t="s">
        <v>1498</v>
      </c>
      <c r="D239" s="17" t="s">
        <v>1473</v>
      </c>
      <c r="E239" s="18" t="s">
        <v>1499</v>
      </c>
      <c r="F239" s="72">
        <f t="shared" si="3"/>
        <v>1215266</v>
      </c>
      <c r="G239" s="37">
        <v>293225</v>
      </c>
      <c r="H239" s="37">
        <v>770291</v>
      </c>
      <c r="I239" s="37">
        <v>0</v>
      </c>
      <c r="J239" s="37">
        <v>151750</v>
      </c>
      <c r="K239" s="37"/>
      <c r="L239" s="63">
        <v>20060607</v>
      </c>
    </row>
    <row r="240" spans="1:12" ht="15">
      <c r="A240" s="7">
        <v>210</v>
      </c>
      <c r="B240" s="17" t="s">
        <v>1500</v>
      </c>
      <c r="C240" s="18" t="s">
        <v>1501</v>
      </c>
      <c r="D240" s="17" t="s">
        <v>1473</v>
      </c>
      <c r="E240" s="18" t="s">
        <v>1502</v>
      </c>
      <c r="F240" s="72">
        <f t="shared" si="3"/>
        <v>1106759</v>
      </c>
      <c r="G240" s="37">
        <v>32761</v>
      </c>
      <c r="H240" s="37">
        <v>842314</v>
      </c>
      <c r="I240" s="37">
        <v>105000</v>
      </c>
      <c r="J240" s="37">
        <v>126684</v>
      </c>
      <c r="K240" s="37"/>
      <c r="L240" s="63">
        <v>20060607</v>
      </c>
    </row>
    <row r="241" spans="1:12" ht="15">
      <c r="A241" s="7">
        <v>211</v>
      </c>
      <c r="B241" s="17" t="s">
        <v>1503</v>
      </c>
      <c r="C241" s="18" t="s">
        <v>1504</v>
      </c>
      <c r="D241" s="17" t="s">
        <v>1473</v>
      </c>
      <c r="E241" s="18" t="s">
        <v>1505</v>
      </c>
      <c r="F241" s="72">
        <f t="shared" si="3"/>
        <v>1410019</v>
      </c>
      <c r="G241" s="37">
        <v>0</v>
      </c>
      <c r="H241" s="37">
        <v>1025469</v>
      </c>
      <c r="I241" s="37">
        <v>0</v>
      </c>
      <c r="J241" s="37">
        <v>384550</v>
      </c>
      <c r="K241" s="37"/>
      <c r="L241" s="63">
        <v>20060607</v>
      </c>
    </row>
    <row r="242" spans="1:12" ht="15">
      <c r="A242" s="7">
        <v>212</v>
      </c>
      <c r="B242" s="17" t="s">
        <v>1506</v>
      </c>
      <c r="C242" s="18" t="s">
        <v>1507</v>
      </c>
      <c r="D242" s="17" t="s">
        <v>1473</v>
      </c>
      <c r="E242" s="18" t="s">
        <v>1508</v>
      </c>
      <c r="F242" s="72">
        <f t="shared" si="3"/>
        <v>4360849</v>
      </c>
      <c r="G242" s="37">
        <v>1160401</v>
      </c>
      <c r="H242" s="37">
        <v>1812323</v>
      </c>
      <c r="I242" s="37">
        <v>1</v>
      </c>
      <c r="J242" s="37">
        <v>1388124</v>
      </c>
      <c r="K242" s="37"/>
      <c r="L242" s="63">
        <v>20060607</v>
      </c>
    </row>
    <row r="243" spans="1:12" ht="15">
      <c r="A243" s="7">
        <v>213</v>
      </c>
      <c r="B243" s="17" t="s">
        <v>1509</v>
      </c>
      <c r="C243" s="18" t="s">
        <v>1510</v>
      </c>
      <c r="D243" s="17" t="s">
        <v>1473</v>
      </c>
      <c r="E243" s="18" t="s">
        <v>1511</v>
      </c>
      <c r="F243" s="72">
        <f t="shared" si="3"/>
        <v>3923761</v>
      </c>
      <c r="G243" s="37">
        <v>1097400</v>
      </c>
      <c r="H243" s="37">
        <v>2259821</v>
      </c>
      <c r="I243" s="37">
        <v>215000</v>
      </c>
      <c r="J243" s="37">
        <v>351540</v>
      </c>
      <c r="K243" s="69"/>
      <c r="L243" s="63">
        <v>20060607</v>
      </c>
    </row>
    <row r="244" spans="1:12" ht="15">
      <c r="A244" s="7">
        <v>214</v>
      </c>
      <c r="B244" s="17" t="s">
        <v>1512</v>
      </c>
      <c r="C244" s="18" t="s">
        <v>1513</v>
      </c>
      <c r="D244" s="17" t="s">
        <v>1473</v>
      </c>
      <c r="E244" s="18" t="s">
        <v>1514</v>
      </c>
      <c r="F244" s="72">
        <f t="shared" si="3"/>
        <v>31606122</v>
      </c>
      <c r="G244" s="37">
        <v>13704137</v>
      </c>
      <c r="H244" s="37">
        <v>1091307</v>
      </c>
      <c r="I244" s="37">
        <v>3280201</v>
      </c>
      <c r="J244" s="37">
        <v>13530477</v>
      </c>
      <c r="K244" s="37"/>
      <c r="L244" s="63">
        <v>20060607</v>
      </c>
    </row>
    <row r="245" spans="1:12" ht="15">
      <c r="A245" s="7">
        <v>215</v>
      </c>
      <c r="B245" s="17" t="s">
        <v>1515</v>
      </c>
      <c r="C245" s="18" t="s">
        <v>1516</v>
      </c>
      <c r="D245" s="17" t="s">
        <v>1473</v>
      </c>
      <c r="E245" s="18" t="s">
        <v>1517</v>
      </c>
      <c r="F245" s="72">
        <f t="shared" si="3"/>
        <v>1022317</v>
      </c>
      <c r="G245" s="37">
        <v>1200</v>
      </c>
      <c r="H245" s="37">
        <v>1021117</v>
      </c>
      <c r="I245" s="37">
        <v>0</v>
      </c>
      <c r="J245" s="37">
        <v>0</v>
      </c>
      <c r="K245" s="37"/>
      <c r="L245" s="63">
        <v>20060607</v>
      </c>
    </row>
    <row r="246" spans="1:12" ht="15">
      <c r="A246" s="7">
        <v>216</v>
      </c>
      <c r="B246" s="17" t="s">
        <v>1518</v>
      </c>
      <c r="C246" s="18" t="s">
        <v>1519</v>
      </c>
      <c r="D246" s="17" t="s">
        <v>1473</v>
      </c>
      <c r="E246" s="18" t="s">
        <v>1520</v>
      </c>
      <c r="F246" s="72">
        <f t="shared" si="3"/>
        <v>18304764</v>
      </c>
      <c r="G246" s="37">
        <v>505000</v>
      </c>
      <c r="H246" s="37">
        <v>1356658</v>
      </c>
      <c r="I246" s="37">
        <v>29250</v>
      </c>
      <c r="J246" s="37">
        <v>16413856</v>
      </c>
      <c r="K246" s="37"/>
      <c r="L246" s="63">
        <v>20060607</v>
      </c>
    </row>
    <row r="247" spans="1:12" ht="15">
      <c r="A247" s="7">
        <v>217</v>
      </c>
      <c r="B247" s="19" t="s">
        <v>1064</v>
      </c>
      <c r="C247" s="18" t="s">
        <v>1521</v>
      </c>
      <c r="D247" s="17" t="s">
        <v>1473</v>
      </c>
      <c r="E247" s="18" t="s">
        <v>1522</v>
      </c>
      <c r="F247" s="72">
        <f t="shared" si="3"/>
        <v>597011</v>
      </c>
      <c r="G247" s="37">
        <v>0</v>
      </c>
      <c r="H247" s="37">
        <v>425511</v>
      </c>
      <c r="I247" s="37">
        <v>0</v>
      </c>
      <c r="J247" s="37">
        <v>171500</v>
      </c>
      <c r="K247" s="37"/>
      <c r="L247" s="63">
        <v>20060607</v>
      </c>
    </row>
    <row r="248" spans="1:12" ht="15">
      <c r="A248" s="7">
        <v>218</v>
      </c>
      <c r="B248" s="17" t="s">
        <v>1523</v>
      </c>
      <c r="C248" s="18" t="s">
        <v>1524</v>
      </c>
      <c r="D248" s="17" t="s">
        <v>1473</v>
      </c>
      <c r="E248" s="18" t="s">
        <v>1525</v>
      </c>
      <c r="F248" s="72">
        <f t="shared" si="3"/>
        <v>1687107</v>
      </c>
      <c r="G248" s="37">
        <v>954000</v>
      </c>
      <c r="H248" s="37">
        <v>172157</v>
      </c>
      <c r="I248" s="37">
        <v>0</v>
      </c>
      <c r="J248" s="37">
        <v>560950</v>
      </c>
      <c r="K248" s="37"/>
      <c r="L248" s="63">
        <v>20060607</v>
      </c>
    </row>
    <row r="249" spans="1:12" ht="15">
      <c r="A249" s="7">
        <v>219</v>
      </c>
      <c r="B249" s="17" t="s">
        <v>1526</v>
      </c>
      <c r="C249" s="18" t="s">
        <v>1527</v>
      </c>
      <c r="D249" s="17" t="s">
        <v>1473</v>
      </c>
      <c r="E249" s="18" t="s">
        <v>1528</v>
      </c>
      <c r="F249" s="72">
        <f t="shared" si="3"/>
        <v>1275658</v>
      </c>
      <c r="G249" s="37">
        <v>0</v>
      </c>
      <c r="H249" s="37">
        <v>1117457</v>
      </c>
      <c r="I249" s="37">
        <v>121000</v>
      </c>
      <c r="J249" s="37">
        <v>37201</v>
      </c>
      <c r="K249" s="37"/>
      <c r="L249" s="63">
        <v>20060607</v>
      </c>
    </row>
    <row r="250" spans="1:12" ht="15">
      <c r="A250" s="7">
        <v>220</v>
      </c>
      <c r="B250" s="17" t="s">
        <v>1529</v>
      </c>
      <c r="C250" s="18" t="s">
        <v>1530</v>
      </c>
      <c r="D250" s="17" t="s">
        <v>1473</v>
      </c>
      <c r="E250" s="18" t="s">
        <v>1531</v>
      </c>
      <c r="F250" s="72">
        <f t="shared" si="3"/>
        <v>488966</v>
      </c>
      <c r="G250" s="37">
        <v>0</v>
      </c>
      <c r="H250" s="37">
        <v>453062</v>
      </c>
      <c r="I250" s="37">
        <v>0</v>
      </c>
      <c r="J250" s="37">
        <v>35904</v>
      </c>
      <c r="K250" s="37"/>
      <c r="L250" s="63">
        <v>20060607</v>
      </c>
    </row>
    <row r="251" spans="1:12" s="5" customFormat="1" ht="15">
      <c r="A251" s="7">
        <v>221</v>
      </c>
      <c r="B251" s="17" t="s">
        <v>1532</v>
      </c>
      <c r="C251" s="18" t="s">
        <v>1533</v>
      </c>
      <c r="D251" s="17" t="s">
        <v>1473</v>
      </c>
      <c r="E251" s="18" t="s">
        <v>1534</v>
      </c>
      <c r="F251" s="72">
        <f t="shared" si="3"/>
        <v>959528</v>
      </c>
      <c r="G251" s="37">
        <v>4700</v>
      </c>
      <c r="H251" s="37">
        <v>594858</v>
      </c>
      <c r="I251" s="37">
        <v>0</v>
      </c>
      <c r="J251" s="37">
        <v>359970</v>
      </c>
      <c r="K251" s="37"/>
      <c r="L251" s="63">
        <v>20060607</v>
      </c>
    </row>
    <row r="252" spans="1:12" ht="15">
      <c r="A252" s="7">
        <v>222</v>
      </c>
      <c r="B252" s="17" t="s">
        <v>1535</v>
      </c>
      <c r="C252" s="18" t="s">
        <v>1536</v>
      </c>
      <c r="D252" s="17" t="s">
        <v>1473</v>
      </c>
      <c r="E252" s="18" t="s">
        <v>1537</v>
      </c>
      <c r="F252" s="72">
        <f t="shared" si="3"/>
        <v>1797808</v>
      </c>
      <c r="G252" s="37">
        <v>411450</v>
      </c>
      <c r="H252" s="37">
        <v>1169390</v>
      </c>
      <c r="I252" s="37">
        <v>0</v>
      </c>
      <c r="J252" s="37">
        <v>216968</v>
      </c>
      <c r="K252" s="37"/>
      <c r="L252" s="63">
        <v>20060607</v>
      </c>
    </row>
    <row r="253" spans="1:12" ht="15">
      <c r="A253" s="7">
        <v>223</v>
      </c>
      <c r="B253" s="17" t="s">
        <v>1539</v>
      </c>
      <c r="C253" s="18" t="s">
        <v>1540</v>
      </c>
      <c r="D253" s="17" t="s">
        <v>1538</v>
      </c>
      <c r="E253" s="18" t="s">
        <v>1541</v>
      </c>
      <c r="F253" s="72">
        <f t="shared" si="3"/>
        <v>399752</v>
      </c>
      <c r="G253" s="37">
        <v>0</v>
      </c>
      <c r="H253" s="37">
        <v>322475</v>
      </c>
      <c r="I253" s="37">
        <v>15463</v>
      </c>
      <c r="J253" s="37">
        <v>61814</v>
      </c>
      <c r="K253" s="37"/>
      <c r="L253" s="63">
        <v>20060607</v>
      </c>
    </row>
    <row r="254" spans="1:12" ht="15">
      <c r="A254" s="7">
        <v>224</v>
      </c>
      <c r="B254" s="17" t="s">
        <v>1542</v>
      </c>
      <c r="C254" s="18" t="s">
        <v>1543</v>
      </c>
      <c r="D254" s="17" t="s">
        <v>1538</v>
      </c>
      <c r="E254" s="18" t="s">
        <v>1544</v>
      </c>
      <c r="F254" s="72">
        <f t="shared" si="3"/>
        <v>1403080</v>
      </c>
      <c r="G254" s="37">
        <v>709602</v>
      </c>
      <c r="H254" s="37">
        <v>367128</v>
      </c>
      <c r="I254" s="37">
        <v>24000</v>
      </c>
      <c r="J254" s="37">
        <v>302350</v>
      </c>
      <c r="K254" s="37"/>
      <c r="L254" s="63">
        <v>20060607</v>
      </c>
    </row>
    <row r="255" spans="1:12" ht="15">
      <c r="A255" s="7">
        <v>225</v>
      </c>
      <c r="B255" s="17" t="s">
        <v>1545</v>
      </c>
      <c r="C255" s="18" t="s">
        <v>1546</v>
      </c>
      <c r="D255" s="17" t="s">
        <v>1538</v>
      </c>
      <c r="E255" s="18" t="s">
        <v>1547</v>
      </c>
      <c r="F255" s="72">
        <f t="shared" si="3"/>
        <v>5133972</v>
      </c>
      <c r="G255" s="37">
        <v>4828508</v>
      </c>
      <c r="H255" s="37">
        <v>276264</v>
      </c>
      <c r="I255" s="37">
        <v>29200</v>
      </c>
      <c r="J255" s="37">
        <v>0</v>
      </c>
      <c r="K255" s="37"/>
      <c r="L255" s="63">
        <v>20060607</v>
      </c>
    </row>
    <row r="256" spans="1:12" ht="15">
      <c r="A256" s="7">
        <v>226</v>
      </c>
      <c r="B256" s="17" t="s">
        <v>1548</v>
      </c>
      <c r="C256" s="18" t="s">
        <v>1549</v>
      </c>
      <c r="D256" s="17" t="s">
        <v>1538</v>
      </c>
      <c r="E256" s="18" t="s">
        <v>1550</v>
      </c>
      <c r="F256" s="72">
        <f t="shared" si="3"/>
        <v>221487</v>
      </c>
      <c r="G256" s="37">
        <v>60037</v>
      </c>
      <c r="H256" s="37">
        <v>116850</v>
      </c>
      <c r="I256" s="37">
        <v>35000</v>
      </c>
      <c r="J256" s="37">
        <v>9600</v>
      </c>
      <c r="K256" s="37"/>
      <c r="L256" s="63">
        <v>20060607</v>
      </c>
    </row>
    <row r="257" spans="1:12" ht="15">
      <c r="A257" s="7">
        <v>227</v>
      </c>
      <c r="B257" s="17" t="s">
        <v>1551</v>
      </c>
      <c r="C257" s="18" t="s">
        <v>1552</v>
      </c>
      <c r="D257" s="17" t="s">
        <v>1538</v>
      </c>
      <c r="E257" s="18" t="s">
        <v>1553</v>
      </c>
      <c r="F257" s="72">
        <f t="shared" si="3"/>
        <v>1376468</v>
      </c>
      <c r="G257" s="37">
        <v>878739</v>
      </c>
      <c r="H257" s="37">
        <v>291243</v>
      </c>
      <c r="I257" s="37">
        <v>101150</v>
      </c>
      <c r="J257" s="37">
        <v>105336</v>
      </c>
      <c r="K257" s="37"/>
      <c r="L257" s="63">
        <v>20060607</v>
      </c>
    </row>
    <row r="258" spans="1:12" ht="15">
      <c r="A258" s="7">
        <v>228</v>
      </c>
      <c r="B258" s="17" t="s">
        <v>1554</v>
      </c>
      <c r="C258" s="18" t="s">
        <v>1555</v>
      </c>
      <c r="D258" s="17" t="s">
        <v>1538</v>
      </c>
      <c r="E258" s="18" t="s">
        <v>1556</v>
      </c>
      <c r="F258" s="72">
        <f t="shared" si="3"/>
        <v>1259702</v>
      </c>
      <c r="G258" s="37">
        <v>726602</v>
      </c>
      <c r="H258" s="37">
        <v>211539</v>
      </c>
      <c r="I258" s="37">
        <v>0</v>
      </c>
      <c r="J258" s="37">
        <v>321561</v>
      </c>
      <c r="K258" s="37"/>
      <c r="L258" s="63">
        <v>20060607</v>
      </c>
    </row>
    <row r="259" spans="1:12" ht="15">
      <c r="A259" s="7">
        <v>229</v>
      </c>
      <c r="B259" s="17" t="s">
        <v>1557</v>
      </c>
      <c r="C259" s="18" t="s">
        <v>1558</v>
      </c>
      <c r="D259" s="17" t="s">
        <v>1538</v>
      </c>
      <c r="E259" s="18" t="s">
        <v>1448</v>
      </c>
      <c r="F259" s="72">
        <f t="shared" si="3"/>
        <v>662603</v>
      </c>
      <c r="G259" s="37">
        <v>82350</v>
      </c>
      <c r="H259" s="37">
        <v>89100</v>
      </c>
      <c r="I259" s="37">
        <v>0</v>
      </c>
      <c r="J259" s="37">
        <v>491153</v>
      </c>
      <c r="K259" s="37"/>
      <c r="L259" s="63">
        <v>20060607</v>
      </c>
    </row>
    <row r="260" spans="1:12" ht="15">
      <c r="A260" s="7">
        <v>230</v>
      </c>
      <c r="B260" s="17" t="s">
        <v>1559</v>
      </c>
      <c r="C260" s="18" t="s">
        <v>1560</v>
      </c>
      <c r="D260" s="17" t="s">
        <v>1538</v>
      </c>
      <c r="E260" s="18" t="s">
        <v>1561</v>
      </c>
      <c r="F260" s="72">
        <f t="shared" si="3"/>
        <v>5284682</v>
      </c>
      <c r="G260" s="37">
        <v>4720446</v>
      </c>
      <c r="H260" s="37">
        <v>201331</v>
      </c>
      <c r="I260" s="37">
        <v>75955</v>
      </c>
      <c r="J260" s="37">
        <v>286950</v>
      </c>
      <c r="K260" s="37"/>
      <c r="L260" s="63">
        <v>20060607</v>
      </c>
    </row>
    <row r="261" spans="1:12" ht="15">
      <c r="A261" s="7">
        <v>231</v>
      </c>
      <c r="B261" s="17" t="s">
        <v>1562</v>
      </c>
      <c r="C261" s="18" t="s">
        <v>1563</v>
      </c>
      <c r="D261" s="17" t="s">
        <v>1538</v>
      </c>
      <c r="E261" s="18" t="s">
        <v>1564</v>
      </c>
      <c r="F261" s="72">
        <f t="shared" si="3"/>
        <v>1364112</v>
      </c>
      <c r="G261" s="37">
        <v>164600</v>
      </c>
      <c r="H261" s="37">
        <v>172152</v>
      </c>
      <c r="I261" s="37">
        <v>0</v>
      </c>
      <c r="J261" s="37">
        <v>1027360</v>
      </c>
      <c r="K261" s="37"/>
      <c r="L261" s="63">
        <v>20060607</v>
      </c>
    </row>
    <row r="262" spans="1:12" ht="15">
      <c r="A262" s="7">
        <v>232</v>
      </c>
      <c r="B262" s="17" t="s">
        <v>1565</v>
      </c>
      <c r="C262" s="18" t="s">
        <v>1566</v>
      </c>
      <c r="D262" s="17" t="s">
        <v>1538</v>
      </c>
      <c r="E262" s="18" t="s">
        <v>1567</v>
      </c>
      <c r="F262" s="72">
        <f t="shared" si="3"/>
        <v>2079377</v>
      </c>
      <c r="G262" s="37">
        <v>1696722</v>
      </c>
      <c r="H262" s="37">
        <v>194384</v>
      </c>
      <c r="I262" s="37">
        <v>20240</v>
      </c>
      <c r="J262" s="37">
        <v>168031</v>
      </c>
      <c r="K262" s="37"/>
      <c r="L262" s="63">
        <v>20060607</v>
      </c>
    </row>
    <row r="263" spans="1:12" ht="15">
      <c r="A263" s="7">
        <v>233</v>
      </c>
      <c r="B263" s="17" t="s">
        <v>1568</v>
      </c>
      <c r="C263" s="18" t="s">
        <v>1569</v>
      </c>
      <c r="D263" s="17" t="s">
        <v>1538</v>
      </c>
      <c r="E263" s="18" t="s">
        <v>1570</v>
      </c>
      <c r="F263" s="72">
        <f t="shared" si="3"/>
        <v>8233775</v>
      </c>
      <c r="G263" s="37">
        <v>3146577</v>
      </c>
      <c r="H263" s="37">
        <v>402151</v>
      </c>
      <c r="I263" s="37">
        <v>3881300</v>
      </c>
      <c r="J263" s="37">
        <v>803747</v>
      </c>
      <c r="K263" s="37"/>
      <c r="L263" s="63">
        <v>20060607</v>
      </c>
    </row>
    <row r="264" spans="1:12" ht="15">
      <c r="A264" s="7">
        <v>234</v>
      </c>
      <c r="B264" s="17" t="s">
        <v>1571</v>
      </c>
      <c r="C264" s="18" t="s">
        <v>1572</v>
      </c>
      <c r="D264" s="17" t="s">
        <v>1538</v>
      </c>
      <c r="E264" s="18" t="s">
        <v>1573</v>
      </c>
      <c r="F264" s="72">
        <f t="shared" si="3"/>
        <v>111613</v>
      </c>
      <c r="G264" s="37">
        <v>0</v>
      </c>
      <c r="H264" s="37">
        <v>77613</v>
      </c>
      <c r="I264" s="37">
        <v>0</v>
      </c>
      <c r="J264" s="37">
        <v>34000</v>
      </c>
      <c r="K264" s="37"/>
      <c r="L264" s="63">
        <v>20060607</v>
      </c>
    </row>
    <row r="265" spans="1:12" ht="15">
      <c r="A265" s="7">
        <v>235</v>
      </c>
      <c r="B265" s="17" t="s">
        <v>1574</v>
      </c>
      <c r="C265" s="18" t="s">
        <v>1575</v>
      </c>
      <c r="D265" s="17" t="s">
        <v>1538</v>
      </c>
      <c r="E265" s="18" t="s">
        <v>1576</v>
      </c>
      <c r="F265" s="72">
        <f t="shared" si="3"/>
        <v>127200</v>
      </c>
      <c r="G265" s="37">
        <v>0</v>
      </c>
      <c r="H265" s="37">
        <v>95700</v>
      </c>
      <c r="I265" s="37">
        <v>0</v>
      </c>
      <c r="J265" s="37">
        <v>31500</v>
      </c>
      <c r="K265" s="37"/>
      <c r="L265" s="63">
        <v>20060607</v>
      </c>
    </row>
    <row r="266" spans="1:12" ht="15">
      <c r="A266" s="7">
        <v>236</v>
      </c>
      <c r="B266" s="17" t="s">
        <v>1577</v>
      </c>
      <c r="C266" s="18" t="s">
        <v>1578</v>
      </c>
      <c r="D266" s="17" t="s">
        <v>1538</v>
      </c>
      <c r="E266" s="18" t="s">
        <v>1579</v>
      </c>
      <c r="F266" s="72">
        <f t="shared" si="3"/>
        <v>128600</v>
      </c>
      <c r="G266" s="37">
        <v>0</v>
      </c>
      <c r="H266" s="37">
        <v>117600</v>
      </c>
      <c r="I266" s="37">
        <v>0</v>
      </c>
      <c r="J266" s="37">
        <v>11000</v>
      </c>
      <c r="K266" s="37"/>
      <c r="L266" s="63">
        <v>20060607</v>
      </c>
    </row>
    <row r="267" spans="1:12" ht="15">
      <c r="A267" s="7">
        <v>237</v>
      </c>
      <c r="B267" s="17" t="s">
        <v>1580</v>
      </c>
      <c r="C267" s="18" t="s">
        <v>1581</v>
      </c>
      <c r="D267" s="17" t="s">
        <v>1538</v>
      </c>
      <c r="E267" s="18" t="s">
        <v>1582</v>
      </c>
      <c r="F267" s="72">
        <f t="shared" si="3"/>
        <v>1646659</v>
      </c>
      <c r="G267" s="37">
        <v>0</v>
      </c>
      <c r="H267" s="37">
        <v>336659</v>
      </c>
      <c r="I267" s="37">
        <v>0</v>
      </c>
      <c r="J267" s="37">
        <v>1310000</v>
      </c>
      <c r="K267" s="37"/>
      <c r="L267" s="63">
        <v>20060607</v>
      </c>
    </row>
    <row r="268" spans="1:12" ht="15">
      <c r="A268" s="7">
        <v>238</v>
      </c>
      <c r="B268" s="17" t="s">
        <v>1583</v>
      </c>
      <c r="C268" s="18" t="s">
        <v>1584</v>
      </c>
      <c r="D268" s="17" t="s">
        <v>1538</v>
      </c>
      <c r="E268" s="18" t="s">
        <v>1585</v>
      </c>
      <c r="F268" s="72">
        <f t="shared" si="3"/>
        <v>500497</v>
      </c>
      <c r="G268" s="37">
        <v>352700</v>
      </c>
      <c r="H268" s="37">
        <v>141258</v>
      </c>
      <c r="I268" s="37">
        <v>2850</v>
      </c>
      <c r="J268" s="37">
        <v>3689</v>
      </c>
      <c r="K268" s="37"/>
      <c r="L268" s="63">
        <v>20060607</v>
      </c>
    </row>
    <row r="269" spans="1:12" ht="15">
      <c r="A269" s="7">
        <v>239</v>
      </c>
      <c r="B269" s="17" t="s">
        <v>1586</v>
      </c>
      <c r="C269" s="18" t="s">
        <v>1587</v>
      </c>
      <c r="D269" s="17" t="s">
        <v>1538</v>
      </c>
      <c r="E269" s="18" t="s">
        <v>1588</v>
      </c>
      <c r="F269" s="72">
        <f t="shared" si="3"/>
        <v>177444</v>
      </c>
      <c r="G269" s="37">
        <v>125000</v>
      </c>
      <c r="H269" s="37">
        <v>44044</v>
      </c>
      <c r="I269" s="37">
        <v>7000</v>
      </c>
      <c r="J269" s="37">
        <v>1400</v>
      </c>
      <c r="K269" s="37"/>
      <c r="L269" s="63">
        <v>20060607</v>
      </c>
    </row>
    <row r="270" spans="1:12" ht="15">
      <c r="A270" s="7">
        <v>240</v>
      </c>
      <c r="B270" s="17" t="s">
        <v>1589</v>
      </c>
      <c r="C270" s="18" t="s">
        <v>1590</v>
      </c>
      <c r="D270" s="17" t="s">
        <v>1538</v>
      </c>
      <c r="E270" s="18" t="s">
        <v>1136</v>
      </c>
      <c r="F270" s="72">
        <f t="shared" si="3"/>
        <v>13845777</v>
      </c>
      <c r="G270" s="37">
        <v>425200</v>
      </c>
      <c r="H270" s="37">
        <v>752641</v>
      </c>
      <c r="I270" s="37">
        <v>76795</v>
      </c>
      <c r="J270" s="37">
        <v>12591141</v>
      </c>
      <c r="K270" s="37"/>
      <c r="L270" s="63">
        <v>20060607</v>
      </c>
    </row>
    <row r="271" spans="1:12" ht="15">
      <c r="A271" s="7">
        <v>241</v>
      </c>
      <c r="B271" s="17" t="s">
        <v>1591</v>
      </c>
      <c r="C271" s="18" t="s">
        <v>1592</v>
      </c>
      <c r="D271" s="17" t="s">
        <v>1538</v>
      </c>
      <c r="E271" s="18" t="s">
        <v>1593</v>
      </c>
      <c r="F271" s="72">
        <f t="shared" si="3"/>
        <v>47939</v>
      </c>
      <c r="G271" s="37">
        <v>0</v>
      </c>
      <c r="H271" s="37">
        <v>47939</v>
      </c>
      <c r="I271" s="37">
        <v>0</v>
      </c>
      <c r="J271" s="37">
        <v>0</v>
      </c>
      <c r="K271" s="37"/>
      <c r="L271" s="63">
        <v>20060607</v>
      </c>
    </row>
    <row r="272" spans="1:12" ht="15">
      <c r="A272" s="7">
        <v>242</v>
      </c>
      <c r="B272" s="17" t="s">
        <v>1594</v>
      </c>
      <c r="C272" s="18" t="s">
        <v>1595</v>
      </c>
      <c r="D272" s="17" t="s">
        <v>1538</v>
      </c>
      <c r="E272" s="18" t="s">
        <v>1596</v>
      </c>
      <c r="F272" s="72">
        <f t="shared" si="3"/>
        <v>1568067</v>
      </c>
      <c r="G272" s="37">
        <v>488900</v>
      </c>
      <c r="H272" s="37">
        <v>590849</v>
      </c>
      <c r="I272" s="37">
        <v>34832</v>
      </c>
      <c r="J272" s="37">
        <v>453486</v>
      </c>
      <c r="K272" s="37"/>
      <c r="L272" s="63">
        <v>20060607</v>
      </c>
    </row>
    <row r="273" spans="1:12" ht="15">
      <c r="A273" s="7">
        <v>243</v>
      </c>
      <c r="B273" s="17" t="s">
        <v>1597</v>
      </c>
      <c r="C273" s="18" t="s">
        <v>1598</v>
      </c>
      <c r="D273" s="17" t="s">
        <v>1538</v>
      </c>
      <c r="E273" s="18" t="s">
        <v>1599</v>
      </c>
      <c r="F273" s="72">
        <f t="shared" si="3"/>
        <v>96276</v>
      </c>
      <c r="G273" s="37">
        <v>0</v>
      </c>
      <c r="H273" s="37">
        <v>92776</v>
      </c>
      <c r="I273" s="37">
        <v>0</v>
      </c>
      <c r="J273" s="37">
        <v>3500</v>
      </c>
      <c r="K273" s="37"/>
      <c r="L273" s="63">
        <v>20060607</v>
      </c>
    </row>
    <row r="274" spans="1:12" ht="15">
      <c r="A274" s="7">
        <v>244</v>
      </c>
      <c r="B274" s="17" t="s">
        <v>1600</v>
      </c>
      <c r="C274" s="18" t="s">
        <v>1601</v>
      </c>
      <c r="D274" s="17" t="s">
        <v>1538</v>
      </c>
      <c r="E274" s="18" t="s">
        <v>1602</v>
      </c>
      <c r="F274" s="72">
        <f t="shared" si="3"/>
        <v>563955</v>
      </c>
      <c r="G274" s="37">
        <v>117000</v>
      </c>
      <c r="H274" s="37">
        <v>179881</v>
      </c>
      <c r="I274" s="37">
        <v>0</v>
      </c>
      <c r="J274" s="37">
        <v>267074</v>
      </c>
      <c r="K274" s="37"/>
      <c r="L274" s="63">
        <v>20060607</v>
      </c>
    </row>
    <row r="275" spans="1:12" ht="15">
      <c r="A275" s="7">
        <v>245</v>
      </c>
      <c r="B275" s="17" t="s">
        <v>1603</v>
      </c>
      <c r="C275" s="18" t="s">
        <v>1604</v>
      </c>
      <c r="D275" s="17" t="s">
        <v>1538</v>
      </c>
      <c r="E275" s="18" t="s">
        <v>1605</v>
      </c>
      <c r="F275" s="72">
        <f t="shared" si="3"/>
        <v>187584</v>
      </c>
      <c r="G275" s="37">
        <v>5200</v>
      </c>
      <c r="H275" s="37">
        <v>86326</v>
      </c>
      <c r="I275" s="37">
        <v>22758</v>
      </c>
      <c r="J275" s="37">
        <v>73300</v>
      </c>
      <c r="K275" s="37"/>
      <c r="L275" s="63">
        <v>20060607</v>
      </c>
    </row>
    <row r="276" spans="1:12" ht="15">
      <c r="A276" s="7">
        <v>246</v>
      </c>
      <c r="B276" s="17" t="s">
        <v>1606</v>
      </c>
      <c r="C276" s="18" t="s">
        <v>1607</v>
      </c>
      <c r="D276" s="17" t="s">
        <v>1538</v>
      </c>
      <c r="E276" s="18" t="s">
        <v>1608</v>
      </c>
      <c r="F276" s="72">
        <f t="shared" si="3"/>
        <v>3315560</v>
      </c>
      <c r="G276" s="37">
        <v>1281196</v>
      </c>
      <c r="H276" s="37">
        <v>0</v>
      </c>
      <c r="I276" s="37">
        <v>1429065</v>
      </c>
      <c r="J276" s="37">
        <v>605299</v>
      </c>
      <c r="K276" s="37"/>
      <c r="L276" s="63">
        <v>20060607</v>
      </c>
    </row>
    <row r="277" spans="1:12" ht="15">
      <c r="A277" s="7">
        <v>247</v>
      </c>
      <c r="B277" s="17" t="s">
        <v>1610</v>
      </c>
      <c r="C277" s="18" t="s">
        <v>1611</v>
      </c>
      <c r="D277" s="17" t="s">
        <v>1609</v>
      </c>
      <c r="E277" s="18" t="s">
        <v>1612</v>
      </c>
      <c r="F277" s="72">
        <f t="shared" si="3"/>
        <v>5267892</v>
      </c>
      <c r="G277" s="37">
        <v>2147030</v>
      </c>
      <c r="H277" s="37">
        <v>1090815</v>
      </c>
      <c r="I277" s="37">
        <v>416575</v>
      </c>
      <c r="J277" s="37">
        <v>1613472</v>
      </c>
      <c r="K277" s="37"/>
      <c r="L277" s="63">
        <v>20060508</v>
      </c>
    </row>
    <row r="278" spans="1:12" ht="15">
      <c r="A278" s="7">
        <v>248</v>
      </c>
      <c r="B278" s="17" t="s">
        <v>1613</v>
      </c>
      <c r="C278" s="18" t="s">
        <v>1614</v>
      </c>
      <c r="D278" s="17" t="s">
        <v>1609</v>
      </c>
      <c r="E278" s="18" t="s">
        <v>1615</v>
      </c>
      <c r="F278" s="72">
        <f t="shared" si="3"/>
        <v>10000</v>
      </c>
      <c r="G278" s="37">
        <v>0</v>
      </c>
      <c r="H278" s="37">
        <v>10000</v>
      </c>
      <c r="I278" s="37">
        <v>0</v>
      </c>
      <c r="J278" s="37">
        <v>0</v>
      </c>
      <c r="K278" s="37"/>
      <c r="L278" s="63">
        <v>20060508</v>
      </c>
    </row>
    <row r="279" spans="1:12" ht="15">
      <c r="A279" s="7">
        <v>249</v>
      </c>
      <c r="B279" s="17" t="s">
        <v>1616</v>
      </c>
      <c r="C279" s="18" t="s">
        <v>1617</v>
      </c>
      <c r="D279" s="17" t="s">
        <v>1609</v>
      </c>
      <c r="E279" s="18" t="s">
        <v>1618</v>
      </c>
      <c r="F279" s="72">
        <f t="shared" si="3"/>
        <v>49084</v>
      </c>
      <c r="G279" s="37">
        <v>0</v>
      </c>
      <c r="H279" s="37">
        <v>29034</v>
      </c>
      <c r="I279" s="37">
        <v>0</v>
      </c>
      <c r="J279" s="37">
        <v>20050</v>
      </c>
      <c r="K279" s="37"/>
      <c r="L279" s="63">
        <v>20060508</v>
      </c>
    </row>
    <row r="280" spans="1:12" s="5" customFormat="1" ht="15">
      <c r="A280" s="7">
        <v>250</v>
      </c>
      <c r="B280" s="17" t="s">
        <v>1619</v>
      </c>
      <c r="C280" s="18" t="s">
        <v>1620</v>
      </c>
      <c r="D280" s="17" t="s">
        <v>1609</v>
      </c>
      <c r="E280" s="18" t="s">
        <v>1621</v>
      </c>
      <c r="F280" s="72">
        <f t="shared" si="3"/>
        <v>968776</v>
      </c>
      <c r="G280" s="37">
        <v>306101</v>
      </c>
      <c r="H280" s="37">
        <v>101574</v>
      </c>
      <c r="I280" s="37">
        <v>0</v>
      </c>
      <c r="J280" s="37">
        <v>561101</v>
      </c>
      <c r="K280" s="37"/>
      <c r="L280" s="63">
        <v>20060508</v>
      </c>
    </row>
    <row r="281" spans="1:12" ht="15">
      <c r="A281" s="7">
        <v>251</v>
      </c>
      <c r="B281" s="17" t="s">
        <v>1622</v>
      </c>
      <c r="C281" s="18" t="s">
        <v>1623</v>
      </c>
      <c r="D281" s="17" t="s">
        <v>1609</v>
      </c>
      <c r="E281" s="18" t="s">
        <v>1624</v>
      </c>
      <c r="F281" s="72">
        <f t="shared" si="3"/>
        <v>53907548</v>
      </c>
      <c r="G281" s="37">
        <v>49456100</v>
      </c>
      <c r="H281" s="37">
        <v>3978218</v>
      </c>
      <c r="I281" s="37">
        <v>0</v>
      </c>
      <c r="J281" s="37">
        <v>473230</v>
      </c>
      <c r="K281" s="37"/>
      <c r="L281" s="63">
        <v>20060508</v>
      </c>
    </row>
    <row r="282" spans="1:12" ht="15">
      <c r="A282" s="7">
        <v>252</v>
      </c>
      <c r="B282" s="17" t="s">
        <v>1625</v>
      </c>
      <c r="C282" s="18" t="s">
        <v>1626</v>
      </c>
      <c r="D282" s="17" t="s">
        <v>1609</v>
      </c>
      <c r="E282" s="18" t="s">
        <v>1627</v>
      </c>
      <c r="F282" s="72">
        <f t="shared" si="3"/>
        <v>76097588</v>
      </c>
      <c r="G282" s="37">
        <v>57724944</v>
      </c>
      <c r="H282" s="37">
        <v>9034043</v>
      </c>
      <c r="I282" s="37">
        <v>561200</v>
      </c>
      <c r="J282" s="37">
        <v>8777401</v>
      </c>
      <c r="K282" s="69"/>
      <c r="L282" s="63">
        <v>20060508</v>
      </c>
    </row>
    <row r="283" spans="1:12" ht="15">
      <c r="A283" s="7">
        <v>253</v>
      </c>
      <c r="B283" s="17" t="s">
        <v>1628</v>
      </c>
      <c r="C283" s="18" t="s">
        <v>1629</v>
      </c>
      <c r="D283" s="17" t="s">
        <v>1609</v>
      </c>
      <c r="E283" s="18" t="s">
        <v>1630</v>
      </c>
      <c r="F283" s="72">
        <f t="shared" si="3"/>
        <v>1325807</v>
      </c>
      <c r="G283" s="37">
        <v>306500</v>
      </c>
      <c r="H283" s="37">
        <v>785978</v>
      </c>
      <c r="I283" s="37">
        <v>1</v>
      </c>
      <c r="J283" s="37">
        <v>233328</v>
      </c>
      <c r="K283" s="37"/>
      <c r="L283" s="63">
        <v>20060508</v>
      </c>
    </row>
    <row r="284" spans="1:12" ht="15">
      <c r="A284" s="7">
        <v>254</v>
      </c>
      <c r="B284" s="17" t="s">
        <v>1631</v>
      </c>
      <c r="C284" s="18" t="s">
        <v>1632</v>
      </c>
      <c r="D284" s="17" t="s">
        <v>1609</v>
      </c>
      <c r="E284" s="18" t="s">
        <v>1633</v>
      </c>
      <c r="F284" s="72">
        <f t="shared" si="3"/>
        <v>2099726</v>
      </c>
      <c r="G284" s="37">
        <v>932000</v>
      </c>
      <c r="H284" s="37">
        <v>652193</v>
      </c>
      <c r="I284" s="37">
        <v>0</v>
      </c>
      <c r="J284" s="37">
        <v>515533</v>
      </c>
      <c r="K284" s="69"/>
      <c r="L284" s="63">
        <v>20060508</v>
      </c>
    </row>
    <row r="285" spans="1:12" ht="15">
      <c r="A285" s="7">
        <v>255</v>
      </c>
      <c r="B285" s="17" t="s">
        <v>1634</v>
      </c>
      <c r="C285" s="18" t="s">
        <v>1635</v>
      </c>
      <c r="D285" s="17" t="s">
        <v>1609</v>
      </c>
      <c r="E285" s="18" t="s">
        <v>1636</v>
      </c>
      <c r="F285" s="72">
        <f t="shared" si="3"/>
        <v>1845036</v>
      </c>
      <c r="G285" s="37">
        <v>174800</v>
      </c>
      <c r="H285" s="37">
        <v>305212</v>
      </c>
      <c r="I285" s="37">
        <v>885100</v>
      </c>
      <c r="J285" s="37">
        <v>479924</v>
      </c>
      <c r="K285" s="37"/>
      <c r="L285" s="63">
        <v>20060508</v>
      </c>
    </row>
    <row r="286" spans="1:12" ht="15">
      <c r="A286" s="7">
        <v>256</v>
      </c>
      <c r="B286" s="17" t="s">
        <v>1637</v>
      </c>
      <c r="C286" s="18" t="s">
        <v>1638</v>
      </c>
      <c r="D286" s="17" t="s">
        <v>1609</v>
      </c>
      <c r="E286" s="18" t="s">
        <v>1639</v>
      </c>
      <c r="F286" s="72">
        <f t="shared" si="3"/>
        <v>1450238</v>
      </c>
      <c r="G286" s="37">
        <v>617000</v>
      </c>
      <c r="H286" s="37">
        <v>553863</v>
      </c>
      <c r="I286" s="37">
        <v>0</v>
      </c>
      <c r="J286" s="37">
        <v>279375</v>
      </c>
      <c r="K286" s="37"/>
      <c r="L286" s="63">
        <v>20060508</v>
      </c>
    </row>
    <row r="287" spans="1:12" ht="15">
      <c r="A287" s="7">
        <v>257</v>
      </c>
      <c r="B287" s="17" t="s">
        <v>1640</v>
      </c>
      <c r="C287" s="18" t="s">
        <v>1641</v>
      </c>
      <c r="D287" s="17" t="s">
        <v>1609</v>
      </c>
      <c r="E287" s="18" t="s">
        <v>1642</v>
      </c>
      <c r="F287" s="72">
        <f aca="true" t="shared" si="4" ref="F287:F350">G287+H287+I287+J287</f>
        <v>1317080</v>
      </c>
      <c r="G287" s="37">
        <v>60000</v>
      </c>
      <c r="H287" s="37">
        <v>1250930</v>
      </c>
      <c r="I287" s="37">
        <v>0</v>
      </c>
      <c r="J287" s="37">
        <v>6150</v>
      </c>
      <c r="K287" s="69"/>
      <c r="L287" s="63">
        <v>20060508</v>
      </c>
    </row>
    <row r="288" spans="1:12" ht="15">
      <c r="A288" s="7">
        <v>258</v>
      </c>
      <c r="B288" s="17" t="s">
        <v>1643</v>
      </c>
      <c r="C288" s="18" t="s">
        <v>1644</v>
      </c>
      <c r="D288" s="17" t="s">
        <v>1609</v>
      </c>
      <c r="E288" s="18" t="s">
        <v>1645</v>
      </c>
      <c r="F288" s="72">
        <f t="shared" si="4"/>
        <v>6932635</v>
      </c>
      <c r="G288" s="37">
        <v>1000000</v>
      </c>
      <c r="H288" s="37">
        <v>3802031</v>
      </c>
      <c r="I288" s="37">
        <v>0</v>
      </c>
      <c r="J288" s="37">
        <v>2130604</v>
      </c>
      <c r="K288" s="37"/>
      <c r="L288" s="63">
        <v>20060508</v>
      </c>
    </row>
    <row r="289" spans="1:12" ht="15">
      <c r="A289" s="7">
        <v>259</v>
      </c>
      <c r="B289" s="17" t="s">
        <v>1647</v>
      </c>
      <c r="C289" s="18" t="s">
        <v>1648</v>
      </c>
      <c r="D289" s="17" t="s">
        <v>1646</v>
      </c>
      <c r="E289" s="18" t="s">
        <v>1649</v>
      </c>
      <c r="F289" s="72">
        <f t="shared" si="4"/>
        <v>1549092</v>
      </c>
      <c r="G289" s="37">
        <v>715100</v>
      </c>
      <c r="H289" s="37">
        <v>296755</v>
      </c>
      <c r="I289" s="37">
        <v>532703</v>
      </c>
      <c r="J289" s="37">
        <v>4534</v>
      </c>
      <c r="K289" s="37"/>
      <c r="L289" s="63">
        <v>20060508</v>
      </c>
    </row>
    <row r="290" spans="1:12" ht="15">
      <c r="A290" s="7">
        <v>260</v>
      </c>
      <c r="B290" s="17" t="s">
        <v>1650</v>
      </c>
      <c r="C290" s="18" t="s">
        <v>1651</v>
      </c>
      <c r="D290" s="17" t="s">
        <v>1646</v>
      </c>
      <c r="E290" s="18" t="s">
        <v>1652</v>
      </c>
      <c r="F290" s="72">
        <f t="shared" si="4"/>
        <v>356606</v>
      </c>
      <c r="G290" s="37">
        <v>120385</v>
      </c>
      <c r="H290" s="37">
        <v>216467</v>
      </c>
      <c r="I290" s="37">
        <v>11549</v>
      </c>
      <c r="J290" s="37">
        <v>8205</v>
      </c>
      <c r="K290" s="37"/>
      <c r="L290" s="63">
        <v>20060508</v>
      </c>
    </row>
    <row r="291" spans="1:12" ht="15">
      <c r="A291" s="7">
        <v>261</v>
      </c>
      <c r="B291" s="17" t="s">
        <v>1653</v>
      </c>
      <c r="C291" s="18" t="s">
        <v>1654</v>
      </c>
      <c r="D291" s="17" t="s">
        <v>1646</v>
      </c>
      <c r="E291" s="18" t="s">
        <v>1655</v>
      </c>
      <c r="F291" s="72">
        <f t="shared" si="4"/>
        <v>13855</v>
      </c>
      <c r="G291" s="37">
        <v>0</v>
      </c>
      <c r="H291" s="37">
        <v>13430</v>
      </c>
      <c r="I291" s="37">
        <v>0</v>
      </c>
      <c r="J291" s="37">
        <v>425</v>
      </c>
      <c r="K291" s="37"/>
      <c r="L291" s="63">
        <v>20060508</v>
      </c>
    </row>
    <row r="292" spans="1:12" ht="15">
      <c r="A292" s="7">
        <v>262</v>
      </c>
      <c r="B292" s="17" t="s">
        <v>1656</v>
      </c>
      <c r="C292" s="18" t="s">
        <v>1657</v>
      </c>
      <c r="D292" s="17" t="s">
        <v>1646</v>
      </c>
      <c r="E292" s="18" t="s">
        <v>1658</v>
      </c>
      <c r="F292" s="72">
        <f t="shared" si="4"/>
        <v>108556</v>
      </c>
      <c r="G292" s="37">
        <v>0</v>
      </c>
      <c r="H292" s="37">
        <v>108556</v>
      </c>
      <c r="I292" s="37">
        <v>0</v>
      </c>
      <c r="J292" s="37">
        <v>0</v>
      </c>
      <c r="K292" s="37"/>
      <c r="L292" s="63">
        <v>20060508</v>
      </c>
    </row>
    <row r="293" spans="1:12" ht="15">
      <c r="A293" s="7">
        <v>263</v>
      </c>
      <c r="B293" s="17" t="s">
        <v>1659</v>
      </c>
      <c r="C293" s="18" t="s">
        <v>1660</v>
      </c>
      <c r="D293" s="17" t="s">
        <v>1646</v>
      </c>
      <c r="E293" s="18" t="s">
        <v>1661</v>
      </c>
      <c r="F293" s="72">
        <f t="shared" si="4"/>
        <v>85817</v>
      </c>
      <c r="G293" s="37">
        <v>0</v>
      </c>
      <c r="H293" s="37">
        <v>0</v>
      </c>
      <c r="I293" s="37">
        <v>0</v>
      </c>
      <c r="J293" s="37">
        <v>85817</v>
      </c>
      <c r="K293" s="37"/>
      <c r="L293" s="63">
        <v>20060508</v>
      </c>
    </row>
    <row r="294" spans="1:12" ht="15">
      <c r="A294" s="7">
        <v>264</v>
      </c>
      <c r="B294" s="17" t="s">
        <v>1662</v>
      </c>
      <c r="C294" s="18" t="s">
        <v>1663</v>
      </c>
      <c r="D294" s="17" t="s">
        <v>1646</v>
      </c>
      <c r="E294" s="18" t="s">
        <v>1664</v>
      </c>
      <c r="F294" s="72">
        <f t="shared" si="4"/>
        <v>2007735</v>
      </c>
      <c r="G294" s="37">
        <v>765050</v>
      </c>
      <c r="H294" s="37">
        <v>977486</v>
      </c>
      <c r="I294" s="37">
        <v>0</v>
      </c>
      <c r="J294" s="37">
        <v>265199</v>
      </c>
      <c r="K294" s="37"/>
      <c r="L294" s="63">
        <v>20060508</v>
      </c>
    </row>
    <row r="295" spans="1:12" ht="15">
      <c r="A295" s="7">
        <v>265</v>
      </c>
      <c r="B295" s="17" t="s">
        <v>1665</v>
      </c>
      <c r="C295" s="18" t="s">
        <v>1666</v>
      </c>
      <c r="D295" s="17" t="s">
        <v>1646</v>
      </c>
      <c r="E295" s="18" t="s">
        <v>1667</v>
      </c>
      <c r="F295" s="72">
        <f t="shared" si="4"/>
        <v>613074</v>
      </c>
      <c r="G295" s="37">
        <v>0</v>
      </c>
      <c r="H295" s="37">
        <v>555435</v>
      </c>
      <c r="I295" s="37">
        <v>2300</v>
      </c>
      <c r="J295" s="37">
        <v>55339</v>
      </c>
      <c r="K295" s="37"/>
      <c r="L295" s="63">
        <v>20060508</v>
      </c>
    </row>
    <row r="296" spans="1:12" s="5" customFormat="1" ht="15">
      <c r="A296" s="7">
        <v>266</v>
      </c>
      <c r="B296" s="17" t="s">
        <v>1668</v>
      </c>
      <c r="C296" s="18" t="s">
        <v>1669</v>
      </c>
      <c r="D296" s="17" t="s">
        <v>1646</v>
      </c>
      <c r="E296" s="18" t="s">
        <v>1670</v>
      </c>
      <c r="F296" s="72">
        <f t="shared" si="4"/>
        <v>265777</v>
      </c>
      <c r="G296" s="37">
        <v>200</v>
      </c>
      <c r="H296" s="37">
        <v>223977</v>
      </c>
      <c r="I296" s="37">
        <v>10000</v>
      </c>
      <c r="J296" s="37">
        <v>31600</v>
      </c>
      <c r="K296" s="37"/>
      <c r="L296" s="63">
        <v>20060508</v>
      </c>
    </row>
    <row r="297" spans="1:12" ht="15">
      <c r="A297" s="7">
        <v>267</v>
      </c>
      <c r="B297" s="17" t="s">
        <v>1671</v>
      </c>
      <c r="C297" s="18" t="s">
        <v>1672</v>
      </c>
      <c r="D297" s="17" t="s">
        <v>1646</v>
      </c>
      <c r="E297" s="18" t="s">
        <v>1673</v>
      </c>
      <c r="F297" s="72">
        <f t="shared" si="4"/>
        <v>225968</v>
      </c>
      <c r="G297" s="37">
        <v>0</v>
      </c>
      <c r="H297" s="37">
        <v>99302</v>
      </c>
      <c r="I297" s="37">
        <v>0</v>
      </c>
      <c r="J297" s="37">
        <v>126666</v>
      </c>
      <c r="K297" s="37"/>
      <c r="L297" s="63">
        <v>20060508</v>
      </c>
    </row>
    <row r="298" spans="1:12" ht="15">
      <c r="A298" s="7">
        <v>268</v>
      </c>
      <c r="B298" s="17" t="s">
        <v>1674</v>
      </c>
      <c r="C298" s="18" t="s">
        <v>1675</v>
      </c>
      <c r="D298" s="17" t="s">
        <v>1646</v>
      </c>
      <c r="E298" s="18" t="s">
        <v>1553</v>
      </c>
      <c r="F298" s="72">
        <f t="shared" si="4"/>
        <v>198032</v>
      </c>
      <c r="G298" s="37">
        <v>0</v>
      </c>
      <c r="H298" s="37">
        <v>173965</v>
      </c>
      <c r="I298" s="37">
        <v>5000</v>
      </c>
      <c r="J298" s="37">
        <v>19067</v>
      </c>
      <c r="K298" s="37"/>
      <c r="L298" s="63">
        <v>20060508</v>
      </c>
    </row>
    <row r="299" spans="1:12" ht="15">
      <c r="A299" s="7">
        <v>269</v>
      </c>
      <c r="B299" s="17" t="s">
        <v>1676</v>
      </c>
      <c r="C299" s="18" t="s">
        <v>1677</v>
      </c>
      <c r="D299" s="17" t="s">
        <v>1646</v>
      </c>
      <c r="E299" s="18" t="s">
        <v>1678</v>
      </c>
      <c r="F299" s="72">
        <f t="shared" si="4"/>
        <v>213550</v>
      </c>
      <c r="G299" s="37">
        <v>163000</v>
      </c>
      <c r="H299" s="37">
        <v>22482</v>
      </c>
      <c r="I299" s="37">
        <v>0</v>
      </c>
      <c r="J299" s="37">
        <v>28068</v>
      </c>
      <c r="K299" s="37"/>
      <c r="L299" s="63">
        <v>20060508</v>
      </c>
    </row>
    <row r="300" spans="1:12" ht="15">
      <c r="A300" s="7">
        <v>270</v>
      </c>
      <c r="B300" s="17" t="s">
        <v>1679</v>
      </c>
      <c r="C300" s="18" t="s">
        <v>1680</v>
      </c>
      <c r="D300" s="17" t="s">
        <v>1646</v>
      </c>
      <c r="E300" s="18" t="s">
        <v>1681</v>
      </c>
      <c r="F300" s="72">
        <f t="shared" si="4"/>
        <v>202040</v>
      </c>
      <c r="G300" s="37">
        <v>0</v>
      </c>
      <c r="H300" s="37">
        <v>201040</v>
      </c>
      <c r="I300" s="37">
        <v>0</v>
      </c>
      <c r="J300" s="37">
        <v>1000</v>
      </c>
      <c r="K300" s="37"/>
      <c r="L300" s="63">
        <v>20060508</v>
      </c>
    </row>
    <row r="301" spans="1:12" ht="15">
      <c r="A301" s="7">
        <v>271</v>
      </c>
      <c r="B301" s="17" t="s">
        <v>1682</v>
      </c>
      <c r="C301" s="18" t="s">
        <v>1683</v>
      </c>
      <c r="D301" s="17" t="s">
        <v>1646</v>
      </c>
      <c r="E301" s="18" t="s">
        <v>1684</v>
      </c>
      <c r="F301" s="72">
        <f t="shared" si="4"/>
        <v>24896</v>
      </c>
      <c r="G301" s="37">
        <v>200</v>
      </c>
      <c r="H301" s="37">
        <v>22496</v>
      </c>
      <c r="I301" s="37">
        <v>2200</v>
      </c>
      <c r="J301" s="37">
        <v>0</v>
      </c>
      <c r="K301" s="37"/>
      <c r="L301" s="63">
        <v>20060508</v>
      </c>
    </row>
    <row r="302" spans="1:12" ht="15">
      <c r="A302" s="7">
        <v>272</v>
      </c>
      <c r="B302" s="17" t="s">
        <v>1685</v>
      </c>
      <c r="C302" s="18" t="s">
        <v>1686</v>
      </c>
      <c r="D302" s="17" t="s">
        <v>1646</v>
      </c>
      <c r="E302" s="18" t="s">
        <v>1687</v>
      </c>
      <c r="F302" s="72">
        <f t="shared" si="4"/>
        <v>89143</v>
      </c>
      <c r="G302" s="37">
        <v>0</v>
      </c>
      <c r="H302" s="37">
        <v>64143</v>
      </c>
      <c r="I302" s="37">
        <v>0</v>
      </c>
      <c r="J302" s="37">
        <v>25000</v>
      </c>
      <c r="K302" s="37"/>
      <c r="L302" s="63">
        <v>20060508</v>
      </c>
    </row>
    <row r="303" spans="1:12" ht="15">
      <c r="A303" s="7">
        <v>273</v>
      </c>
      <c r="B303" s="17" t="s">
        <v>1688</v>
      </c>
      <c r="C303" s="18" t="s">
        <v>1689</v>
      </c>
      <c r="D303" s="17" t="s">
        <v>1646</v>
      </c>
      <c r="E303" s="18" t="s">
        <v>1690</v>
      </c>
      <c r="F303" s="72">
        <f t="shared" si="4"/>
        <v>392197</v>
      </c>
      <c r="G303" s="37">
        <v>162050</v>
      </c>
      <c r="H303" s="37">
        <v>229947</v>
      </c>
      <c r="I303" s="37">
        <v>0</v>
      </c>
      <c r="J303" s="37">
        <v>200</v>
      </c>
      <c r="K303" s="37"/>
      <c r="L303" s="63">
        <v>20060508</v>
      </c>
    </row>
    <row r="304" spans="1:12" ht="15">
      <c r="A304" s="7">
        <v>274</v>
      </c>
      <c r="B304" s="17" t="s">
        <v>1691</v>
      </c>
      <c r="C304" s="18" t="s">
        <v>1692</v>
      </c>
      <c r="D304" s="17" t="s">
        <v>1646</v>
      </c>
      <c r="E304" s="18" t="s">
        <v>1693</v>
      </c>
      <c r="F304" s="72">
        <f t="shared" si="4"/>
        <v>254548</v>
      </c>
      <c r="G304" s="37">
        <v>0</v>
      </c>
      <c r="H304" s="37">
        <v>151537</v>
      </c>
      <c r="I304" s="37">
        <v>50700</v>
      </c>
      <c r="J304" s="37">
        <v>52311</v>
      </c>
      <c r="K304" s="37"/>
      <c r="L304" s="63">
        <v>20060508</v>
      </c>
    </row>
    <row r="305" spans="1:12" ht="15">
      <c r="A305" s="7">
        <v>275</v>
      </c>
      <c r="B305" s="17" t="s">
        <v>1694</v>
      </c>
      <c r="C305" s="18" t="s">
        <v>1695</v>
      </c>
      <c r="D305" s="17" t="s">
        <v>1646</v>
      </c>
      <c r="E305" s="18" t="s">
        <v>1696</v>
      </c>
      <c r="F305" s="72">
        <f t="shared" si="4"/>
        <v>68596</v>
      </c>
      <c r="G305" s="37">
        <v>0</v>
      </c>
      <c r="H305" s="37">
        <v>68596</v>
      </c>
      <c r="I305" s="37">
        <v>0</v>
      </c>
      <c r="J305" s="37">
        <v>0</v>
      </c>
      <c r="K305" s="69"/>
      <c r="L305" s="63">
        <v>20060508</v>
      </c>
    </row>
    <row r="306" spans="1:12" ht="15">
      <c r="A306" s="7">
        <v>276</v>
      </c>
      <c r="B306" s="17" t="s">
        <v>1697</v>
      </c>
      <c r="C306" s="18" t="s">
        <v>1698</v>
      </c>
      <c r="D306" s="17" t="s">
        <v>1646</v>
      </c>
      <c r="E306" s="18" t="s">
        <v>1699</v>
      </c>
      <c r="F306" s="72">
        <f t="shared" si="4"/>
        <v>84016</v>
      </c>
      <c r="G306" s="37">
        <v>0</v>
      </c>
      <c r="H306" s="37">
        <v>40417</v>
      </c>
      <c r="I306" s="37">
        <v>0</v>
      </c>
      <c r="J306" s="37">
        <v>43599</v>
      </c>
      <c r="K306" s="37"/>
      <c r="L306" s="63">
        <v>20060508</v>
      </c>
    </row>
    <row r="307" spans="1:12" ht="15">
      <c r="A307" s="7">
        <v>277</v>
      </c>
      <c r="B307" s="17" t="s">
        <v>1700</v>
      </c>
      <c r="C307" s="18" t="s">
        <v>1701</v>
      </c>
      <c r="D307" s="17" t="s">
        <v>1646</v>
      </c>
      <c r="E307" s="18" t="s">
        <v>1702</v>
      </c>
      <c r="F307" s="72">
        <f t="shared" si="4"/>
        <v>727240</v>
      </c>
      <c r="G307" s="37">
        <v>281000</v>
      </c>
      <c r="H307" s="37">
        <v>329340</v>
      </c>
      <c r="I307" s="37">
        <v>18275</v>
      </c>
      <c r="J307" s="37">
        <v>98625</v>
      </c>
      <c r="K307" s="37"/>
      <c r="L307" s="63">
        <v>20060508</v>
      </c>
    </row>
    <row r="308" spans="1:12" ht="15">
      <c r="A308" s="7">
        <v>278</v>
      </c>
      <c r="B308" s="17" t="s">
        <v>1703</v>
      </c>
      <c r="C308" s="18" t="s">
        <v>1704</v>
      </c>
      <c r="D308" s="17" t="s">
        <v>1646</v>
      </c>
      <c r="E308" s="18" t="s">
        <v>1705</v>
      </c>
      <c r="F308" s="72">
        <f t="shared" si="4"/>
        <v>82075</v>
      </c>
      <c r="G308" s="37">
        <v>0</v>
      </c>
      <c r="H308" s="37">
        <v>52575</v>
      </c>
      <c r="I308" s="37">
        <v>0</v>
      </c>
      <c r="J308" s="37">
        <v>29500</v>
      </c>
      <c r="K308" s="37"/>
      <c r="L308" s="63">
        <v>20060508</v>
      </c>
    </row>
    <row r="309" spans="1:12" ht="15">
      <c r="A309" s="7">
        <v>279</v>
      </c>
      <c r="B309" s="17" t="s">
        <v>1706</v>
      </c>
      <c r="C309" s="18" t="s">
        <v>1707</v>
      </c>
      <c r="D309" s="17" t="s">
        <v>1646</v>
      </c>
      <c r="E309" s="18" t="s">
        <v>1708</v>
      </c>
      <c r="F309" s="72">
        <f t="shared" si="4"/>
        <v>2101050</v>
      </c>
      <c r="G309" s="37">
        <v>1183675</v>
      </c>
      <c r="H309" s="37">
        <v>627157</v>
      </c>
      <c r="I309" s="37">
        <v>16950</v>
      </c>
      <c r="J309" s="37">
        <v>273268</v>
      </c>
      <c r="K309" s="37"/>
      <c r="L309" s="63">
        <v>20060508</v>
      </c>
    </row>
    <row r="310" spans="1:12" ht="15">
      <c r="A310" s="7">
        <v>280</v>
      </c>
      <c r="B310" s="17" t="s">
        <v>1709</v>
      </c>
      <c r="C310" s="18" t="s">
        <v>1710</v>
      </c>
      <c r="D310" s="17" t="s">
        <v>1646</v>
      </c>
      <c r="E310" s="18" t="s">
        <v>1711</v>
      </c>
      <c r="F310" s="72">
        <f t="shared" si="4"/>
        <v>1783777</v>
      </c>
      <c r="G310" s="37">
        <v>827001</v>
      </c>
      <c r="H310" s="37">
        <v>684919</v>
      </c>
      <c r="I310" s="37">
        <v>63000</v>
      </c>
      <c r="J310" s="37">
        <v>208857</v>
      </c>
      <c r="K310" s="37"/>
      <c r="L310" s="63">
        <v>20060508</v>
      </c>
    </row>
    <row r="311" spans="1:12" ht="15">
      <c r="A311" s="7">
        <v>281</v>
      </c>
      <c r="B311" s="17" t="s">
        <v>1712</v>
      </c>
      <c r="C311" s="18" t="s">
        <v>1713</v>
      </c>
      <c r="D311" s="17" t="s">
        <v>1646</v>
      </c>
      <c r="E311" s="18" t="s">
        <v>1714</v>
      </c>
      <c r="F311" s="72">
        <f t="shared" si="4"/>
        <v>15850</v>
      </c>
      <c r="G311" s="37">
        <v>0</v>
      </c>
      <c r="H311" s="37">
        <v>15850</v>
      </c>
      <c r="I311" s="37">
        <v>0</v>
      </c>
      <c r="J311" s="37">
        <v>0</v>
      </c>
      <c r="K311" s="37"/>
      <c r="L311" s="63">
        <v>20060508</v>
      </c>
    </row>
    <row r="312" spans="1:12" ht="15">
      <c r="A312" s="7">
        <v>282</v>
      </c>
      <c r="B312" s="17" t="s">
        <v>1715</v>
      </c>
      <c r="C312" s="18" t="s">
        <v>1716</v>
      </c>
      <c r="D312" s="17" t="s">
        <v>1646</v>
      </c>
      <c r="E312" s="18" t="s">
        <v>1717</v>
      </c>
      <c r="F312" s="72">
        <f t="shared" si="4"/>
        <v>1759709</v>
      </c>
      <c r="G312" s="37">
        <v>1242000</v>
      </c>
      <c r="H312" s="37">
        <v>269141</v>
      </c>
      <c r="I312" s="37">
        <v>75500</v>
      </c>
      <c r="J312" s="37">
        <v>173068</v>
      </c>
      <c r="K312" s="37"/>
      <c r="L312" s="63">
        <v>20060508</v>
      </c>
    </row>
    <row r="313" spans="1:12" ht="15">
      <c r="A313" s="7">
        <v>283</v>
      </c>
      <c r="B313" s="17" t="s">
        <v>1718</v>
      </c>
      <c r="C313" s="18" t="s">
        <v>1719</v>
      </c>
      <c r="D313" s="17" t="s">
        <v>1646</v>
      </c>
      <c r="E313" s="18" t="s">
        <v>1720</v>
      </c>
      <c r="F313" s="72">
        <f t="shared" si="4"/>
        <v>529804</v>
      </c>
      <c r="G313" s="37">
        <v>382500</v>
      </c>
      <c r="H313" s="37">
        <v>66924</v>
      </c>
      <c r="I313" s="37">
        <v>25500</v>
      </c>
      <c r="J313" s="37">
        <v>54880</v>
      </c>
      <c r="K313" s="37"/>
      <c r="L313" s="63">
        <v>20060508</v>
      </c>
    </row>
    <row r="314" spans="1:12" ht="15">
      <c r="A314" s="7">
        <v>284</v>
      </c>
      <c r="B314" s="17" t="s">
        <v>1721</v>
      </c>
      <c r="C314" s="18" t="s">
        <v>1722</v>
      </c>
      <c r="D314" s="17" t="s">
        <v>1646</v>
      </c>
      <c r="E314" s="18" t="s">
        <v>1723</v>
      </c>
      <c r="F314" s="72">
        <f t="shared" si="4"/>
        <v>431716</v>
      </c>
      <c r="G314" s="37">
        <v>186600</v>
      </c>
      <c r="H314" s="37">
        <v>201300</v>
      </c>
      <c r="I314" s="37">
        <v>0</v>
      </c>
      <c r="J314" s="37">
        <v>43816</v>
      </c>
      <c r="K314" s="37"/>
      <c r="L314" s="63">
        <v>20060508</v>
      </c>
    </row>
    <row r="315" spans="1:12" ht="15">
      <c r="A315" s="7">
        <v>285</v>
      </c>
      <c r="B315" s="17" t="s">
        <v>1725</v>
      </c>
      <c r="C315" s="18" t="s">
        <v>1726</v>
      </c>
      <c r="D315" s="17" t="s">
        <v>1724</v>
      </c>
      <c r="E315" s="18" t="s">
        <v>1727</v>
      </c>
      <c r="F315" s="72">
        <f t="shared" si="4"/>
        <v>2168852</v>
      </c>
      <c r="G315" s="37">
        <v>1023000</v>
      </c>
      <c r="H315" s="37">
        <v>359481</v>
      </c>
      <c r="I315" s="37">
        <v>0</v>
      </c>
      <c r="J315" s="37">
        <v>786371</v>
      </c>
      <c r="K315" s="37"/>
      <c r="L315" s="63">
        <v>20060508</v>
      </c>
    </row>
    <row r="316" spans="1:12" ht="15">
      <c r="A316" s="7">
        <v>286</v>
      </c>
      <c r="B316" s="17" t="s">
        <v>3</v>
      </c>
      <c r="C316" s="18" t="s">
        <v>4</v>
      </c>
      <c r="D316" s="17" t="s">
        <v>1724</v>
      </c>
      <c r="E316" s="18" t="s">
        <v>5</v>
      </c>
      <c r="F316" s="72" t="s">
        <v>620</v>
      </c>
      <c r="G316" s="70" t="s">
        <v>620</v>
      </c>
      <c r="H316" s="70" t="s">
        <v>620</v>
      </c>
      <c r="I316" s="70" t="s">
        <v>620</v>
      </c>
      <c r="J316" s="70" t="s">
        <v>620</v>
      </c>
      <c r="K316" s="37"/>
      <c r="L316" s="63">
        <v>20060508</v>
      </c>
    </row>
    <row r="317" spans="1:12" ht="15">
      <c r="A317" s="7">
        <v>287</v>
      </c>
      <c r="B317" s="17" t="s">
        <v>6</v>
      </c>
      <c r="C317" s="18" t="s">
        <v>7</v>
      </c>
      <c r="D317" s="17" t="s">
        <v>1724</v>
      </c>
      <c r="E317" s="18" t="s">
        <v>904</v>
      </c>
      <c r="F317" s="72">
        <f t="shared" si="4"/>
        <v>11226524</v>
      </c>
      <c r="G317" s="37">
        <v>416705</v>
      </c>
      <c r="H317" s="37">
        <v>1455285</v>
      </c>
      <c r="I317" s="37">
        <v>1746250</v>
      </c>
      <c r="J317" s="37">
        <v>7608284</v>
      </c>
      <c r="K317" s="37"/>
      <c r="L317" s="63">
        <v>20060508</v>
      </c>
    </row>
    <row r="318" spans="1:12" ht="15">
      <c r="A318" s="7">
        <v>288</v>
      </c>
      <c r="B318" s="17" t="s">
        <v>8</v>
      </c>
      <c r="C318" s="18" t="s">
        <v>9</v>
      </c>
      <c r="D318" s="17" t="s">
        <v>1724</v>
      </c>
      <c r="E318" s="18" t="s">
        <v>10</v>
      </c>
      <c r="F318" s="72">
        <f t="shared" si="4"/>
        <v>1229380</v>
      </c>
      <c r="G318" s="37">
        <v>1046600</v>
      </c>
      <c r="H318" s="37">
        <v>121888</v>
      </c>
      <c r="I318" s="37">
        <v>0</v>
      </c>
      <c r="J318" s="37">
        <v>60892</v>
      </c>
      <c r="K318" s="37"/>
      <c r="L318" s="63">
        <v>20060508</v>
      </c>
    </row>
    <row r="319" spans="1:12" ht="15">
      <c r="A319" s="7">
        <v>289</v>
      </c>
      <c r="B319" s="17" t="s">
        <v>11</v>
      </c>
      <c r="C319" s="18" t="s">
        <v>12</v>
      </c>
      <c r="D319" s="17" t="s">
        <v>1724</v>
      </c>
      <c r="E319" s="18" t="s">
        <v>13</v>
      </c>
      <c r="F319" s="72">
        <f t="shared" si="4"/>
        <v>684615</v>
      </c>
      <c r="G319" s="37">
        <v>0</v>
      </c>
      <c r="H319" s="37">
        <v>6963</v>
      </c>
      <c r="I319" s="37">
        <v>0</v>
      </c>
      <c r="J319" s="37">
        <v>677652</v>
      </c>
      <c r="K319" s="37"/>
      <c r="L319" s="63">
        <v>20060508</v>
      </c>
    </row>
    <row r="320" spans="1:12" ht="15">
      <c r="A320" s="7">
        <v>290</v>
      </c>
      <c r="B320" s="17" t="s">
        <v>14</v>
      </c>
      <c r="C320" s="18" t="s">
        <v>15</v>
      </c>
      <c r="D320" s="17" t="s">
        <v>1724</v>
      </c>
      <c r="E320" s="18" t="s">
        <v>1451</v>
      </c>
      <c r="F320" s="72">
        <f t="shared" si="4"/>
        <v>2012908</v>
      </c>
      <c r="G320" s="37">
        <v>234110</v>
      </c>
      <c r="H320" s="37">
        <v>980424</v>
      </c>
      <c r="I320" s="37">
        <v>247200</v>
      </c>
      <c r="J320" s="37">
        <v>551174</v>
      </c>
      <c r="K320" s="37"/>
      <c r="L320" s="63">
        <v>20060508</v>
      </c>
    </row>
    <row r="321" spans="1:12" ht="15">
      <c r="A321" s="7">
        <v>291</v>
      </c>
      <c r="B321" s="17" t="s">
        <v>16</v>
      </c>
      <c r="C321" s="18" t="s">
        <v>17</v>
      </c>
      <c r="D321" s="17" t="s">
        <v>1724</v>
      </c>
      <c r="E321" s="18" t="s">
        <v>1454</v>
      </c>
      <c r="F321" s="72">
        <f t="shared" si="4"/>
        <v>473027</v>
      </c>
      <c r="G321" s="37">
        <v>31000</v>
      </c>
      <c r="H321" s="37">
        <v>254886</v>
      </c>
      <c r="I321" s="37">
        <v>0</v>
      </c>
      <c r="J321" s="37">
        <v>187141</v>
      </c>
      <c r="K321" s="37"/>
      <c r="L321" s="63">
        <v>20060508</v>
      </c>
    </row>
    <row r="322" spans="1:12" ht="15">
      <c r="A322" s="7">
        <v>292</v>
      </c>
      <c r="B322" s="17" t="s">
        <v>18</v>
      </c>
      <c r="C322" s="18" t="s">
        <v>19</v>
      </c>
      <c r="D322" s="17" t="s">
        <v>1724</v>
      </c>
      <c r="E322" s="18" t="s">
        <v>20</v>
      </c>
      <c r="F322" s="72">
        <f t="shared" si="4"/>
        <v>479411</v>
      </c>
      <c r="G322" s="37">
        <v>0</v>
      </c>
      <c r="H322" s="37">
        <v>327811</v>
      </c>
      <c r="I322" s="37">
        <v>0</v>
      </c>
      <c r="J322" s="37">
        <v>151600</v>
      </c>
      <c r="K322" s="37"/>
      <c r="L322" s="63">
        <v>20060508</v>
      </c>
    </row>
    <row r="323" spans="1:12" ht="15">
      <c r="A323" s="7">
        <v>293</v>
      </c>
      <c r="B323" s="17" t="s">
        <v>21</v>
      </c>
      <c r="C323" s="18" t="s">
        <v>22</v>
      </c>
      <c r="D323" s="17" t="s">
        <v>1724</v>
      </c>
      <c r="E323" s="18" t="s">
        <v>23</v>
      </c>
      <c r="F323" s="72">
        <f t="shared" si="4"/>
        <v>2137564</v>
      </c>
      <c r="G323" s="37">
        <v>0</v>
      </c>
      <c r="H323" s="37">
        <v>1466399</v>
      </c>
      <c r="I323" s="37">
        <v>0</v>
      </c>
      <c r="J323" s="37">
        <v>671165</v>
      </c>
      <c r="K323" s="69"/>
      <c r="L323" s="63">
        <v>20060508</v>
      </c>
    </row>
    <row r="324" spans="1:12" s="5" customFormat="1" ht="15">
      <c r="A324" s="7">
        <v>294</v>
      </c>
      <c r="B324" s="17" t="s">
        <v>24</v>
      </c>
      <c r="C324" s="18" t="s">
        <v>25</v>
      </c>
      <c r="D324" s="17" t="s">
        <v>1724</v>
      </c>
      <c r="E324" s="18" t="s">
        <v>26</v>
      </c>
      <c r="F324" s="72">
        <f t="shared" si="4"/>
        <v>8760044</v>
      </c>
      <c r="G324" s="37">
        <v>1087100</v>
      </c>
      <c r="H324" s="37">
        <v>1944019</v>
      </c>
      <c r="I324" s="37">
        <v>1708151</v>
      </c>
      <c r="J324" s="37">
        <v>4020774</v>
      </c>
      <c r="K324" s="37"/>
      <c r="L324" s="63">
        <v>20060508</v>
      </c>
    </row>
    <row r="325" spans="1:12" ht="15">
      <c r="A325" s="7">
        <v>295</v>
      </c>
      <c r="B325" s="17" t="s">
        <v>27</v>
      </c>
      <c r="C325" s="18" t="s">
        <v>28</v>
      </c>
      <c r="D325" s="17" t="s">
        <v>1724</v>
      </c>
      <c r="E325" s="18" t="s">
        <v>29</v>
      </c>
      <c r="F325" s="72" t="s">
        <v>620</v>
      </c>
      <c r="G325" s="70" t="s">
        <v>620</v>
      </c>
      <c r="H325" s="70" t="s">
        <v>620</v>
      </c>
      <c r="I325" s="70" t="s">
        <v>620</v>
      </c>
      <c r="J325" s="70" t="s">
        <v>620</v>
      </c>
      <c r="K325" s="37"/>
      <c r="L325" s="63">
        <v>20060508</v>
      </c>
    </row>
    <row r="326" spans="1:12" ht="15">
      <c r="A326" s="7">
        <v>296</v>
      </c>
      <c r="B326" s="17" t="s">
        <v>30</v>
      </c>
      <c r="C326" s="18" t="s">
        <v>31</v>
      </c>
      <c r="D326" s="17" t="s">
        <v>1724</v>
      </c>
      <c r="E326" s="18" t="s">
        <v>1136</v>
      </c>
      <c r="F326" s="72">
        <f t="shared" si="4"/>
        <v>1575128</v>
      </c>
      <c r="G326" s="37">
        <v>631200</v>
      </c>
      <c r="H326" s="37">
        <v>197628</v>
      </c>
      <c r="I326" s="37">
        <v>9000</v>
      </c>
      <c r="J326" s="37">
        <v>737300</v>
      </c>
      <c r="K326" s="37"/>
      <c r="L326" s="63">
        <v>20060508</v>
      </c>
    </row>
    <row r="327" spans="1:12" ht="15">
      <c r="A327" s="7">
        <v>297</v>
      </c>
      <c r="B327" s="17" t="s">
        <v>32</v>
      </c>
      <c r="C327" s="18" t="s">
        <v>33</v>
      </c>
      <c r="D327" s="17" t="s">
        <v>1724</v>
      </c>
      <c r="E327" s="18" t="s">
        <v>34</v>
      </c>
      <c r="F327" s="72">
        <f t="shared" si="4"/>
        <v>5307776</v>
      </c>
      <c r="G327" s="37">
        <v>1166500</v>
      </c>
      <c r="H327" s="37">
        <v>545062</v>
      </c>
      <c r="I327" s="37">
        <v>2422800</v>
      </c>
      <c r="J327" s="37">
        <v>1173414</v>
      </c>
      <c r="K327" s="37"/>
      <c r="L327" s="63">
        <v>20060508</v>
      </c>
    </row>
    <row r="328" spans="1:12" ht="15">
      <c r="A328" s="7">
        <v>298</v>
      </c>
      <c r="B328" s="17" t="s">
        <v>36</v>
      </c>
      <c r="C328" s="18" t="s">
        <v>37</v>
      </c>
      <c r="D328" s="17" t="s">
        <v>35</v>
      </c>
      <c r="E328" s="18" t="s">
        <v>38</v>
      </c>
      <c r="F328" s="72">
        <f t="shared" si="4"/>
        <v>10981231</v>
      </c>
      <c r="G328" s="37">
        <v>179000</v>
      </c>
      <c r="H328" s="37">
        <v>772135</v>
      </c>
      <c r="I328" s="37">
        <v>2210</v>
      </c>
      <c r="J328" s="37">
        <v>10027886</v>
      </c>
      <c r="K328" s="37"/>
      <c r="L328" s="63">
        <v>20060508</v>
      </c>
    </row>
    <row r="329" spans="1:12" ht="15">
      <c r="A329" s="7">
        <v>299</v>
      </c>
      <c r="B329" s="17" t="s">
        <v>39</v>
      </c>
      <c r="C329" s="18" t="s">
        <v>40</v>
      </c>
      <c r="D329" s="17" t="s">
        <v>35</v>
      </c>
      <c r="E329" s="18" t="s">
        <v>41</v>
      </c>
      <c r="F329" s="72">
        <f t="shared" si="4"/>
        <v>4091876</v>
      </c>
      <c r="G329" s="37">
        <v>0</v>
      </c>
      <c r="H329" s="37">
        <v>511926</v>
      </c>
      <c r="I329" s="37">
        <v>3183400</v>
      </c>
      <c r="J329" s="37">
        <v>396550</v>
      </c>
      <c r="K329" s="37"/>
      <c r="L329" s="63">
        <v>20060508</v>
      </c>
    </row>
    <row r="330" spans="1:12" ht="15">
      <c r="A330" s="7">
        <v>300</v>
      </c>
      <c r="B330" s="17" t="s">
        <v>42</v>
      </c>
      <c r="C330" s="18" t="s">
        <v>43</v>
      </c>
      <c r="D330" s="17" t="s">
        <v>35</v>
      </c>
      <c r="E330" s="18" t="s">
        <v>44</v>
      </c>
      <c r="F330" s="72">
        <f t="shared" si="4"/>
        <v>146660</v>
      </c>
      <c r="G330" s="37">
        <v>0</v>
      </c>
      <c r="H330" s="37">
        <v>0</v>
      </c>
      <c r="I330" s="37">
        <v>0</v>
      </c>
      <c r="J330" s="37">
        <v>146660</v>
      </c>
      <c r="K330" s="37"/>
      <c r="L330" s="63">
        <v>20060508</v>
      </c>
    </row>
    <row r="331" spans="1:12" ht="15">
      <c r="A331" s="7">
        <v>301</v>
      </c>
      <c r="B331" s="17" t="s">
        <v>45</v>
      </c>
      <c r="C331" s="18" t="s">
        <v>46</v>
      </c>
      <c r="D331" s="17" t="s">
        <v>35</v>
      </c>
      <c r="E331" s="18" t="s">
        <v>47</v>
      </c>
      <c r="F331" s="72">
        <f t="shared" si="4"/>
        <v>40252178</v>
      </c>
      <c r="G331" s="37">
        <v>0</v>
      </c>
      <c r="H331" s="37">
        <v>1410154</v>
      </c>
      <c r="I331" s="37">
        <v>0</v>
      </c>
      <c r="J331" s="37">
        <v>38842024</v>
      </c>
      <c r="K331" s="37"/>
      <c r="L331" s="63">
        <v>20060508</v>
      </c>
    </row>
    <row r="332" spans="1:12" ht="15">
      <c r="A332" s="7">
        <v>302</v>
      </c>
      <c r="B332" s="17" t="s">
        <v>48</v>
      </c>
      <c r="C332" s="18" t="s">
        <v>49</v>
      </c>
      <c r="D332" s="17" t="s">
        <v>35</v>
      </c>
      <c r="E332" s="18" t="s">
        <v>50</v>
      </c>
      <c r="F332" s="72">
        <f t="shared" si="4"/>
        <v>4020253</v>
      </c>
      <c r="G332" s="37">
        <v>953331</v>
      </c>
      <c r="H332" s="37">
        <v>1586449</v>
      </c>
      <c r="I332" s="37">
        <v>70000</v>
      </c>
      <c r="J332" s="37">
        <v>1410473</v>
      </c>
      <c r="K332" s="37"/>
      <c r="L332" s="63">
        <v>20060508</v>
      </c>
    </row>
    <row r="333" spans="1:12" ht="15">
      <c r="A333" s="7">
        <v>303</v>
      </c>
      <c r="B333" s="17" t="s">
        <v>51</v>
      </c>
      <c r="C333" s="18" t="s">
        <v>52</v>
      </c>
      <c r="D333" s="17" t="s">
        <v>35</v>
      </c>
      <c r="E333" s="18" t="s">
        <v>53</v>
      </c>
      <c r="F333" s="72">
        <f t="shared" si="4"/>
        <v>90360</v>
      </c>
      <c r="G333" s="37">
        <v>0</v>
      </c>
      <c r="H333" s="37">
        <v>53310</v>
      </c>
      <c r="I333" s="37">
        <v>0</v>
      </c>
      <c r="J333" s="37">
        <v>37050</v>
      </c>
      <c r="K333" s="37"/>
      <c r="L333" s="63">
        <v>20060508</v>
      </c>
    </row>
    <row r="334" spans="1:12" ht="15">
      <c r="A334" s="7">
        <v>304</v>
      </c>
      <c r="B334" s="17" t="s">
        <v>54</v>
      </c>
      <c r="C334" s="18" t="s">
        <v>55</v>
      </c>
      <c r="D334" s="17" t="s">
        <v>35</v>
      </c>
      <c r="E334" s="18" t="s">
        <v>56</v>
      </c>
      <c r="F334" s="72">
        <f t="shared" si="4"/>
        <v>22677341</v>
      </c>
      <c r="G334" s="37">
        <v>0</v>
      </c>
      <c r="H334" s="37">
        <v>0</v>
      </c>
      <c r="I334" s="37">
        <v>500</v>
      </c>
      <c r="J334" s="37">
        <v>22676841</v>
      </c>
      <c r="K334" s="37"/>
      <c r="L334" s="63">
        <v>20060508</v>
      </c>
    </row>
    <row r="335" spans="1:12" ht="15">
      <c r="A335" s="7">
        <v>305</v>
      </c>
      <c r="B335" s="17" t="s">
        <v>57</v>
      </c>
      <c r="C335" s="18" t="s">
        <v>58</v>
      </c>
      <c r="D335" s="17" t="s">
        <v>35</v>
      </c>
      <c r="E335" s="18" t="s">
        <v>59</v>
      </c>
      <c r="F335" s="72">
        <f t="shared" si="4"/>
        <v>307429</v>
      </c>
      <c r="G335" s="37">
        <v>0</v>
      </c>
      <c r="H335" s="37">
        <v>101928</v>
      </c>
      <c r="I335" s="37">
        <v>0</v>
      </c>
      <c r="J335" s="37">
        <v>205501</v>
      </c>
      <c r="K335" s="37"/>
      <c r="L335" s="63">
        <v>20060508</v>
      </c>
    </row>
    <row r="336" spans="1:12" ht="15">
      <c r="A336" s="7">
        <v>306</v>
      </c>
      <c r="B336" s="17" t="s">
        <v>60</v>
      </c>
      <c r="C336" s="18" t="s">
        <v>61</v>
      </c>
      <c r="D336" s="17" t="s">
        <v>35</v>
      </c>
      <c r="E336" s="18" t="s">
        <v>62</v>
      </c>
      <c r="F336" s="72">
        <f t="shared" si="4"/>
        <v>2681998</v>
      </c>
      <c r="G336" s="37">
        <v>1192995</v>
      </c>
      <c r="H336" s="37">
        <v>1019139</v>
      </c>
      <c r="I336" s="37">
        <v>300002</v>
      </c>
      <c r="J336" s="37">
        <v>169862</v>
      </c>
      <c r="K336" s="37"/>
      <c r="L336" s="63">
        <v>20060508</v>
      </c>
    </row>
    <row r="337" spans="1:12" ht="15">
      <c r="A337" s="7">
        <v>307</v>
      </c>
      <c r="B337" s="17" t="s">
        <v>63</v>
      </c>
      <c r="C337" s="18" t="s">
        <v>64</v>
      </c>
      <c r="D337" s="17" t="s">
        <v>35</v>
      </c>
      <c r="E337" s="18" t="s">
        <v>65</v>
      </c>
      <c r="F337" s="72">
        <f t="shared" si="4"/>
        <v>1893720</v>
      </c>
      <c r="G337" s="37">
        <v>935000</v>
      </c>
      <c r="H337" s="37">
        <v>768601</v>
      </c>
      <c r="I337" s="37">
        <v>0</v>
      </c>
      <c r="J337" s="37">
        <v>190119</v>
      </c>
      <c r="K337" s="37"/>
      <c r="L337" s="63">
        <v>20060508</v>
      </c>
    </row>
    <row r="338" spans="1:12" ht="15">
      <c r="A338" s="7">
        <v>308</v>
      </c>
      <c r="B338" s="17" t="s">
        <v>66</v>
      </c>
      <c r="C338" s="18" t="s">
        <v>67</v>
      </c>
      <c r="D338" s="17" t="s">
        <v>35</v>
      </c>
      <c r="E338" s="18" t="s">
        <v>68</v>
      </c>
      <c r="F338" s="72">
        <f t="shared" si="4"/>
        <v>436654</v>
      </c>
      <c r="G338" s="37">
        <v>0</v>
      </c>
      <c r="H338" s="37">
        <v>387709</v>
      </c>
      <c r="I338" s="37">
        <v>0</v>
      </c>
      <c r="J338" s="37">
        <v>48945</v>
      </c>
      <c r="K338" s="37"/>
      <c r="L338" s="63">
        <v>20060508</v>
      </c>
    </row>
    <row r="339" spans="1:12" ht="15">
      <c r="A339" s="7">
        <v>309</v>
      </c>
      <c r="B339" s="17" t="s">
        <v>69</v>
      </c>
      <c r="C339" s="18" t="s">
        <v>70</v>
      </c>
      <c r="D339" s="17" t="s">
        <v>35</v>
      </c>
      <c r="E339" s="18" t="s">
        <v>71</v>
      </c>
      <c r="F339" s="72">
        <f t="shared" si="4"/>
        <v>226200</v>
      </c>
      <c r="G339" s="37">
        <v>0</v>
      </c>
      <c r="H339" s="37">
        <v>198200</v>
      </c>
      <c r="I339" s="37">
        <v>0</v>
      </c>
      <c r="J339" s="37">
        <v>28000</v>
      </c>
      <c r="K339" s="69"/>
      <c r="L339" s="63">
        <v>20060508</v>
      </c>
    </row>
    <row r="340" spans="1:12" ht="15">
      <c r="A340" s="7">
        <v>310</v>
      </c>
      <c r="B340" s="17" t="s">
        <v>72</v>
      </c>
      <c r="C340" s="18" t="s">
        <v>73</v>
      </c>
      <c r="D340" s="17" t="s">
        <v>35</v>
      </c>
      <c r="E340" s="18" t="s">
        <v>1570</v>
      </c>
      <c r="F340" s="72">
        <f t="shared" si="4"/>
        <v>2262431</v>
      </c>
      <c r="G340" s="37">
        <v>1497985</v>
      </c>
      <c r="H340" s="37">
        <v>437710</v>
      </c>
      <c r="I340" s="37">
        <v>7000</v>
      </c>
      <c r="J340" s="37">
        <v>319736</v>
      </c>
      <c r="K340" s="69"/>
      <c r="L340" s="63">
        <v>20060508</v>
      </c>
    </row>
    <row r="341" spans="1:12" ht="15">
      <c r="A341" s="7">
        <v>311</v>
      </c>
      <c r="B341" s="17" t="s">
        <v>74</v>
      </c>
      <c r="C341" s="18" t="s">
        <v>75</v>
      </c>
      <c r="D341" s="17" t="s">
        <v>35</v>
      </c>
      <c r="E341" s="18" t="s">
        <v>569</v>
      </c>
      <c r="F341" s="72">
        <f t="shared" si="4"/>
        <v>4178025</v>
      </c>
      <c r="G341" s="37">
        <v>1120000</v>
      </c>
      <c r="H341" s="37">
        <v>2115112</v>
      </c>
      <c r="I341" s="37">
        <v>97000</v>
      </c>
      <c r="J341" s="37">
        <v>845913</v>
      </c>
      <c r="K341" s="37"/>
      <c r="L341" s="63">
        <v>20060508</v>
      </c>
    </row>
    <row r="342" spans="1:12" ht="15">
      <c r="A342" s="7">
        <v>312</v>
      </c>
      <c r="B342" s="17" t="s">
        <v>76</v>
      </c>
      <c r="C342" s="18" t="s">
        <v>77</v>
      </c>
      <c r="D342" s="17" t="s">
        <v>35</v>
      </c>
      <c r="E342" s="18" t="s">
        <v>78</v>
      </c>
      <c r="F342" s="72">
        <f t="shared" si="4"/>
        <v>4226684</v>
      </c>
      <c r="G342" s="37">
        <v>1800</v>
      </c>
      <c r="H342" s="37">
        <v>334023</v>
      </c>
      <c r="I342" s="37">
        <v>0</v>
      </c>
      <c r="J342" s="37">
        <v>3890861</v>
      </c>
      <c r="K342" s="37"/>
      <c r="L342" s="63">
        <v>20060508</v>
      </c>
    </row>
    <row r="343" spans="1:12" ht="15">
      <c r="A343" s="7">
        <v>313</v>
      </c>
      <c r="B343" s="17" t="s">
        <v>79</v>
      </c>
      <c r="C343" s="18" t="s">
        <v>80</v>
      </c>
      <c r="D343" s="17" t="s">
        <v>35</v>
      </c>
      <c r="E343" s="18" t="s">
        <v>81</v>
      </c>
      <c r="F343" s="72">
        <f t="shared" si="4"/>
        <v>1410134</v>
      </c>
      <c r="G343" s="37">
        <v>306000</v>
      </c>
      <c r="H343" s="37">
        <v>942259</v>
      </c>
      <c r="I343" s="37">
        <v>0</v>
      </c>
      <c r="J343" s="37">
        <v>161875</v>
      </c>
      <c r="K343" s="37"/>
      <c r="L343" s="63">
        <v>20060508</v>
      </c>
    </row>
    <row r="344" spans="1:12" ht="15">
      <c r="A344" s="7">
        <v>314</v>
      </c>
      <c r="B344" s="17" t="s">
        <v>82</v>
      </c>
      <c r="C344" s="18" t="s">
        <v>83</v>
      </c>
      <c r="D344" s="17" t="s">
        <v>35</v>
      </c>
      <c r="E344" s="18" t="s">
        <v>84</v>
      </c>
      <c r="F344" s="72">
        <f t="shared" si="4"/>
        <v>3207904</v>
      </c>
      <c r="G344" s="37">
        <v>354895</v>
      </c>
      <c r="H344" s="37">
        <v>1146408</v>
      </c>
      <c r="I344" s="37">
        <v>748000</v>
      </c>
      <c r="J344" s="37">
        <v>958601</v>
      </c>
      <c r="K344" s="37"/>
      <c r="L344" s="63">
        <v>20060508</v>
      </c>
    </row>
    <row r="345" spans="1:12" ht="15">
      <c r="A345" s="7">
        <v>315</v>
      </c>
      <c r="B345" s="17" t="s">
        <v>85</v>
      </c>
      <c r="C345" s="18" t="s">
        <v>86</v>
      </c>
      <c r="D345" s="17" t="s">
        <v>35</v>
      </c>
      <c r="E345" s="18" t="s">
        <v>87</v>
      </c>
      <c r="F345" s="72">
        <f t="shared" si="4"/>
        <v>3262630</v>
      </c>
      <c r="G345" s="37">
        <v>354450</v>
      </c>
      <c r="H345" s="37">
        <v>446185</v>
      </c>
      <c r="I345" s="37">
        <v>433325</v>
      </c>
      <c r="J345" s="37">
        <v>2028670</v>
      </c>
      <c r="K345" s="37"/>
      <c r="L345" s="63">
        <v>20060508</v>
      </c>
    </row>
    <row r="346" spans="1:12" ht="15">
      <c r="A346" s="7">
        <v>316</v>
      </c>
      <c r="B346" s="17" t="s">
        <v>88</v>
      </c>
      <c r="C346" s="18" t="s">
        <v>89</v>
      </c>
      <c r="D346" s="17" t="s">
        <v>35</v>
      </c>
      <c r="E346" s="18" t="s">
        <v>90</v>
      </c>
      <c r="F346" s="72">
        <f t="shared" si="4"/>
        <v>3525263</v>
      </c>
      <c r="G346" s="37">
        <v>138455</v>
      </c>
      <c r="H346" s="37">
        <v>922320</v>
      </c>
      <c r="I346" s="37">
        <v>1026000</v>
      </c>
      <c r="J346" s="37">
        <v>1438488</v>
      </c>
      <c r="K346" s="37"/>
      <c r="L346" s="63">
        <v>20060508</v>
      </c>
    </row>
    <row r="347" spans="1:12" ht="15">
      <c r="A347" s="7">
        <v>317</v>
      </c>
      <c r="B347" s="17" t="s">
        <v>91</v>
      </c>
      <c r="C347" s="18" t="s">
        <v>92</v>
      </c>
      <c r="D347" s="17" t="s">
        <v>35</v>
      </c>
      <c r="E347" s="18" t="s">
        <v>93</v>
      </c>
      <c r="F347" s="72">
        <f t="shared" si="4"/>
        <v>1099140</v>
      </c>
      <c r="G347" s="37">
        <v>500</v>
      </c>
      <c r="H347" s="37">
        <v>181142</v>
      </c>
      <c r="I347" s="37">
        <v>0</v>
      </c>
      <c r="J347" s="37">
        <v>917498</v>
      </c>
      <c r="K347" s="69"/>
      <c r="L347" s="63">
        <v>20060508</v>
      </c>
    </row>
    <row r="348" spans="1:12" ht="15">
      <c r="A348" s="7">
        <v>318</v>
      </c>
      <c r="B348" s="17" t="s">
        <v>94</v>
      </c>
      <c r="C348" s="18" t="s">
        <v>95</v>
      </c>
      <c r="D348" s="17" t="s">
        <v>35</v>
      </c>
      <c r="E348" s="18" t="s">
        <v>96</v>
      </c>
      <c r="F348" s="72">
        <f t="shared" si="4"/>
        <v>4181799</v>
      </c>
      <c r="G348" s="37">
        <v>1621476</v>
      </c>
      <c r="H348" s="37">
        <v>996828</v>
      </c>
      <c r="I348" s="37">
        <v>25000</v>
      </c>
      <c r="J348" s="37">
        <v>1538495</v>
      </c>
      <c r="K348" s="37"/>
      <c r="L348" s="63">
        <v>20060508</v>
      </c>
    </row>
    <row r="349" spans="1:12" ht="15">
      <c r="A349" s="7">
        <v>319</v>
      </c>
      <c r="B349" s="17" t="s">
        <v>97</v>
      </c>
      <c r="C349" s="18" t="s">
        <v>98</v>
      </c>
      <c r="D349" s="17" t="s">
        <v>35</v>
      </c>
      <c r="E349" s="18" t="s">
        <v>99</v>
      </c>
      <c r="F349" s="72">
        <f t="shared" si="4"/>
        <v>1791769</v>
      </c>
      <c r="G349" s="37">
        <v>146200</v>
      </c>
      <c r="H349" s="37">
        <v>292118</v>
      </c>
      <c r="I349" s="37">
        <v>92500</v>
      </c>
      <c r="J349" s="37">
        <v>1260951</v>
      </c>
      <c r="K349" s="37"/>
      <c r="L349" s="63">
        <v>20060508</v>
      </c>
    </row>
    <row r="350" spans="1:12" ht="15">
      <c r="A350" s="7">
        <v>320</v>
      </c>
      <c r="B350" s="17" t="s">
        <v>100</v>
      </c>
      <c r="C350" s="18" t="s">
        <v>101</v>
      </c>
      <c r="D350" s="17" t="s">
        <v>35</v>
      </c>
      <c r="E350" s="18" t="s">
        <v>102</v>
      </c>
      <c r="F350" s="72">
        <f t="shared" si="4"/>
        <v>704876</v>
      </c>
      <c r="G350" s="37">
        <v>0</v>
      </c>
      <c r="H350" s="37">
        <v>472026</v>
      </c>
      <c r="I350" s="37">
        <v>0</v>
      </c>
      <c r="J350" s="37">
        <v>232850</v>
      </c>
      <c r="K350" s="37"/>
      <c r="L350" s="63">
        <v>20060508</v>
      </c>
    </row>
    <row r="351" spans="1:12" ht="15">
      <c r="A351" s="7">
        <v>321</v>
      </c>
      <c r="B351" s="17" t="s">
        <v>103</v>
      </c>
      <c r="C351" s="18" t="s">
        <v>104</v>
      </c>
      <c r="D351" s="17" t="s">
        <v>35</v>
      </c>
      <c r="E351" s="18" t="s">
        <v>105</v>
      </c>
      <c r="F351" s="72">
        <f aca="true" t="shared" si="5" ref="F351:F414">G351+H351+I351+J351</f>
        <v>458632</v>
      </c>
      <c r="G351" s="37">
        <v>240370</v>
      </c>
      <c r="H351" s="37">
        <v>171262</v>
      </c>
      <c r="I351" s="37">
        <v>0</v>
      </c>
      <c r="J351" s="37">
        <v>47000</v>
      </c>
      <c r="K351" s="37"/>
      <c r="L351" s="63">
        <v>20060508</v>
      </c>
    </row>
    <row r="352" spans="1:12" ht="15">
      <c r="A352" s="7">
        <v>322</v>
      </c>
      <c r="B352" s="17" t="s">
        <v>106</v>
      </c>
      <c r="C352" s="18" t="s">
        <v>107</v>
      </c>
      <c r="D352" s="17" t="s">
        <v>35</v>
      </c>
      <c r="E352" s="18" t="s">
        <v>108</v>
      </c>
      <c r="F352" s="72">
        <f t="shared" si="5"/>
        <v>19286089</v>
      </c>
      <c r="G352" s="37">
        <v>971766</v>
      </c>
      <c r="H352" s="37">
        <v>2219732</v>
      </c>
      <c r="I352" s="37">
        <v>2484963</v>
      </c>
      <c r="J352" s="37">
        <v>13609628</v>
      </c>
      <c r="K352" s="37"/>
      <c r="L352" s="63">
        <v>20060508</v>
      </c>
    </row>
    <row r="353" spans="1:12" ht="15">
      <c r="A353" s="7">
        <v>323</v>
      </c>
      <c r="B353" s="17" t="s">
        <v>110</v>
      </c>
      <c r="C353" s="18" t="s">
        <v>111</v>
      </c>
      <c r="D353" s="17" t="s">
        <v>109</v>
      </c>
      <c r="E353" s="18" t="s">
        <v>112</v>
      </c>
      <c r="F353" s="72">
        <f t="shared" si="5"/>
        <v>314850</v>
      </c>
      <c r="G353" s="37">
        <v>0</v>
      </c>
      <c r="H353" s="37">
        <v>268850</v>
      </c>
      <c r="I353" s="37">
        <v>40000</v>
      </c>
      <c r="J353" s="37">
        <v>6000</v>
      </c>
      <c r="K353" s="37"/>
      <c r="L353" s="63">
        <v>20060508</v>
      </c>
    </row>
    <row r="354" spans="1:12" ht="15">
      <c r="A354" s="7">
        <v>324</v>
      </c>
      <c r="B354" s="17" t="s">
        <v>113</v>
      </c>
      <c r="C354" s="18" t="s">
        <v>114</v>
      </c>
      <c r="D354" s="17" t="s">
        <v>109</v>
      </c>
      <c r="E354" s="18" t="s">
        <v>115</v>
      </c>
      <c r="F354" s="72">
        <f t="shared" si="5"/>
        <v>607105</v>
      </c>
      <c r="G354" s="37">
        <v>424500</v>
      </c>
      <c r="H354" s="37">
        <v>94605</v>
      </c>
      <c r="I354" s="37">
        <v>0</v>
      </c>
      <c r="J354" s="37">
        <v>88000</v>
      </c>
      <c r="K354" s="37"/>
      <c r="L354" s="63">
        <v>20060508</v>
      </c>
    </row>
    <row r="355" spans="1:12" ht="15">
      <c r="A355" s="7">
        <v>325</v>
      </c>
      <c r="B355" s="17" t="s">
        <v>116</v>
      </c>
      <c r="C355" s="18" t="s">
        <v>117</v>
      </c>
      <c r="D355" s="17" t="s">
        <v>109</v>
      </c>
      <c r="E355" s="18" t="s">
        <v>118</v>
      </c>
      <c r="F355" s="72">
        <f t="shared" si="5"/>
        <v>1232318</v>
      </c>
      <c r="G355" s="37">
        <v>308500</v>
      </c>
      <c r="H355" s="37">
        <v>593300</v>
      </c>
      <c r="I355" s="37">
        <v>0</v>
      </c>
      <c r="J355" s="37">
        <v>330518</v>
      </c>
      <c r="K355" s="37"/>
      <c r="L355" s="63">
        <v>20060508</v>
      </c>
    </row>
    <row r="356" spans="1:12" ht="15">
      <c r="A356" s="7">
        <v>326</v>
      </c>
      <c r="B356" s="17" t="s">
        <v>119</v>
      </c>
      <c r="C356" s="18" t="s">
        <v>120</v>
      </c>
      <c r="D356" s="17" t="s">
        <v>109</v>
      </c>
      <c r="E356" s="18" t="s">
        <v>121</v>
      </c>
      <c r="F356" s="72">
        <f t="shared" si="5"/>
        <v>404909</v>
      </c>
      <c r="G356" s="37">
        <v>0</v>
      </c>
      <c r="H356" s="37">
        <v>0</v>
      </c>
      <c r="I356" s="37">
        <v>250000</v>
      </c>
      <c r="J356" s="37">
        <v>154909</v>
      </c>
      <c r="K356" s="37"/>
      <c r="L356" s="63">
        <v>20060508</v>
      </c>
    </row>
    <row r="357" spans="1:12" ht="15">
      <c r="A357" s="7">
        <v>327</v>
      </c>
      <c r="B357" s="17" t="s">
        <v>122</v>
      </c>
      <c r="C357" s="18" t="s">
        <v>123</v>
      </c>
      <c r="D357" s="17" t="s">
        <v>109</v>
      </c>
      <c r="E357" s="18" t="s">
        <v>124</v>
      </c>
      <c r="F357" s="72">
        <f t="shared" si="5"/>
        <v>197150</v>
      </c>
      <c r="G357" s="37">
        <v>0</v>
      </c>
      <c r="H357" s="37">
        <v>197150</v>
      </c>
      <c r="I357" s="37">
        <v>0</v>
      </c>
      <c r="J357" s="37">
        <v>0</v>
      </c>
      <c r="K357" s="37"/>
      <c r="L357" s="63">
        <v>20060508</v>
      </c>
    </row>
    <row r="358" spans="1:12" ht="15">
      <c r="A358" s="7">
        <v>328</v>
      </c>
      <c r="B358" s="17" t="s">
        <v>125</v>
      </c>
      <c r="C358" s="18" t="s">
        <v>126</v>
      </c>
      <c r="D358" s="17" t="s">
        <v>109</v>
      </c>
      <c r="E358" s="18" t="s">
        <v>127</v>
      </c>
      <c r="F358" s="72">
        <f t="shared" si="5"/>
        <v>1059857</v>
      </c>
      <c r="G358" s="37">
        <v>441472</v>
      </c>
      <c r="H358" s="37">
        <v>420935</v>
      </c>
      <c r="I358" s="37">
        <v>0</v>
      </c>
      <c r="J358" s="37">
        <v>197450</v>
      </c>
      <c r="K358" s="37"/>
      <c r="L358" s="63">
        <v>20060508</v>
      </c>
    </row>
    <row r="359" spans="1:12" ht="15">
      <c r="A359" s="7">
        <v>329</v>
      </c>
      <c r="B359" s="17" t="s">
        <v>128</v>
      </c>
      <c r="C359" s="18" t="s">
        <v>129</v>
      </c>
      <c r="D359" s="17" t="s">
        <v>109</v>
      </c>
      <c r="E359" s="18" t="s">
        <v>130</v>
      </c>
      <c r="F359" s="72">
        <f t="shared" si="5"/>
        <v>203642</v>
      </c>
      <c r="G359" s="37">
        <v>40500</v>
      </c>
      <c r="H359" s="37">
        <v>77367</v>
      </c>
      <c r="I359" s="37">
        <v>0</v>
      </c>
      <c r="J359" s="37">
        <v>85775</v>
      </c>
      <c r="K359" s="37"/>
      <c r="L359" s="63">
        <v>20060508</v>
      </c>
    </row>
    <row r="360" spans="1:12" ht="15">
      <c r="A360" s="7">
        <v>330</v>
      </c>
      <c r="B360" s="17" t="s">
        <v>131</v>
      </c>
      <c r="C360" s="18" t="s">
        <v>132</v>
      </c>
      <c r="D360" s="17" t="s">
        <v>109</v>
      </c>
      <c r="E360" s="18" t="s">
        <v>133</v>
      </c>
      <c r="F360" s="72">
        <f t="shared" si="5"/>
        <v>1371275</v>
      </c>
      <c r="G360" s="37">
        <v>765380</v>
      </c>
      <c r="H360" s="37">
        <v>408758</v>
      </c>
      <c r="I360" s="37">
        <v>5000</v>
      </c>
      <c r="J360" s="37">
        <v>192137</v>
      </c>
      <c r="K360" s="37"/>
      <c r="L360" s="63">
        <v>20060508</v>
      </c>
    </row>
    <row r="361" spans="1:12" ht="15">
      <c r="A361" s="7">
        <v>331</v>
      </c>
      <c r="B361" s="17" t="s">
        <v>134</v>
      </c>
      <c r="C361" s="18" t="s">
        <v>135</v>
      </c>
      <c r="D361" s="17" t="s">
        <v>109</v>
      </c>
      <c r="E361" s="18" t="s">
        <v>136</v>
      </c>
      <c r="F361" s="72">
        <f t="shared" si="5"/>
        <v>1482372</v>
      </c>
      <c r="G361" s="37">
        <v>400003</v>
      </c>
      <c r="H361" s="37">
        <v>870842</v>
      </c>
      <c r="I361" s="37">
        <v>147002</v>
      </c>
      <c r="J361" s="37">
        <v>64525</v>
      </c>
      <c r="K361" s="37"/>
      <c r="L361" s="63">
        <v>20060508</v>
      </c>
    </row>
    <row r="362" spans="1:12" ht="15">
      <c r="A362" s="7">
        <v>332</v>
      </c>
      <c r="B362" s="17" t="s">
        <v>137</v>
      </c>
      <c r="C362" s="18" t="s">
        <v>138</v>
      </c>
      <c r="D362" s="17" t="s">
        <v>109</v>
      </c>
      <c r="E362" s="18" t="s">
        <v>139</v>
      </c>
      <c r="F362" s="72">
        <f t="shared" si="5"/>
        <v>2761151</v>
      </c>
      <c r="G362" s="37">
        <v>2380000</v>
      </c>
      <c r="H362" s="37">
        <v>379650</v>
      </c>
      <c r="I362" s="37">
        <v>0</v>
      </c>
      <c r="J362" s="37">
        <v>1501</v>
      </c>
      <c r="K362" s="37"/>
      <c r="L362" s="63">
        <v>20060508</v>
      </c>
    </row>
    <row r="363" spans="1:12" ht="15">
      <c r="A363" s="7">
        <v>333</v>
      </c>
      <c r="B363" s="17" t="s">
        <v>140</v>
      </c>
      <c r="C363" s="18" t="s">
        <v>141</v>
      </c>
      <c r="D363" s="17" t="s">
        <v>109</v>
      </c>
      <c r="E363" s="18" t="s">
        <v>142</v>
      </c>
      <c r="F363" s="72">
        <f t="shared" si="5"/>
        <v>1914797</v>
      </c>
      <c r="G363" s="37">
        <v>0</v>
      </c>
      <c r="H363" s="37">
        <v>1115488</v>
      </c>
      <c r="I363" s="37">
        <v>147800</v>
      </c>
      <c r="J363" s="37">
        <v>651509</v>
      </c>
      <c r="K363" s="37"/>
      <c r="L363" s="63">
        <v>20060508</v>
      </c>
    </row>
    <row r="364" spans="1:12" ht="15">
      <c r="A364" s="7">
        <v>334</v>
      </c>
      <c r="B364" s="17" t="s">
        <v>143</v>
      </c>
      <c r="C364" s="18" t="s">
        <v>144</v>
      </c>
      <c r="D364" s="17" t="s">
        <v>109</v>
      </c>
      <c r="E364" s="18" t="s">
        <v>145</v>
      </c>
      <c r="F364" s="72">
        <f t="shared" si="5"/>
        <v>63180</v>
      </c>
      <c r="G364" s="37">
        <v>0</v>
      </c>
      <c r="H364" s="37">
        <v>0</v>
      </c>
      <c r="I364" s="37">
        <v>0</v>
      </c>
      <c r="J364" s="37">
        <v>63180</v>
      </c>
      <c r="K364" s="37"/>
      <c r="L364" s="63">
        <v>20060508</v>
      </c>
    </row>
    <row r="365" spans="1:12" ht="15">
      <c r="A365" s="7">
        <v>335</v>
      </c>
      <c r="B365" s="17" t="s">
        <v>146</v>
      </c>
      <c r="C365" s="18" t="s">
        <v>147</v>
      </c>
      <c r="D365" s="17" t="s">
        <v>109</v>
      </c>
      <c r="E365" s="18" t="s">
        <v>148</v>
      </c>
      <c r="F365" s="72">
        <f t="shared" si="5"/>
        <v>978600</v>
      </c>
      <c r="G365" s="37">
        <v>120000</v>
      </c>
      <c r="H365" s="37">
        <v>854500</v>
      </c>
      <c r="I365" s="37">
        <v>0</v>
      </c>
      <c r="J365" s="37">
        <v>4100</v>
      </c>
      <c r="K365" s="37"/>
      <c r="L365" s="63">
        <v>20060508</v>
      </c>
    </row>
    <row r="366" spans="1:12" ht="15">
      <c r="A366" s="7">
        <v>336</v>
      </c>
      <c r="B366" s="17" t="s">
        <v>149</v>
      </c>
      <c r="C366" s="18" t="s">
        <v>150</v>
      </c>
      <c r="D366" s="17" t="s">
        <v>109</v>
      </c>
      <c r="E366" s="18" t="s">
        <v>151</v>
      </c>
      <c r="F366" s="72">
        <f t="shared" si="5"/>
        <v>20000</v>
      </c>
      <c r="G366" s="37">
        <v>0</v>
      </c>
      <c r="H366" s="37">
        <v>20000</v>
      </c>
      <c r="I366" s="37">
        <v>0</v>
      </c>
      <c r="J366" s="37">
        <v>0</v>
      </c>
      <c r="K366" s="37"/>
      <c r="L366" s="63">
        <v>20060508</v>
      </c>
    </row>
    <row r="367" spans="1:12" ht="15">
      <c r="A367" s="7">
        <v>337</v>
      </c>
      <c r="B367" s="17" t="s">
        <v>152</v>
      </c>
      <c r="C367" s="18" t="s">
        <v>153</v>
      </c>
      <c r="D367" s="17" t="s">
        <v>109</v>
      </c>
      <c r="E367" s="18" t="s">
        <v>154</v>
      </c>
      <c r="F367" s="72">
        <f t="shared" si="5"/>
        <v>245825</v>
      </c>
      <c r="G367" s="37">
        <v>0</v>
      </c>
      <c r="H367" s="37">
        <v>181881</v>
      </c>
      <c r="I367" s="37">
        <v>0</v>
      </c>
      <c r="J367" s="37">
        <v>63944</v>
      </c>
      <c r="K367" s="37"/>
      <c r="L367" s="63">
        <v>20060508</v>
      </c>
    </row>
    <row r="368" spans="1:12" ht="15">
      <c r="A368" s="7">
        <v>338</v>
      </c>
      <c r="B368" s="17" t="s">
        <v>155</v>
      </c>
      <c r="C368" s="18" t="s">
        <v>156</v>
      </c>
      <c r="D368" s="17" t="s">
        <v>109</v>
      </c>
      <c r="E368" s="18" t="s">
        <v>157</v>
      </c>
      <c r="F368" s="72" t="s">
        <v>620</v>
      </c>
      <c r="G368" s="70" t="s">
        <v>620</v>
      </c>
      <c r="H368" s="70" t="s">
        <v>620</v>
      </c>
      <c r="I368" s="70" t="s">
        <v>620</v>
      </c>
      <c r="J368" s="70" t="s">
        <v>620</v>
      </c>
      <c r="K368" s="37"/>
      <c r="L368" s="63">
        <v>20060508</v>
      </c>
    </row>
    <row r="369" spans="1:12" ht="15">
      <c r="A369" s="7">
        <v>339</v>
      </c>
      <c r="B369" s="17" t="s">
        <v>158</v>
      </c>
      <c r="C369" s="18" t="s">
        <v>159</v>
      </c>
      <c r="D369" s="17" t="s">
        <v>109</v>
      </c>
      <c r="E369" s="18" t="s">
        <v>160</v>
      </c>
      <c r="F369" s="72">
        <f t="shared" si="5"/>
        <v>331708</v>
      </c>
      <c r="G369" s="37">
        <v>4500</v>
      </c>
      <c r="H369" s="37">
        <v>302208</v>
      </c>
      <c r="I369" s="37">
        <v>25000</v>
      </c>
      <c r="J369" s="37">
        <v>0</v>
      </c>
      <c r="K369" s="37"/>
      <c r="L369" s="63">
        <v>20060508</v>
      </c>
    </row>
    <row r="370" spans="1:12" ht="15">
      <c r="A370" s="7">
        <v>340</v>
      </c>
      <c r="B370" s="17" t="s">
        <v>161</v>
      </c>
      <c r="C370" s="18" t="s">
        <v>162</v>
      </c>
      <c r="D370" s="17" t="s">
        <v>109</v>
      </c>
      <c r="E370" s="18" t="s">
        <v>163</v>
      </c>
      <c r="F370" s="72">
        <f t="shared" si="5"/>
        <v>3308727</v>
      </c>
      <c r="G370" s="37">
        <v>758530</v>
      </c>
      <c r="H370" s="37">
        <v>1155395</v>
      </c>
      <c r="I370" s="37">
        <v>295000</v>
      </c>
      <c r="J370" s="37">
        <v>1099802</v>
      </c>
      <c r="K370" s="37"/>
      <c r="L370" s="63">
        <v>20060508</v>
      </c>
    </row>
    <row r="371" spans="1:12" ht="15">
      <c r="A371" s="7">
        <v>341</v>
      </c>
      <c r="B371" s="17" t="s">
        <v>164</v>
      </c>
      <c r="C371" s="18" t="s">
        <v>165</v>
      </c>
      <c r="D371" s="17" t="s">
        <v>109</v>
      </c>
      <c r="E371" s="18" t="s">
        <v>166</v>
      </c>
      <c r="F371" s="72">
        <f t="shared" si="5"/>
        <v>5750863</v>
      </c>
      <c r="G371" s="37">
        <v>1768046</v>
      </c>
      <c r="H371" s="37">
        <v>877585</v>
      </c>
      <c r="I371" s="37">
        <v>1817471</v>
      </c>
      <c r="J371" s="37">
        <v>1287761</v>
      </c>
      <c r="K371" s="37"/>
      <c r="L371" s="63">
        <v>20060508</v>
      </c>
    </row>
    <row r="372" spans="1:12" ht="15">
      <c r="A372" s="7">
        <v>342</v>
      </c>
      <c r="B372" s="17" t="s">
        <v>167</v>
      </c>
      <c r="C372" s="18" t="s">
        <v>168</v>
      </c>
      <c r="D372" s="17" t="s">
        <v>109</v>
      </c>
      <c r="E372" s="18" t="s">
        <v>169</v>
      </c>
      <c r="F372" s="72">
        <f t="shared" si="5"/>
        <v>145904</v>
      </c>
      <c r="G372" s="37">
        <v>0</v>
      </c>
      <c r="H372" s="37">
        <v>145904</v>
      </c>
      <c r="I372" s="37">
        <v>0</v>
      </c>
      <c r="J372" s="37">
        <v>0</v>
      </c>
      <c r="K372" s="37"/>
      <c r="L372" s="63">
        <v>20060508</v>
      </c>
    </row>
    <row r="373" spans="1:12" ht="15">
      <c r="A373" s="7">
        <v>343</v>
      </c>
      <c r="B373" s="17" t="s">
        <v>170</v>
      </c>
      <c r="C373" s="18" t="s">
        <v>171</v>
      </c>
      <c r="D373" s="17" t="s">
        <v>109</v>
      </c>
      <c r="E373" s="18" t="s">
        <v>172</v>
      </c>
      <c r="F373" s="72">
        <f t="shared" si="5"/>
        <v>390047</v>
      </c>
      <c r="G373" s="37">
        <v>144550</v>
      </c>
      <c r="H373" s="37">
        <v>217447</v>
      </c>
      <c r="I373" s="37">
        <v>5000</v>
      </c>
      <c r="J373" s="37">
        <v>23050</v>
      </c>
      <c r="K373" s="37"/>
      <c r="L373" s="63">
        <v>20060508</v>
      </c>
    </row>
    <row r="374" spans="1:12" ht="15">
      <c r="A374" s="7">
        <v>344</v>
      </c>
      <c r="B374" s="17" t="s">
        <v>173</v>
      </c>
      <c r="C374" s="18" t="s">
        <v>174</v>
      </c>
      <c r="D374" s="17" t="s">
        <v>109</v>
      </c>
      <c r="E374" s="18" t="s">
        <v>175</v>
      </c>
      <c r="F374" s="72">
        <f t="shared" si="5"/>
        <v>299505</v>
      </c>
      <c r="G374" s="37">
        <v>0</v>
      </c>
      <c r="H374" s="37">
        <v>194228</v>
      </c>
      <c r="I374" s="37">
        <v>15001</v>
      </c>
      <c r="J374" s="37">
        <v>90276</v>
      </c>
      <c r="K374" s="37"/>
      <c r="L374" s="63">
        <v>20060508</v>
      </c>
    </row>
    <row r="375" spans="1:12" ht="15">
      <c r="A375" s="7">
        <v>345</v>
      </c>
      <c r="B375" s="17" t="s">
        <v>176</v>
      </c>
      <c r="C375" s="18" t="s">
        <v>177</v>
      </c>
      <c r="D375" s="17" t="s">
        <v>109</v>
      </c>
      <c r="E375" s="18" t="s">
        <v>178</v>
      </c>
      <c r="F375" s="72">
        <f t="shared" si="5"/>
        <v>1222050</v>
      </c>
      <c r="G375" s="37">
        <v>970437</v>
      </c>
      <c r="H375" s="37">
        <v>204291</v>
      </c>
      <c r="I375" s="37">
        <v>0</v>
      </c>
      <c r="J375" s="37">
        <v>47322</v>
      </c>
      <c r="K375" s="37"/>
      <c r="L375" s="63">
        <v>20060508</v>
      </c>
    </row>
    <row r="376" spans="1:12" ht="15">
      <c r="A376" s="7">
        <v>346</v>
      </c>
      <c r="B376" s="17" t="s">
        <v>179</v>
      </c>
      <c r="C376" s="18" t="s">
        <v>180</v>
      </c>
      <c r="D376" s="17" t="s">
        <v>109</v>
      </c>
      <c r="E376" s="18" t="s">
        <v>181</v>
      </c>
      <c r="F376" s="72">
        <f t="shared" si="5"/>
        <v>40055</v>
      </c>
      <c r="G376" s="37">
        <v>0</v>
      </c>
      <c r="H376" s="37">
        <v>34555</v>
      </c>
      <c r="I376" s="37">
        <v>0</v>
      </c>
      <c r="J376" s="37">
        <v>5500</v>
      </c>
      <c r="K376" s="37"/>
      <c r="L376" s="63">
        <v>20060508</v>
      </c>
    </row>
    <row r="377" spans="1:12" ht="15">
      <c r="A377" s="7">
        <v>347</v>
      </c>
      <c r="B377" s="17" t="s">
        <v>182</v>
      </c>
      <c r="C377" s="18" t="s">
        <v>183</v>
      </c>
      <c r="D377" s="17" t="s">
        <v>109</v>
      </c>
      <c r="E377" s="18" t="s">
        <v>184</v>
      </c>
      <c r="F377" s="72">
        <f t="shared" si="5"/>
        <v>3813951</v>
      </c>
      <c r="G377" s="37">
        <v>1964680</v>
      </c>
      <c r="H377" s="37">
        <v>1337517</v>
      </c>
      <c r="I377" s="37">
        <v>100626</v>
      </c>
      <c r="J377" s="37">
        <v>411128</v>
      </c>
      <c r="K377" s="37"/>
      <c r="L377" s="63">
        <v>20060508</v>
      </c>
    </row>
    <row r="378" spans="1:12" ht="15">
      <c r="A378" s="7">
        <v>348</v>
      </c>
      <c r="B378" s="17" t="s">
        <v>185</v>
      </c>
      <c r="C378" s="18" t="s">
        <v>186</v>
      </c>
      <c r="D378" s="17" t="s">
        <v>109</v>
      </c>
      <c r="E378" s="18" t="s">
        <v>187</v>
      </c>
      <c r="F378" s="72">
        <f t="shared" si="5"/>
        <v>5280018</v>
      </c>
      <c r="G378" s="37">
        <v>3550186</v>
      </c>
      <c r="H378" s="37">
        <v>1654546</v>
      </c>
      <c r="I378" s="37">
        <v>3</v>
      </c>
      <c r="J378" s="37">
        <v>75283</v>
      </c>
      <c r="K378" s="37"/>
      <c r="L378" s="63">
        <v>20060508</v>
      </c>
    </row>
    <row r="379" spans="1:12" ht="15">
      <c r="A379" s="7">
        <v>349</v>
      </c>
      <c r="B379" s="17" t="s">
        <v>188</v>
      </c>
      <c r="C379" s="18" t="s">
        <v>189</v>
      </c>
      <c r="D379" s="17" t="s">
        <v>109</v>
      </c>
      <c r="E379" s="18" t="s">
        <v>190</v>
      </c>
      <c r="F379" s="72">
        <f t="shared" si="5"/>
        <v>1347665</v>
      </c>
      <c r="G379" s="37">
        <v>602100</v>
      </c>
      <c r="H379" s="37">
        <v>697965</v>
      </c>
      <c r="I379" s="37">
        <v>0</v>
      </c>
      <c r="J379" s="37">
        <v>47600</v>
      </c>
      <c r="K379" s="37"/>
      <c r="L379" s="63">
        <v>20060508</v>
      </c>
    </row>
    <row r="380" spans="1:12" ht="15">
      <c r="A380" s="7">
        <v>350</v>
      </c>
      <c r="B380" s="17" t="s">
        <v>191</v>
      </c>
      <c r="C380" s="18" t="s">
        <v>192</v>
      </c>
      <c r="D380" s="17" t="s">
        <v>109</v>
      </c>
      <c r="E380" s="18" t="s">
        <v>193</v>
      </c>
      <c r="F380" s="72">
        <f t="shared" si="5"/>
        <v>3113510</v>
      </c>
      <c r="G380" s="37">
        <v>1013686</v>
      </c>
      <c r="H380" s="37">
        <v>1929059</v>
      </c>
      <c r="I380" s="37">
        <v>350</v>
      </c>
      <c r="J380" s="37">
        <v>170415</v>
      </c>
      <c r="K380" s="37"/>
      <c r="L380" s="63">
        <v>20060508</v>
      </c>
    </row>
    <row r="381" spans="1:12" ht="15">
      <c r="A381" s="7">
        <v>351</v>
      </c>
      <c r="B381" s="17" t="s">
        <v>194</v>
      </c>
      <c r="C381" s="18" t="s">
        <v>195</v>
      </c>
      <c r="D381" s="17" t="s">
        <v>109</v>
      </c>
      <c r="E381" s="18" t="s">
        <v>196</v>
      </c>
      <c r="F381" s="72">
        <f t="shared" si="5"/>
        <v>468553</v>
      </c>
      <c r="G381" s="37">
        <v>0</v>
      </c>
      <c r="H381" s="37">
        <v>280913</v>
      </c>
      <c r="I381" s="37">
        <v>0</v>
      </c>
      <c r="J381" s="37">
        <v>187640</v>
      </c>
      <c r="K381" s="37"/>
      <c r="L381" s="63">
        <v>20060508</v>
      </c>
    </row>
    <row r="382" spans="1:12" ht="15">
      <c r="A382" s="7">
        <v>352</v>
      </c>
      <c r="B382" s="17" t="s">
        <v>197</v>
      </c>
      <c r="C382" s="18" t="s">
        <v>198</v>
      </c>
      <c r="D382" s="17" t="s">
        <v>109</v>
      </c>
      <c r="E382" s="18" t="s">
        <v>199</v>
      </c>
      <c r="F382" s="72">
        <f t="shared" si="5"/>
        <v>1141945</v>
      </c>
      <c r="G382" s="37">
        <v>144650</v>
      </c>
      <c r="H382" s="37">
        <v>498446</v>
      </c>
      <c r="I382" s="37">
        <v>0</v>
      </c>
      <c r="J382" s="37">
        <v>498849</v>
      </c>
      <c r="K382" s="37"/>
      <c r="L382" s="63">
        <v>20060508</v>
      </c>
    </row>
    <row r="383" spans="1:12" ht="15">
      <c r="A383" s="7">
        <v>353</v>
      </c>
      <c r="B383" s="17" t="s">
        <v>200</v>
      </c>
      <c r="C383" s="18" t="s">
        <v>201</v>
      </c>
      <c r="D383" s="17" t="s">
        <v>109</v>
      </c>
      <c r="E383" s="18" t="s">
        <v>202</v>
      </c>
      <c r="F383" s="72">
        <f t="shared" si="5"/>
        <v>6034217</v>
      </c>
      <c r="G383" s="37">
        <v>2692821</v>
      </c>
      <c r="H383" s="37">
        <v>3092456</v>
      </c>
      <c r="I383" s="37">
        <v>0</v>
      </c>
      <c r="J383" s="37">
        <v>248940</v>
      </c>
      <c r="K383" s="37"/>
      <c r="L383" s="63">
        <v>20060508</v>
      </c>
    </row>
    <row r="384" spans="1:12" ht="15">
      <c r="A384" s="7">
        <v>354</v>
      </c>
      <c r="B384" s="17" t="s">
        <v>203</v>
      </c>
      <c r="C384" s="18" t="s">
        <v>204</v>
      </c>
      <c r="D384" s="17" t="s">
        <v>109</v>
      </c>
      <c r="E384" s="18" t="s">
        <v>205</v>
      </c>
      <c r="F384" s="72">
        <f t="shared" si="5"/>
        <v>1367259</v>
      </c>
      <c r="G384" s="37">
        <v>281000</v>
      </c>
      <c r="H384" s="37">
        <v>318389</v>
      </c>
      <c r="I384" s="37">
        <v>140400</v>
      </c>
      <c r="J384" s="37">
        <v>627470</v>
      </c>
      <c r="K384" s="37"/>
      <c r="L384" s="63">
        <v>20060508</v>
      </c>
    </row>
    <row r="385" spans="1:12" ht="15">
      <c r="A385" s="7">
        <v>355</v>
      </c>
      <c r="B385" s="17" t="s">
        <v>206</v>
      </c>
      <c r="C385" s="18" t="s">
        <v>207</v>
      </c>
      <c r="D385" s="17" t="s">
        <v>109</v>
      </c>
      <c r="E385" s="18" t="s">
        <v>208</v>
      </c>
      <c r="F385" s="72">
        <f t="shared" si="5"/>
        <v>142850</v>
      </c>
      <c r="G385" s="37">
        <v>2800</v>
      </c>
      <c r="H385" s="37">
        <v>128550</v>
      </c>
      <c r="I385" s="37">
        <v>0</v>
      </c>
      <c r="J385" s="37">
        <v>11500</v>
      </c>
      <c r="K385" s="37"/>
      <c r="L385" s="63">
        <v>20060508</v>
      </c>
    </row>
    <row r="386" spans="1:12" ht="15">
      <c r="A386" s="7">
        <v>356</v>
      </c>
      <c r="B386" s="17" t="s">
        <v>209</v>
      </c>
      <c r="C386" s="18" t="s">
        <v>210</v>
      </c>
      <c r="D386" s="17" t="s">
        <v>109</v>
      </c>
      <c r="E386" s="18" t="s">
        <v>211</v>
      </c>
      <c r="F386" s="72">
        <f t="shared" si="5"/>
        <v>1238366</v>
      </c>
      <c r="G386" s="37">
        <v>91600</v>
      </c>
      <c r="H386" s="37">
        <v>1013834</v>
      </c>
      <c r="I386" s="37">
        <v>86000</v>
      </c>
      <c r="J386" s="37">
        <v>46932</v>
      </c>
      <c r="K386" s="37"/>
      <c r="L386" s="63">
        <v>20060508</v>
      </c>
    </row>
    <row r="387" spans="1:12" ht="15">
      <c r="A387" s="7">
        <v>357</v>
      </c>
      <c r="B387" s="17" t="s">
        <v>212</v>
      </c>
      <c r="C387" s="18" t="s">
        <v>213</v>
      </c>
      <c r="D387" s="17" t="s">
        <v>109</v>
      </c>
      <c r="E387" s="18" t="s">
        <v>214</v>
      </c>
      <c r="F387" s="72">
        <f t="shared" si="5"/>
        <v>421533</v>
      </c>
      <c r="G387" s="37">
        <v>0</v>
      </c>
      <c r="H387" s="37">
        <v>120579</v>
      </c>
      <c r="I387" s="37">
        <v>20000</v>
      </c>
      <c r="J387" s="37">
        <v>280954</v>
      </c>
      <c r="K387" s="37"/>
      <c r="L387" s="63">
        <v>20060508</v>
      </c>
    </row>
    <row r="388" spans="1:12" ht="15">
      <c r="A388" s="7">
        <v>358</v>
      </c>
      <c r="B388" s="17" t="s">
        <v>215</v>
      </c>
      <c r="C388" s="18" t="s">
        <v>216</v>
      </c>
      <c r="D388" s="17" t="s">
        <v>109</v>
      </c>
      <c r="E388" s="18" t="s">
        <v>217</v>
      </c>
      <c r="F388" s="72">
        <f t="shared" si="5"/>
        <v>950929</v>
      </c>
      <c r="G388" s="37">
        <v>318000</v>
      </c>
      <c r="H388" s="37">
        <v>460342</v>
      </c>
      <c r="I388" s="37">
        <v>49900</v>
      </c>
      <c r="J388" s="37">
        <v>122687</v>
      </c>
      <c r="K388" s="37"/>
      <c r="L388" s="63">
        <v>20060508</v>
      </c>
    </row>
    <row r="389" spans="1:12" ht="15">
      <c r="A389" s="7">
        <v>359</v>
      </c>
      <c r="B389" s="17" t="s">
        <v>218</v>
      </c>
      <c r="C389" s="18" t="s">
        <v>219</v>
      </c>
      <c r="D389" s="17" t="s">
        <v>109</v>
      </c>
      <c r="E389" s="18" t="s">
        <v>220</v>
      </c>
      <c r="F389" s="72">
        <f t="shared" si="5"/>
        <v>3197603</v>
      </c>
      <c r="G389" s="37">
        <v>1106600</v>
      </c>
      <c r="H389" s="37">
        <v>1238190</v>
      </c>
      <c r="I389" s="37">
        <v>0</v>
      </c>
      <c r="J389" s="37">
        <v>852813</v>
      </c>
      <c r="K389" s="37"/>
      <c r="L389" s="63">
        <v>20060508</v>
      </c>
    </row>
    <row r="390" spans="1:12" ht="15">
      <c r="A390" s="7">
        <v>360</v>
      </c>
      <c r="B390" s="17" t="s">
        <v>221</v>
      </c>
      <c r="C390" s="18" t="s">
        <v>222</v>
      </c>
      <c r="D390" s="17" t="s">
        <v>109</v>
      </c>
      <c r="E390" s="18" t="s">
        <v>223</v>
      </c>
      <c r="F390" s="72">
        <f t="shared" si="5"/>
        <v>19600</v>
      </c>
      <c r="G390" s="37">
        <v>12000</v>
      </c>
      <c r="H390" s="37">
        <v>7600</v>
      </c>
      <c r="I390" s="37">
        <v>0</v>
      </c>
      <c r="J390" s="37">
        <v>0</v>
      </c>
      <c r="K390" s="37"/>
      <c r="L390" s="63">
        <v>20060508</v>
      </c>
    </row>
    <row r="391" spans="1:12" ht="15">
      <c r="A391" s="7">
        <v>361</v>
      </c>
      <c r="B391" s="17" t="s">
        <v>224</v>
      </c>
      <c r="C391" s="18" t="s">
        <v>225</v>
      </c>
      <c r="D391" s="17" t="s">
        <v>109</v>
      </c>
      <c r="E391" s="18" t="s">
        <v>226</v>
      </c>
      <c r="F391" s="72">
        <f t="shared" si="5"/>
        <v>1320917</v>
      </c>
      <c r="G391" s="37">
        <v>307100</v>
      </c>
      <c r="H391" s="37">
        <v>787831</v>
      </c>
      <c r="I391" s="37">
        <v>0</v>
      </c>
      <c r="J391" s="37">
        <v>225986</v>
      </c>
      <c r="K391" s="37"/>
      <c r="L391" s="63">
        <v>20060508</v>
      </c>
    </row>
    <row r="392" spans="1:12" ht="15">
      <c r="A392" s="7">
        <v>362</v>
      </c>
      <c r="B392" s="17" t="s">
        <v>227</v>
      </c>
      <c r="C392" s="18" t="s">
        <v>228</v>
      </c>
      <c r="D392" s="17" t="s">
        <v>109</v>
      </c>
      <c r="E392" s="18" t="s">
        <v>229</v>
      </c>
      <c r="F392" s="72">
        <f t="shared" si="5"/>
        <v>1469386</v>
      </c>
      <c r="G392" s="37">
        <v>141185</v>
      </c>
      <c r="H392" s="37">
        <v>588329</v>
      </c>
      <c r="I392" s="37">
        <v>5000</v>
      </c>
      <c r="J392" s="37">
        <v>734872</v>
      </c>
      <c r="K392" s="37"/>
      <c r="L392" s="63">
        <v>20060508</v>
      </c>
    </row>
    <row r="393" spans="1:12" ht="15">
      <c r="A393" s="7">
        <v>363</v>
      </c>
      <c r="B393" s="17" t="s">
        <v>230</v>
      </c>
      <c r="C393" s="18" t="s">
        <v>231</v>
      </c>
      <c r="D393" s="17" t="s">
        <v>109</v>
      </c>
      <c r="E393" s="18" t="s">
        <v>232</v>
      </c>
      <c r="F393" s="72">
        <f t="shared" si="5"/>
        <v>53876</v>
      </c>
      <c r="G393" s="37">
        <v>15000</v>
      </c>
      <c r="H393" s="37">
        <v>33876</v>
      </c>
      <c r="I393" s="37">
        <v>0</v>
      </c>
      <c r="J393" s="37">
        <v>5000</v>
      </c>
      <c r="K393" s="37"/>
      <c r="L393" s="63">
        <v>20060508</v>
      </c>
    </row>
    <row r="394" spans="1:12" ht="15">
      <c r="A394" s="7">
        <v>364</v>
      </c>
      <c r="B394" s="17" t="s">
        <v>233</v>
      </c>
      <c r="C394" s="18" t="s">
        <v>234</v>
      </c>
      <c r="D394" s="17" t="s">
        <v>109</v>
      </c>
      <c r="E394" s="18" t="s">
        <v>235</v>
      </c>
      <c r="F394" s="72">
        <f t="shared" si="5"/>
        <v>2251818</v>
      </c>
      <c r="G394" s="37">
        <v>1390751</v>
      </c>
      <c r="H394" s="37">
        <v>859503</v>
      </c>
      <c r="I394" s="37">
        <v>0</v>
      </c>
      <c r="J394" s="37">
        <v>1564</v>
      </c>
      <c r="K394" s="37"/>
      <c r="L394" s="63">
        <v>20060508</v>
      </c>
    </row>
    <row r="395" spans="1:12" ht="15">
      <c r="A395" s="7">
        <v>365</v>
      </c>
      <c r="B395" s="17" t="s">
        <v>236</v>
      </c>
      <c r="C395" s="18" t="s">
        <v>237</v>
      </c>
      <c r="D395" s="17" t="s">
        <v>109</v>
      </c>
      <c r="E395" s="18" t="s">
        <v>238</v>
      </c>
      <c r="F395" s="72">
        <f t="shared" si="5"/>
        <v>177738</v>
      </c>
      <c r="G395" s="37">
        <v>0</v>
      </c>
      <c r="H395" s="37">
        <v>155398</v>
      </c>
      <c r="I395" s="37">
        <v>0</v>
      </c>
      <c r="J395" s="37">
        <v>22340</v>
      </c>
      <c r="K395" s="37"/>
      <c r="L395" s="63">
        <v>20060508</v>
      </c>
    </row>
    <row r="396" spans="1:12" ht="15">
      <c r="A396" s="7">
        <v>366</v>
      </c>
      <c r="B396" s="17" t="s">
        <v>239</v>
      </c>
      <c r="C396" s="18" t="s">
        <v>240</v>
      </c>
      <c r="D396" s="17" t="s">
        <v>109</v>
      </c>
      <c r="E396" s="18" t="s">
        <v>241</v>
      </c>
      <c r="F396" s="72">
        <f t="shared" si="5"/>
        <v>1848010</v>
      </c>
      <c r="G396" s="37">
        <v>1460000</v>
      </c>
      <c r="H396" s="37">
        <v>153510</v>
      </c>
      <c r="I396" s="37">
        <v>0</v>
      </c>
      <c r="J396" s="37">
        <v>234500</v>
      </c>
      <c r="K396" s="37"/>
      <c r="L396" s="63">
        <v>20060508</v>
      </c>
    </row>
    <row r="397" spans="1:12" ht="15">
      <c r="A397" s="7">
        <v>367</v>
      </c>
      <c r="B397" s="17" t="s">
        <v>242</v>
      </c>
      <c r="C397" s="18" t="s">
        <v>243</v>
      </c>
      <c r="D397" s="17" t="s">
        <v>109</v>
      </c>
      <c r="E397" s="18" t="s">
        <v>244</v>
      </c>
      <c r="F397" s="72">
        <f t="shared" si="5"/>
        <v>1530097</v>
      </c>
      <c r="G397" s="37">
        <v>500000</v>
      </c>
      <c r="H397" s="37">
        <v>321447</v>
      </c>
      <c r="I397" s="37">
        <v>0</v>
      </c>
      <c r="J397" s="37">
        <v>708650</v>
      </c>
      <c r="K397" s="37"/>
      <c r="L397" s="63">
        <v>20060508</v>
      </c>
    </row>
    <row r="398" spans="1:12" ht="15">
      <c r="A398" s="7">
        <v>368</v>
      </c>
      <c r="B398" s="17" t="s">
        <v>245</v>
      </c>
      <c r="C398" s="18" t="s">
        <v>246</v>
      </c>
      <c r="D398" s="17" t="s">
        <v>109</v>
      </c>
      <c r="E398" s="18" t="s">
        <v>247</v>
      </c>
      <c r="F398" s="72">
        <f t="shared" si="5"/>
        <v>2073</v>
      </c>
      <c r="G398" s="37">
        <v>0</v>
      </c>
      <c r="H398" s="37">
        <v>2073</v>
      </c>
      <c r="I398" s="37">
        <v>0</v>
      </c>
      <c r="J398" s="37">
        <v>0</v>
      </c>
      <c r="K398" s="37"/>
      <c r="L398" s="63">
        <v>20060508</v>
      </c>
    </row>
    <row r="399" spans="1:12" ht="15">
      <c r="A399" s="7">
        <v>369</v>
      </c>
      <c r="B399" s="17" t="s">
        <v>248</v>
      </c>
      <c r="C399" s="18" t="s">
        <v>249</v>
      </c>
      <c r="D399" s="17" t="s">
        <v>109</v>
      </c>
      <c r="E399" s="18" t="s">
        <v>621</v>
      </c>
      <c r="F399" s="72">
        <f t="shared" si="5"/>
        <v>685492</v>
      </c>
      <c r="G399" s="37">
        <v>2200</v>
      </c>
      <c r="H399" s="37">
        <v>58000</v>
      </c>
      <c r="I399" s="37">
        <v>559792</v>
      </c>
      <c r="J399" s="37">
        <v>65500</v>
      </c>
      <c r="K399" s="37"/>
      <c r="L399" s="63">
        <v>20060508</v>
      </c>
    </row>
    <row r="400" spans="1:12" ht="15">
      <c r="A400" s="7">
        <v>370</v>
      </c>
      <c r="B400" s="17" t="s">
        <v>250</v>
      </c>
      <c r="C400" s="18" t="s">
        <v>251</v>
      </c>
      <c r="D400" s="17" t="s">
        <v>109</v>
      </c>
      <c r="E400" s="18" t="s">
        <v>252</v>
      </c>
      <c r="F400" s="72">
        <f t="shared" si="5"/>
        <v>241906</v>
      </c>
      <c r="G400" s="37">
        <v>36000</v>
      </c>
      <c r="H400" s="37">
        <v>171276</v>
      </c>
      <c r="I400" s="37">
        <v>0</v>
      </c>
      <c r="J400" s="37">
        <v>34630</v>
      </c>
      <c r="K400" s="37"/>
      <c r="L400" s="63">
        <v>20060508</v>
      </c>
    </row>
    <row r="401" spans="1:12" ht="15">
      <c r="A401" s="7">
        <v>371</v>
      </c>
      <c r="B401" s="17" t="s">
        <v>253</v>
      </c>
      <c r="C401" s="18" t="s">
        <v>254</v>
      </c>
      <c r="D401" s="17" t="s">
        <v>109</v>
      </c>
      <c r="E401" s="18" t="s">
        <v>566</v>
      </c>
      <c r="F401" s="72">
        <f t="shared" si="5"/>
        <v>160598</v>
      </c>
      <c r="G401" s="37">
        <v>37000</v>
      </c>
      <c r="H401" s="37">
        <v>83000</v>
      </c>
      <c r="I401" s="37">
        <v>0</v>
      </c>
      <c r="J401" s="37">
        <v>40598</v>
      </c>
      <c r="K401" s="37"/>
      <c r="L401" s="63">
        <v>20060508</v>
      </c>
    </row>
    <row r="402" spans="1:12" ht="15">
      <c r="A402" s="7">
        <v>372</v>
      </c>
      <c r="B402" s="17" t="s">
        <v>255</v>
      </c>
      <c r="C402" s="18" t="s">
        <v>256</v>
      </c>
      <c r="D402" s="17" t="s">
        <v>109</v>
      </c>
      <c r="E402" s="18" t="s">
        <v>257</v>
      </c>
      <c r="F402" s="72" t="s">
        <v>620</v>
      </c>
      <c r="G402" s="70" t="s">
        <v>620</v>
      </c>
      <c r="H402" s="70" t="s">
        <v>620</v>
      </c>
      <c r="I402" s="70" t="s">
        <v>620</v>
      </c>
      <c r="J402" s="70" t="s">
        <v>620</v>
      </c>
      <c r="K402" s="69"/>
      <c r="L402" s="63">
        <v>20060508</v>
      </c>
    </row>
    <row r="403" spans="1:12" ht="15">
      <c r="A403" s="7">
        <v>373</v>
      </c>
      <c r="B403" s="17" t="s">
        <v>258</v>
      </c>
      <c r="C403" s="18" t="s">
        <v>259</v>
      </c>
      <c r="D403" s="17" t="s">
        <v>109</v>
      </c>
      <c r="E403" s="18" t="s">
        <v>260</v>
      </c>
      <c r="F403" s="72">
        <f t="shared" si="5"/>
        <v>931903</v>
      </c>
      <c r="G403" s="37">
        <v>542995</v>
      </c>
      <c r="H403" s="37">
        <v>95736</v>
      </c>
      <c r="I403" s="37">
        <v>28390</v>
      </c>
      <c r="J403" s="37">
        <v>264782</v>
      </c>
      <c r="K403" s="37"/>
      <c r="L403" s="63">
        <v>20060508</v>
      </c>
    </row>
    <row r="404" spans="1:12" ht="15">
      <c r="A404" s="7">
        <v>374</v>
      </c>
      <c r="B404" s="17" t="s">
        <v>261</v>
      </c>
      <c r="C404" s="18" t="s">
        <v>262</v>
      </c>
      <c r="D404" s="17" t="s">
        <v>109</v>
      </c>
      <c r="E404" s="18" t="s">
        <v>263</v>
      </c>
      <c r="F404" s="72">
        <f t="shared" si="5"/>
        <v>3166327</v>
      </c>
      <c r="G404" s="37">
        <v>895343</v>
      </c>
      <c r="H404" s="37">
        <v>777067</v>
      </c>
      <c r="I404" s="37">
        <v>633900</v>
      </c>
      <c r="J404" s="37">
        <v>860017</v>
      </c>
      <c r="K404" s="37"/>
      <c r="L404" s="63">
        <v>20060508</v>
      </c>
    </row>
    <row r="405" spans="1:12" ht="15">
      <c r="A405" s="7">
        <v>375</v>
      </c>
      <c r="B405" s="17" t="s">
        <v>264</v>
      </c>
      <c r="C405" s="18" t="s">
        <v>265</v>
      </c>
      <c r="D405" s="17" t="s">
        <v>109</v>
      </c>
      <c r="E405" s="18" t="s">
        <v>266</v>
      </c>
      <c r="F405" s="72">
        <f t="shared" si="5"/>
        <v>553977</v>
      </c>
      <c r="G405" s="37">
        <v>315</v>
      </c>
      <c r="H405" s="37">
        <v>368837</v>
      </c>
      <c r="I405" s="37">
        <v>0</v>
      </c>
      <c r="J405" s="37">
        <v>184825</v>
      </c>
      <c r="K405" s="37"/>
      <c r="L405" s="63">
        <v>20060508</v>
      </c>
    </row>
    <row r="406" spans="1:12" ht="15">
      <c r="A406" s="7">
        <v>376</v>
      </c>
      <c r="B406" s="17" t="s">
        <v>268</v>
      </c>
      <c r="C406" s="18" t="s">
        <v>269</v>
      </c>
      <c r="D406" s="17" t="s">
        <v>267</v>
      </c>
      <c r="E406" s="18" t="s">
        <v>270</v>
      </c>
      <c r="F406" s="72">
        <f t="shared" si="5"/>
        <v>708777</v>
      </c>
      <c r="G406" s="37">
        <v>215000</v>
      </c>
      <c r="H406" s="37">
        <v>490927</v>
      </c>
      <c r="I406" s="37">
        <v>100</v>
      </c>
      <c r="J406" s="37">
        <v>2750</v>
      </c>
      <c r="K406" s="37"/>
      <c r="L406" s="63">
        <v>20060508</v>
      </c>
    </row>
    <row r="407" spans="1:12" ht="15">
      <c r="A407" s="7">
        <v>377</v>
      </c>
      <c r="B407" s="17" t="s">
        <v>271</v>
      </c>
      <c r="C407" s="18" t="s">
        <v>272</v>
      </c>
      <c r="D407" s="17" t="s">
        <v>267</v>
      </c>
      <c r="E407" s="18" t="s">
        <v>273</v>
      </c>
      <c r="F407" s="72">
        <f t="shared" si="5"/>
        <v>298533</v>
      </c>
      <c r="G407" s="37">
        <v>0</v>
      </c>
      <c r="H407" s="37">
        <v>284033</v>
      </c>
      <c r="I407" s="37">
        <v>0</v>
      </c>
      <c r="J407" s="37">
        <v>14500</v>
      </c>
      <c r="K407" s="37"/>
      <c r="L407" s="63">
        <v>20060508</v>
      </c>
    </row>
    <row r="408" spans="1:12" ht="15">
      <c r="A408" s="7">
        <v>378</v>
      </c>
      <c r="B408" s="17" t="s">
        <v>274</v>
      </c>
      <c r="C408" s="18" t="s">
        <v>275</v>
      </c>
      <c r="D408" s="17" t="s">
        <v>267</v>
      </c>
      <c r="E408" s="18" t="s">
        <v>276</v>
      </c>
      <c r="F408" s="72">
        <f t="shared" si="5"/>
        <v>369906</v>
      </c>
      <c r="G408" s="37">
        <v>47700</v>
      </c>
      <c r="H408" s="37">
        <v>322206</v>
      </c>
      <c r="I408" s="37">
        <v>0</v>
      </c>
      <c r="J408" s="37">
        <v>0</v>
      </c>
      <c r="K408" s="37"/>
      <c r="L408" s="63">
        <v>20060508</v>
      </c>
    </row>
    <row r="409" spans="1:12" ht="15">
      <c r="A409" s="7">
        <v>379</v>
      </c>
      <c r="B409" s="17" t="s">
        <v>277</v>
      </c>
      <c r="C409" s="18" t="s">
        <v>278</v>
      </c>
      <c r="D409" s="17" t="s">
        <v>267</v>
      </c>
      <c r="E409" s="18" t="s">
        <v>279</v>
      </c>
      <c r="F409" s="72">
        <f t="shared" si="5"/>
        <v>1540622</v>
      </c>
      <c r="G409" s="37">
        <v>0</v>
      </c>
      <c r="H409" s="37">
        <v>1540622</v>
      </c>
      <c r="I409" s="37">
        <v>0</v>
      </c>
      <c r="J409" s="37">
        <v>0</v>
      </c>
      <c r="K409" s="37"/>
      <c r="L409" s="63">
        <v>20060508</v>
      </c>
    </row>
    <row r="410" spans="1:12" ht="15">
      <c r="A410" s="7">
        <v>380</v>
      </c>
      <c r="B410" s="17" t="s">
        <v>280</v>
      </c>
      <c r="C410" s="18" t="s">
        <v>281</v>
      </c>
      <c r="D410" s="17" t="s">
        <v>267</v>
      </c>
      <c r="E410" s="18" t="s">
        <v>282</v>
      </c>
      <c r="F410" s="72">
        <f t="shared" si="5"/>
        <v>6968533</v>
      </c>
      <c r="G410" s="37">
        <v>5284595</v>
      </c>
      <c r="H410" s="37">
        <v>1281848</v>
      </c>
      <c r="I410" s="37">
        <v>0</v>
      </c>
      <c r="J410" s="37">
        <v>402090</v>
      </c>
      <c r="K410" s="37"/>
      <c r="L410" s="63">
        <v>20060508</v>
      </c>
    </row>
    <row r="411" spans="1:12" ht="15">
      <c r="A411" s="7">
        <v>381</v>
      </c>
      <c r="B411" s="17" t="s">
        <v>283</v>
      </c>
      <c r="C411" s="18" t="s">
        <v>284</v>
      </c>
      <c r="D411" s="17" t="s">
        <v>267</v>
      </c>
      <c r="E411" s="18" t="s">
        <v>285</v>
      </c>
      <c r="F411" s="72">
        <f t="shared" si="5"/>
        <v>47200</v>
      </c>
      <c r="G411" s="37">
        <v>0</v>
      </c>
      <c r="H411" s="37">
        <v>5000</v>
      </c>
      <c r="I411" s="37">
        <v>0</v>
      </c>
      <c r="J411" s="37">
        <v>42200</v>
      </c>
      <c r="K411" s="37"/>
      <c r="L411" s="63">
        <v>20060508</v>
      </c>
    </row>
    <row r="412" spans="1:12" ht="15">
      <c r="A412" s="7">
        <v>382</v>
      </c>
      <c r="B412" s="17" t="s">
        <v>286</v>
      </c>
      <c r="C412" s="18" t="s">
        <v>287</v>
      </c>
      <c r="D412" s="17" t="s">
        <v>267</v>
      </c>
      <c r="E412" s="18" t="s">
        <v>288</v>
      </c>
      <c r="F412" s="72">
        <f t="shared" si="5"/>
        <v>939400</v>
      </c>
      <c r="G412" s="37">
        <v>20000</v>
      </c>
      <c r="H412" s="37">
        <v>624007</v>
      </c>
      <c r="I412" s="37">
        <v>14002</v>
      </c>
      <c r="J412" s="37">
        <v>281391</v>
      </c>
      <c r="K412" s="37"/>
      <c r="L412" s="63">
        <v>20060508</v>
      </c>
    </row>
    <row r="413" spans="1:12" ht="15">
      <c r="A413" s="7">
        <v>383</v>
      </c>
      <c r="B413" s="17" t="s">
        <v>289</v>
      </c>
      <c r="C413" s="18" t="s">
        <v>290</v>
      </c>
      <c r="D413" s="17" t="s">
        <v>267</v>
      </c>
      <c r="E413" s="18" t="s">
        <v>291</v>
      </c>
      <c r="F413" s="72">
        <f t="shared" si="5"/>
        <v>1679714</v>
      </c>
      <c r="G413" s="37">
        <v>750000</v>
      </c>
      <c r="H413" s="37">
        <v>551434</v>
      </c>
      <c r="I413" s="37">
        <v>68915</v>
      </c>
      <c r="J413" s="37">
        <v>309365</v>
      </c>
      <c r="K413" s="37"/>
      <c r="L413" s="63">
        <v>20060508</v>
      </c>
    </row>
    <row r="414" spans="1:12" ht="15">
      <c r="A414" s="7">
        <v>384</v>
      </c>
      <c r="B414" s="17" t="s">
        <v>292</v>
      </c>
      <c r="C414" s="18" t="s">
        <v>293</v>
      </c>
      <c r="D414" s="17" t="s">
        <v>267</v>
      </c>
      <c r="E414" s="18" t="s">
        <v>294</v>
      </c>
      <c r="F414" s="72">
        <f t="shared" si="5"/>
        <v>272353</v>
      </c>
      <c r="G414" s="37">
        <v>0</v>
      </c>
      <c r="H414" s="37">
        <v>225853</v>
      </c>
      <c r="I414" s="37">
        <v>0</v>
      </c>
      <c r="J414" s="37">
        <v>46500</v>
      </c>
      <c r="K414" s="37"/>
      <c r="L414" s="63">
        <v>20060508</v>
      </c>
    </row>
    <row r="415" spans="1:12" ht="15">
      <c r="A415" s="7">
        <v>385</v>
      </c>
      <c r="B415" s="17" t="s">
        <v>295</v>
      </c>
      <c r="C415" s="18" t="s">
        <v>296</v>
      </c>
      <c r="D415" s="17" t="s">
        <v>267</v>
      </c>
      <c r="E415" s="18" t="s">
        <v>297</v>
      </c>
      <c r="F415" s="72">
        <f aca="true" t="shared" si="6" ref="F415:F478">G415+H415+I415+J415</f>
        <v>709924</v>
      </c>
      <c r="G415" s="37">
        <v>32000</v>
      </c>
      <c r="H415" s="37">
        <v>532214</v>
      </c>
      <c r="I415" s="37">
        <v>0</v>
      </c>
      <c r="J415" s="37">
        <v>145710</v>
      </c>
      <c r="K415" s="37"/>
      <c r="L415" s="63">
        <v>20060508</v>
      </c>
    </row>
    <row r="416" spans="1:12" ht="15">
      <c r="A416" s="7">
        <v>386</v>
      </c>
      <c r="B416" s="17" t="s">
        <v>298</v>
      </c>
      <c r="C416" s="18" t="s">
        <v>299</v>
      </c>
      <c r="D416" s="17" t="s">
        <v>267</v>
      </c>
      <c r="E416" s="18" t="s">
        <v>300</v>
      </c>
      <c r="F416" s="72">
        <f t="shared" si="6"/>
        <v>1804623</v>
      </c>
      <c r="G416" s="37">
        <v>987500</v>
      </c>
      <c r="H416" s="37">
        <v>421213</v>
      </c>
      <c r="I416" s="37">
        <v>0</v>
      </c>
      <c r="J416" s="37">
        <v>395910</v>
      </c>
      <c r="K416" s="37"/>
      <c r="L416" s="63">
        <v>20060508</v>
      </c>
    </row>
    <row r="417" spans="1:12" ht="15">
      <c r="A417" s="7">
        <v>387</v>
      </c>
      <c r="B417" s="17" t="s">
        <v>301</v>
      </c>
      <c r="C417" s="18" t="s">
        <v>302</v>
      </c>
      <c r="D417" s="17" t="s">
        <v>267</v>
      </c>
      <c r="E417" s="18" t="s">
        <v>303</v>
      </c>
      <c r="F417" s="72">
        <f t="shared" si="6"/>
        <v>2178721</v>
      </c>
      <c r="G417" s="37">
        <v>150650</v>
      </c>
      <c r="H417" s="37">
        <v>352187</v>
      </c>
      <c r="I417" s="37">
        <v>80000</v>
      </c>
      <c r="J417" s="37">
        <v>1595884</v>
      </c>
      <c r="K417" s="37"/>
      <c r="L417" s="63">
        <v>20060508</v>
      </c>
    </row>
    <row r="418" spans="1:12" ht="15">
      <c r="A418" s="7">
        <v>388</v>
      </c>
      <c r="B418" s="17" t="s">
        <v>304</v>
      </c>
      <c r="C418" s="18" t="s">
        <v>305</v>
      </c>
      <c r="D418" s="17" t="s">
        <v>267</v>
      </c>
      <c r="E418" s="18" t="s">
        <v>306</v>
      </c>
      <c r="F418" s="72">
        <f t="shared" si="6"/>
        <v>1309787</v>
      </c>
      <c r="G418" s="37">
        <v>200000</v>
      </c>
      <c r="H418" s="37">
        <v>1011937</v>
      </c>
      <c r="I418" s="37">
        <v>5000</v>
      </c>
      <c r="J418" s="37">
        <v>92850</v>
      </c>
      <c r="K418" s="37"/>
      <c r="L418" s="63">
        <v>20060508</v>
      </c>
    </row>
    <row r="419" spans="1:12" ht="15">
      <c r="A419" s="7">
        <v>389</v>
      </c>
      <c r="B419" s="17" t="s">
        <v>307</v>
      </c>
      <c r="C419" s="18" t="s">
        <v>308</v>
      </c>
      <c r="D419" s="17" t="s">
        <v>267</v>
      </c>
      <c r="E419" s="18" t="s">
        <v>309</v>
      </c>
      <c r="F419" s="72">
        <f t="shared" si="6"/>
        <v>1332582</v>
      </c>
      <c r="G419" s="37">
        <v>546800</v>
      </c>
      <c r="H419" s="37">
        <v>729927</v>
      </c>
      <c r="I419" s="37">
        <v>7900</v>
      </c>
      <c r="J419" s="37">
        <v>47955</v>
      </c>
      <c r="K419" s="37"/>
      <c r="L419" s="63">
        <v>20060508</v>
      </c>
    </row>
    <row r="420" spans="1:12" ht="15">
      <c r="A420" s="7">
        <v>390</v>
      </c>
      <c r="B420" s="17" t="s">
        <v>310</v>
      </c>
      <c r="C420" s="18" t="s">
        <v>311</v>
      </c>
      <c r="D420" s="17" t="s">
        <v>267</v>
      </c>
      <c r="E420" s="18" t="s">
        <v>312</v>
      </c>
      <c r="F420" s="72">
        <f t="shared" si="6"/>
        <v>1286413</v>
      </c>
      <c r="G420" s="37">
        <v>435219</v>
      </c>
      <c r="H420" s="37">
        <v>832669</v>
      </c>
      <c r="I420" s="37">
        <v>0</v>
      </c>
      <c r="J420" s="37">
        <v>18525</v>
      </c>
      <c r="K420" s="37"/>
      <c r="L420" s="63">
        <v>20060508</v>
      </c>
    </row>
    <row r="421" spans="1:12" ht="15">
      <c r="A421" s="7">
        <v>391</v>
      </c>
      <c r="B421" s="17" t="s">
        <v>313</v>
      </c>
      <c r="C421" s="18" t="s">
        <v>314</v>
      </c>
      <c r="D421" s="17" t="s">
        <v>267</v>
      </c>
      <c r="E421" s="18" t="s">
        <v>315</v>
      </c>
      <c r="F421" s="72">
        <f t="shared" si="6"/>
        <v>264609</v>
      </c>
      <c r="G421" s="37">
        <v>36900</v>
      </c>
      <c r="H421" s="37">
        <v>220959</v>
      </c>
      <c r="I421" s="37">
        <v>0</v>
      </c>
      <c r="J421" s="37">
        <v>6750</v>
      </c>
      <c r="K421" s="37"/>
      <c r="L421" s="63">
        <v>20060508</v>
      </c>
    </row>
    <row r="422" spans="1:12" s="5" customFormat="1" ht="15">
      <c r="A422" s="7">
        <v>392</v>
      </c>
      <c r="B422" s="17" t="s">
        <v>316</v>
      </c>
      <c r="C422" s="18" t="s">
        <v>317</v>
      </c>
      <c r="D422" s="17" t="s">
        <v>267</v>
      </c>
      <c r="E422" s="18" t="s">
        <v>318</v>
      </c>
      <c r="F422" s="72">
        <f t="shared" si="6"/>
        <v>2937023</v>
      </c>
      <c r="G422" s="37">
        <v>889000</v>
      </c>
      <c r="H422" s="37">
        <v>545551</v>
      </c>
      <c r="I422" s="37">
        <v>0</v>
      </c>
      <c r="J422" s="37">
        <v>1502472</v>
      </c>
      <c r="K422" s="37"/>
      <c r="L422" s="63">
        <v>20060508</v>
      </c>
    </row>
    <row r="423" spans="1:12" ht="15">
      <c r="A423" s="7">
        <v>393</v>
      </c>
      <c r="B423" s="17" t="s">
        <v>319</v>
      </c>
      <c r="C423" s="18" t="s">
        <v>320</v>
      </c>
      <c r="D423" s="17" t="s">
        <v>267</v>
      </c>
      <c r="E423" s="18" t="s">
        <v>321</v>
      </c>
      <c r="F423" s="72">
        <f t="shared" si="6"/>
        <v>692915</v>
      </c>
      <c r="G423" s="37">
        <v>20000</v>
      </c>
      <c r="H423" s="37">
        <v>671315</v>
      </c>
      <c r="I423" s="37">
        <v>0</v>
      </c>
      <c r="J423" s="37">
        <v>1600</v>
      </c>
      <c r="K423" s="37"/>
      <c r="L423" s="63">
        <v>20060508</v>
      </c>
    </row>
    <row r="424" spans="1:12" ht="15">
      <c r="A424" s="7">
        <v>394</v>
      </c>
      <c r="B424" s="17" t="s">
        <v>322</v>
      </c>
      <c r="C424" s="18" t="s">
        <v>323</v>
      </c>
      <c r="D424" s="17" t="s">
        <v>267</v>
      </c>
      <c r="E424" s="18" t="s">
        <v>324</v>
      </c>
      <c r="F424" s="72">
        <f t="shared" si="6"/>
        <v>928477</v>
      </c>
      <c r="G424" s="37">
        <v>331860</v>
      </c>
      <c r="H424" s="37">
        <v>330277</v>
      </c>
      <c r="I424" s="37">
        <v>0</v>
      </c>
      <c r="J424" s="37">
        <v>266340</v>
      </c>
      <c r="K424" s="37"/>
      <c r="L424" s="63">
        <v>20060508</v>
      </c>
    </row>
    <row r="425" spans="1:12" ht="15">
      <c r="A425" s="7">
        <v>395</v>
      </c>
      <c r="B425" s="17" t="s">
        <v>325</v>
      </c>
      <c r="C425" s="18" t="s">
        <v>326</v>
      </c>
      <c r="D425" s="17" t="s">
        <v>267</v>
      </c>
      <c r="E425" s="18" t="s">
        <v>327</v>
      </c>
      <c r="F425" s="72">
        <f t="shared" si="6"/>
        <v>323546</v>
      </c>
      <c r="G425" s="37">
        <v>0</v>
      </c>
      <c r="H425" s="37">
        <v>170876</v>
      </c>
      <c r="I425" s="37">
        <v>0</v>
      </c>
      <c r="J425" s="37">
        <v>152670</v>
      </c>
      <c r="K425" s="37"/>
      <c r="L425" s="63">
        <v>20060508</v>
      </c>
    </row>
    <row r="426" spans="1:12" ht="15">
      <c r="A426" s="7">
        <v>396</v>
      </c>
      <c r="B426" s="17" t="s">
        <v>328</v>
      </c>
      <c r="C426" s="18" t="s">
        <v>329</v>
      </c>
      <c r="D426" s="17" t="s">
        <v>267</v>
      </c>
      <c r="E426" s="18" t="s">
        <v>330</v>
      </c>
      <c r="F426" s="72">
        <f t="shared" si="6"/>
        <v>2020621</v>
      </c>
      <c r="G426" s="37">
        <v>854252</v>
      </c>
      <c r="H426" s="37">
        <v>1037069</v>
      </c>
      <c r="I426" s="37">
        <v>33500</v>
      </c>
      <c r="J426" s="37">
        <v>95800</v>
      </c>
      <c r="K426" s="37"/>
      <c r="L426" s="63">
        <v>20060508</v>
      </c>
    </row>
    <row r="427" spans="1:12" ht="15">
      <c r="A427" s="7">
        <v>397</v>
      </c>
      <c r="B427" s="17" t="s">
        <v>331</v>
      </c>
      <c r="C427" s="18" t="s">
        <v>332</v>
      </c>
      <c r="D427" s="17" t="s">
        <v>267</v>
      </c>
      <c r="E427" s="18" t="s">
        <v>333</v>
      </c>
      <c r="F427" s="72">
        <f t="shared" si="6"/>
        <v>1806598</v>
      </c>
      <c r="G427" s="37">
        <v>0</v>
      </c>
      <c r="H427" s="37">
        <v>1327704</v>
      </c>
      <c r="I427" s="37">
        <v>22210</v>
      </c>
      <c r="J427" s="37">
        <v>456684</v>
      </c>
      <c r="K427" s="37"/>
      <c r="L427" s="63">
        <v>20060508</v>
      </c>
    </row>
    <row r="428" spans="1:12" ht="15">
      <c r="A428" s="7">
        <v>398</v>
      </c>
      <c r="B428" s="17" t="s">
        <v>334</v>
      </c>
      <c r="C428" s="18" t="s">
        <v>335</v>
      </c>
      <c r="D428" s="17" t="s">
        <v>267</v>
      </c>
      <c r="E428" s="18" t="s">
        <v>336</v>
      </c>
      <c r="F428" s="72">
        <f t="shared" si="6"/>
        <v>5416850</v>
      </c>
      <c r="G428" s="37">
        <v>0</v>
      </c>
      <c r="H428" s="37">
        <v>192650</v>
      </c>
      <c r="I428" s="37">
        <v>5200000</v>
      </c>
      <c r="J428" s="37">
        <v>24200</v>
      </c>
      <c r="K428" s="37"/>
      <c r="L428" s="63">
        <v>20060508</v>
      </c>
    </row>
    <row r="429" spans="1:12" ht="15">
      <c r="A429" s="7">
        <v>399</v>
      </c>
      <c r="B429" s="17" t="s">
        <v>337</v>
      </c>
      <c r="C429" s="18" t="s">
        <v>338</v>
      </c>
      <c r="D429" s="17" t="s">
        <v>267</v>
      </c>
      <c r="E429" s="18" t="s">
        <v>339</v>
      </c>
      <c r="F429" s="72">
        <f t="shared" si="6"/>
        <v>1365933</v>
      </c>
      <c r="G429" s="37">
        <v>0</v>
      </c>
      <c r="H429" s="37">
        <v>583783</v>
      </c>
      <c r="I429" s="37">
        <v>0</v>
      </c>
      <c r="J429" s="37">
        <v>782150</v>
      </c>
      <c r="K429" s="69"/>
      <c r="L429" s="63">
        <v>20060508</v>
      </c>
    </row>
    <row r="430" spans="1:12" ht="15">
      <c r="A430" s="7">
        <v>400</v>
      </c>
      <c r="B430" s="17" t="s">
        <v>340</v>
      </c>
      <c r="C430" s="18" t="s">
        <v>341</v>
      </c>
      <c r="D430" s="17" t="s">
        <v>267</v>
      </c>
      <c r="E430" s="18" t="s">
        <v>342</v>
      </c>
      <c r="F430" s="72">
        <f t="shared" si="6"/>
        <v>638622</v>
      </c>
      <c r="G430" s="37">
        <v>0</v>
      </c>
      <c r="H430" s="37">
        <v>616080</v>
      </c>
      <c r="I430" s="37">
        <v>0</v>
      </c>
      <c r="J430" s="37">
        <v>22542</v>
      </c>
      <c r="K430" s="37"/>
      <c r="L430" s="63">
        <v>20060508</v>
      </c>
    </row>
    <row r="431" spans="1:12" ht="15">
      <c r="A431" s="7">
        <v>401</v>
      </c>
      <c r="B431" s="17" t="s">
        <v>343</v>
      </c>
      <c r="C431" s="18" t="s">
        <v>344</v>
      </c>
      <c r="D431" s="17" t="s">
        <v>267</v>
      </c>
      <c r="E431" s="18" t="s">
        <v>345</v>
      </c>
      <c r="F431" s="72">
        <f t="shared" si="6"/>
        <v>440171</v>
      </c>
      <c r="G431" s="37">
        <v>100800</v>
      </c>
      <c r="H431" s="37">
        <v>175021</v>
      </c>
      <c r="I431" s="37">
        <v>0</v>
      </c>
      <c r="J431" s="37">
        <v>164350</v>
      </c>
      <c r="K431" s="37"/>
      <c r="L431" s="63">
        <v>20060508</v>
      </c>
    </row>
    <row r="432" spans="1:12" ht="15">
      <c r="A432" s="7">
        <v>402</v>
      </c>
      <c r="B432" s="17" t="s">
        <v>346</v>
      </c>
      <c r="C432" s="18" t="s">
        <v>347</v>
      </c>
      <c r="D432" s="17" t="s">
        <v>267</v>
      </c>
      <c r="E432" s="18" t="s">
        <v>348</v>
      </c>
      <c r="F432" s="72">
        <f t="shared" si="6"/>
        <v>4939583</v>
      </c>
      <c r="G432" s="37">
        <v>1368050</v>
      </c>
      <c r="H432" s="37">
        <v>554968</v>
      </c>
      <c r="I432" s="37">
        <v>2002593</v>
      </c>
      <c r="J432" s="37">
        <v>1013972</v>
      </c>
      <c r="K432" s="37"/>
      <c r="L432" s="63">
        <v>20060508</v>
      </c>
    </row>
    <row r="433" spans="1:12" ht="15">
      <c r="A433" s="7">
        <v>403</v>
      </c>
      <c r="B433" s="17" t="s">
        <v>349</v>
      </c>
      <c r="C433" s="18" t="s">
        <v>350</v>
      </c>
      <c r="D433" s="17" t="s">
        <v>267</v>
      </c>
      <c r="E433" s="18" t="s">
        <v>351</v>
      </c>
      <c r="F433" s="72">
        <f t="shared" si="6"/>
        <v>453679</v>
      </c>
      <c r="G433" s="37">
        <v>260100</v>
      </c>
      <c r="H433" s="37">
        <v>144545</v>
      </c>
      <c r="I433" s="37">
        <v>0</v>
      </c>
      <c r="J433" s="37">
        <v>49034</v>
      </c>
      <c r="K433" s="37"/>
      <c r="L433" s="63">
        <v>20060508</v>
      </c>
    </row>
    <row r="434" spans="1:12" ht="15">
      <c r="A434" s="7">
        <v>404</v>
      </c>
      <c r="B434" s="17" t="s">
        <v>352</v>
      </c>
      <c r="C434" s="18" t="s">
        <v>353</v>
      </c>
      <c r="D434" s="17" t="s">
        <v>267</v>
      </c>
      <c r="E434" s="18" t="s">
        <v>354</v>
      </c>
      <c r="F434" s="72">
        <f t="shared" si="6"/>
        <v>3687011</v>
      </c>
      <c r="G434" s="37">
        <v>155950</v>
      </c>
      <c r="H434" s="37">
        <v>1168838</v>
      </c>
      <c r="I434" s="37">
        <v>507500</v>
      </c>
      <c r="J434" s="37">
        <v>1854723</v>
      </c>
      <c r="K434" s="37"/>
      <c r="L434" s="63">
        <v>20060508</v>
      </c>
    </row>
    <row r="435" spans="1:12" ht="15">
      <c r="A435" s="7">
        <v>405</v>
      </c>
      <c r="B435" s="17" t="s">
        <v>355</v>
      </c>
      <c r="C435" s="18" t="s">
        <v>356</v>
      </c>
      <c r="D435" s="17" t="s">
        <v>267</v>
      </c>
      <c r="E435" s="18" t="s">
        <v>357</v>
      </c>
      <c r="F435" s="72">
        <f t="shared" si="6"/>
        <v>537711</v>
      </c>
      <c r="G435" s="37">
        <v>13000</v>
      </c>
      <c r="H435" s="37">
        <v>511211</v>
      </c>
      <c r="I435" s="37">
        <v>0</v>
      </c>
      <c r="J435" s="37">
        <v>13500</v>
      </c>
      <c r="K435" s="37"/>
      <c r="L435" s="63">
        <v>20060508</v>
      </c>
    </row>
    <row r="436" spans="1:12" ht="15">
      <c r="A436" s="7">
        <v>406</v>
      </c>
      <c r="B436" s="17" t="s">
        <v>358</v>
      </c>
      <c r="C436" s="18" t="s">
        <v>359</v>
      </c>
      <c r="D436" s="17" t="s">
        <v>267</v>
      </c>
      <c r="E436" s="18" t="s">
        <v>360</v>
      </c>
      <c r="F436" s="72">
        <f t="shared" si="6"/>
        <v>1470617</v>
      </c>
      <c r="G436" s="37">
        <v>392500</v>
      </c>
      <c r="H436" s="37">
        <v>842956</v>
      </c>
      <c r="I436" s="37">
        <v>33000</v>
      </c>
      <c r="J436" s="37">
        <v>202161</v>
      </c>
      <c r="K436" s="37"/>
      <c r="L436" s="63">
        <v>20060508</v>
      </c>
    </row>
    <row r="437" spans="1:12" ht="15">
      <c r="A437" s="7">
        <v>407</v>
      </c>
      <c r="B437" s="17" t="s">
        <v>361</v>
      </c>
      <c r="C437" s="18" t="s">
        <v>362</v>
      </c>
      <c r="D437" s="17" t="s">
        <v>267</v>
      </c>
      <c r="E437" s="18" t="s">
        <v>363</v>
      </c>
      <c r="F437" s="72">
        <f t="shared" si="6"/>
        <v>1085731</v>
      </c>
      <c r="G437" s="37">
        <v>0</v>
      </c>
      <c r="H437" s="37">
        <v>707356</v>
      </c>
      <c r="I437" s="37">
        <v>0</v>
      </c>
      <c r="J437" s="37">
        <v>378375</v>
      </c>
      <c r="K437" s="37"/>
      <c r="L437" s="63">
        <v>20060508</v>
      </c>
    </row>
    <row r="438" spans="1:12" ht="15">
      <c r="A438" s="7">
        <v>408</v>
      </c>
      <c r="B438" s="17" t="s">
        <v>364</v>
      </c>
      <c r="C438" s="18" t="s">
        <v>365</v>
      </c>
      <c r="D438" s="17" t="s">
        <v>267</v>
      </c>
      <c r="E438" s="18" t="s">
        <v>366</v>
      </c>
      <c r="F438" s="72">
        <f t="shared" si="6"/>
        <v>7909759</v>
      </c>
      <c r="G438" s="37">
        <v>6159700</v>
      </c>
      <c r="H438" s="37">
        <v>126149</v>
      </c>
      <c r="I438" s="37">
        <v>1297900</v>
      </c>
      <c r="J438" s="37">
        <v>326010</v>
      </c>
      <c r="K438" s="37"/>
      <c r="L438" s="63">
        <v>20060508</v>
      </c>
    </row>
    <row r="439" spans="1:12" ht="15">
      <c r="A439" s="7">
        <v>409</v>
      </c>
      <c r="B439" s="17" t="s">
        <v>367</v>
      </c>
      <c r="C439" s="18" t="s">
        <v>368</v>
      </c>
      <c r="D439" s="17" t="s">
        <v>267</v>
      </c>
      <c r="E439" s="18" t="s">
        <v>369</v>
      </c>
      <c r="F439" s="72">
        <f t="shared" si="6"/>
        <v>172605</v>
      </c>
      <c r="G439" s="37">
        <v>0</v>
      </c>
      <c r="H439" s="37">
        <v>153155</v>
      </c>
      <c r="I439" s="37">
        <v>0</v>
      </c>
      <c r="J439" s="37">
        <v>19450</v>
      </c>
      <c r="K439" s="37"/>
      <c r="L439" s="63">
        <v>20060508</v>
      </c>
    </row>
    <row r="440" spans="1:12" ht="15">
      <c r="A440" s="7">
        <v>410</v>
      </c>
      <c r="B440" s="17" t="s">
        <v>370</v>
      </c>
      <c r="C440" s="18" t="s">
        <v>371</v>
      </c>
      <c r="D440" s="17" t="s">
        <v>267</v>
      </c>
      <c r="E440" s="18" t="s">
        <v>372</v>
      </c>
      <c r="F440" s="72">
        <f t="shared" si="6"/>
        <v>1060361</v>
      </c>
      <c r="G440" s="37">
        <v>130700</v>
      </c>
      <c r="H440" s="37">
        <v>679964</v>
      </c>
      <c r="I440" s="37">
        <v>6809</v>
      </c>
      <c r="J440" s="37">
        <v>242888</v>
      </c>
      <c r="K440" s="37"/>
      <c r="L440" s="63">
        <v>20060508</v>
      </c>
    </row>
    <row r="441" spans="1:12" ht="15">
      <c r="A441" s="7">
        <v>411</v>
      </c>
      <c r="B441" s="17" t="s">
        <v>373</v>
      </c>
      <c r="C441" s="18" t="s">
        <v>374</v>
      </c>
      <c r="D441" s="17" t="s">
        <v>267</v>
      </c>
      <c r="E441" s="18" t="s">
        <v>375</v>
      </c>
      <c r="F441" s="72">
        <f t="shared" si="6"/>
        <v>1441196</v>
      </c>
      <c r="G441" s="37">
        <v>0</v>
      </c>
      <c r="H441" s="37">
        <v>900076</v>
      </c>
      <c r="I441" s="37">
        <v>2700</v>
      </c>
      <c r="J441" s="37">
        <v>538420</v>
      </c>
      <c r="K441" s="37"/>
      <c r="L441" s="63">
        <v>20060508</v>
      </c>
    </row>
    <row r="442" spans="1:12" ht="15">
      <c r="A442" s="7">
        <v>412</v>
      </c>
      <c r="B442" s="17" t="s">
        <v>376</v>
      </c>
      <c r="C442" s="18" t="s">
        <v>377</v>
      </c>
      <c r="D442" s="17" t="s">
        <v>267</v>
      </c>
      <c r="E442" s="18" t="s">
        <v>378</v>
      </c>
      <c r="F442" s="72">
        <f t="shared" si="6"/>
        <v>12000</v>
      </c>
      <c r="G442" s="37">
        <v>0</v>
      </c>
      <c r="H442" s="37">
        <v>12000</v>
      </c>
      <c r="I442" s="37">
        <v>0</v>
      </c>
      <c r="J442" s="37">
        <v>0</v>
      </c>
      <c r="K442" s="69"/>
      <c r="L442" s="63">
        <v>20060508</v>
      </c>
    </row>
    <row r="443" spans="1:12" ht="15">
      <c r="A443" s="7">
        <v>413</v>
      </c>
      <c r="B443" s="17" t="s">
        <v>379</v>
      </c>
      <c r="C443" s="18" t="s">
        <v>380</v>
      </c>
      <c r="D443" s="17" t="s">
        <v>267</v>
      </c>
      <c r="E443" s="18" t="s">
        <v>1136</v>
      </c>
      <c r="F443" s="72">
        <f t="shared" si="6"/>
        <v>2099413</v>
      </c>
      <c r="G443" s="37">
        <v>323126</v>
      </c>
      <c r="H443" s="37">
        <v>1285237</v>
      </c>
      <c r="I443" s="37">
        <v>6100</v>
      </c>
      <c r="J443" s="37">
        <v>484950</v>
      </c>
      <c r="K443" s="37"/>
      <c r="L443" s="63">
        <v>20060508</v>
      </c>
    </row>
    <row r="444" spans="1:12" ht="15">
      <c r="A444" s="7">
        <v>414</v>
      </c>
      <c r="B444" s="17" t="s">
        <v>381</v>
      </c>
      <c r="C444" s="18" t="s">
        <v>382</v>
      </c>
      <c r="D444" s="17" t="s">
        <v>267</v>
      </c>
      <c r="E444" s="18" t="s">
        <v>383</v>
      </c>
      <c r="F444" s="72">
        <f t="shared" si="6"/>
        <v>221330</v>
      </c>
      <c r="G444" s="37">
        <v>9000</v>
      </c>
      <c r="H444" s="37">
        <v>159628</v>
      </c>
      <c r="I444" s="37">
        <v>0</v>
      </c>
      <c r="J444" s="37">
        <v>52702</v>
      </c>
      <c r="K444" s="37"/>
      <c r="L444" s="63">
        <v>20060508</v>
      </c>
    </row>
    <row r="445" spans="1:12" ht="15">
      <c r="A445" s="7">
        <v>415</v>
      </c>
      <c r="B445" s="17" t="s">
        <v>385</v>
      </c>
      <c r="C445" s="18" t="s">
        <v>386</v>
      </c>
      <c r="D445" s="17" t="s">
        <v>384</v>
      </c>
      <c r="E445" s="18" t="s">
        <v>387</v>
      </c>
      <c r="F445" s="72">
        <f t="shared" si="6"/>
        <v>214500</v>
      </c>
      <c r="G445" s="37">
        <v>0</v>
      </c>
      <c r="H445" s="37">
        <v>214500</v>
      </c>
      <c r="I445" s="37">
        <v>0</v>
      </c>
      <c r="J445" s="37">
        <v>0</v>
      </c>
      <c r="K445" s="37"/>
      <c r="L445" s="63">
        <v>20060508</v>
      </c>
    </row>
    <row r="446" spans="1:12" ht="15">
      <c r="A446" s="7">
        <v>416</v>
      </c>
      <c r="B446" s="17" t="s">
        <v>388</v>
      </c>
      <c r="C446" s="18" t="s">
        <v>389</v>
      </c>
      <c r="D446" s="17" t="s">
        <v>384</v>
      </c>
      <c r="E446" s="18" t="s">
        <v>390</v>
      </c>
      <c r="F446" s="72">
        <f t="shared" si="6"/>
        <v>277210</v>
      </c>
      <c r="G446" s="37">
        <v>10501</v>
      </c>
      <c r="H446" s="37">
        <v>263909</v>
      </c>
      <c r="I446" s="37">
        <v>0</v>
      </c>
      <c r="J446" s="37">
        <v>2800</v>
      </c>
      <c r="K446" s="37"/>
      <c r="L446" s="63">
        <v>20060508</v>
      </c>
    </row>
    <row r="447" spans="1:12" ht="15">
      <c r="A447" s="7">
        <v>417</v>
      </c>
      <c r="B447" s="17" t="s">
        <v>391</v>
      </c>
      <c r="C447" s="18" t="s">
        <v>392</v>
      </c>
      <c r="D447" s="17" t="s">
        <v>384</v>
      </c>
      <c r="E447" s="18" t="s">
        <v>393</v>
      </c>
      <c r="F447" s="72">
        <f t="shared" si="6"/>
        <v>213183</v>
      </c>
      <c r="G447" s="37">
        <v>150</v>
      </c>
      <c r="H447" s="37">
        <v>211033</v>
      </c>
      <c r="I447" s="37">
        <v>0</v>
      </c>
      <c r="J447" s="37">
        <v>2000</v>
      </c>
      <c r="K447" s="37"/>
      <c r="L447" s="63">
        <v>20060508</v>
      </c>
    </row>
    <row r="448" spans="1:12" ht="15">
      <c r="A448" s="7">
        <v>418</v>
      </c>
      <c r="B448" s="17" t="s">
        <v>394</v>
      </c>
      <c r="C448" s="18" t="s">
        <v>395</v>
      </c>
      <c r="D448" s="17" t="s">
        <v>384</v>
      </c>
      <c r="E448" s="18" t="s">
        <v>396</v>
      </c>
      <c r="F448" s="72">
        <f t="shared" si="6"/>
        <v>521811</v>
      </c>
      <c r="G448" s="37">
        <v>181500</v>
      </c>
      <c r="H448" s="37">
        <v>340311</v>
      </c>
      <c r="I448" s="37">
        <v>0</v>
      </c>
      <c r="J448" s="37">
        <v>0</v>
      </c>
      <c r="K448" s="37"/>
      <c r="L448" s="63">
        <v>20060508</v>
      </c>
    </row>
    <row r="449" spans="1:12" ht="15">
      <c r="A449" s="7">
        <v>419</v>
      </c>
      <c r="B449" s="17" t="s">
        <v>397</v>
      </c>
      <c r="C449" s="18" t="s">
        <v>398</v>
      </c>
      <c r="D449" s="17" t="s">
        <v>384</v>
      </c>
      <c r="E449" s="18" t="s">
        <v>399</v>
      </c>
      <c r="F449" s="72">
        <f t="shared" si="6"/>
        <v>2199998</v>
      </c>
      <c r="G449" s="37">
        <v>1177382</v>
      </c>
      <c r="H449" s="37">
        <v>1005163</v>
      </c>
      <c r="I449" s="37">
        <v>0</v>
      </c>
      <c r="J449" s="37">
        <v>17453</v>
      </c>
      <c r="K449" s="37"/>
      <c r="L449" s="63">
        <v>20060508</v>
      </c>
    </row>
    <row r="450" spans="1:12" ht="15">
      <c r="A450" s="7">
        <v>420</v>
      </c>
      <c r="B450" s="17" t="s">
        <v>400</v>
      </c>
      <c r="C450" s="18" t="s">
        <v>401</v>
      </c>
      <c r="D450" s="17" t="s">
        <v>384</v>
      </c>
      <c r="E450" s="18" t="s">
        <v>402</v>
      </c>
      <c r="F450" s="72">
        <f t="shared" si="6"/>
        <v>820267</v>
      </c>
      <c r="G450" s="37">
        <v>0</v>
      </c>
      <c r="H450" s="37">
        <v>644457</v>
      </c>
      <c r="I450" s="37">
        <v>0</v>
      </c>
      <c r="J450" s="37">
        <v>175810</v>
      </c>
      <c r="K450" s="37"/>
      <c r="L450" s="63">
        <v>20060508</v>
      </c>
    </row>
    <row r="451" spans="1:12" ht="15">
      <c r="A451" s="7">
        <v>421</v>
      </c>
      <c r="B451" s="17" t="s">
        <v>403</v>
      </c>
      <c r="C451" s="18" t="s">
        <v>404</v>
      </c>
      <c r="D451" s="17" t="s">
        <v>384</v>
      </c>
      <c r="E451" s="18" t="s">
        <v>405</v>
      </c>
      <c r="F451" s="72">
        <f t="shared" si="6"/>
        <v>7310912</v>
      </c>
      <c r="G451" s="37">
        <v>1831845</v>
      </c>
      <c r="H451" s="37">
        <v>3370917</v>
      </c>
      <c r="I451" s="37">
        <v>1087105</v>
      </c>
      <c r="J451" s="37">
        <v>1021045</v>
      </c>
      <c r="K451" s="37"/>
      <c r="L451" s="63">
        <v>20060508</v>
      </c>
    </row>
    <row r="452" spans="1:12" ht="15">
      <c r="A452" s="7">
        <v>422</v>
      </c>
      <c r="B452" s="17" t="s">
        <v>406</v>
      </c>
      <c r="C452" s="18" t="s">
        <v>407</v>
      </c>
      <c r="D452" s="17" t="s">
        <v>384</v>
      </c>
      <c r="E452" s="18" t="s">
        <v>408</v>
      </c>
      <c r="F452" s="72">
        <f t="shared" si="6"/>
        <v>67216</v>
      </c>
      <c r="G452" s="37">
        <v>45</v>
      </c>
      <c r="H452" s="37">
        <v>0</v>
      </c>
      <c r="I452" s="37">
        <v>0</v>
      </c>
      <c r="J452" s="37">
        <v>67171</v>
      </c>
      <c r="K452" s="37"/>
      <c r="L452" s="63">
        <v>20060508</v>
      </c>
    </row>
    <row r="453" spans="1:12" ht="15">
      <c r="A453" s="7">
        <v>423</v>
      </c>
      <c r="B453" s="17" t="s">
        <v>409</v>
      </c>
      <c r="C453" s="18" t="s">
        <v>410</v>
      </c>
      <c r="D453" s="17" t="s">
        <v>384</v>
      </c>
      <c r="E453" s="18" t="s">
        <v>411</v>
      </c>
      <c r="F453" s="72">
        <f t="shared" si="6"/>
        <v>636050</v>
      </c>
      <c r="G453" s="37">
        <v>0</v>
      </c>
      <c r="H453" s="37">
        <v>636050</v>
      </c>
      <c r="I453" s="37">
        <v>0</v>
      </c>
      <c r="J453" s="37">
        <v>0</v>
      </c>
      <c r="K453" s="37"/>
      <c r="L453" s="63">
        <v>20060508</v>
      </c>
    </row>
    <row r="454" spans="1:12" ht="15">
      <c r="A454" s="7">
        <v>424</v>
      </c>
      <c r="B454" s="17" t="s">
        <v>412</v>
      </c>
      <c r="C454" s="18" t="s">
        <v>413</v>
      </c>
      <c r="D454" s="17" t="s">
        <v>384</v>
      </c>
      <c r="E454" s="18" t="s">
        <v>414</v>
      </c>
      <c r="F454" s="72">
        <f t="shared" si="6"/>
        <v>281540</v>
      </c>
      <c r="G454" s="37">
        <v>0</v>
      </c>
      <c r="H454" s="37">
        <v>280540</v>
      </c>
      <c r="I454" s="37">
        <v>0</v>
      </c>
      <c r="J454" s="37">
        <v>1000</v>
      </c>
      <c r="K454" s="37"/>
      <c r="L454" s="63">
        <v>20060508</v>
      </c>
    </row>
    <row r="455" spans="1:12" ht="15">
      <c r="A455" s="7">
        <v>425</v>
      </c>
      <c r="B455" s="17" t="s">
        <v>415</v>
      </c>
      <c r="C455" s="18" t="s">
        <v>416</v>
      </c>
      <c r="D455" s="17" t="s">
        <v>384</v>
      </c>
      <c r="E455" s="18" t="s">
        <v>417</v>
      </c>
      <c r="F455" s="72">
        <f t="shared" si="6"/>
        <v>9060957</v>
      </c>
      <c r="G455" s="37">
        <v>6862730</v>
      </c>
      <c r="H455" s="37">
        <v>487768</v>
      </c>
      <c r="I455" s="37">
        <v>512305</v>
      </c>
      <c r="J455" s="37">
        <v>1198154</v>
      </c>
      <c r="K455" s="37"/>
      <c r="L455" s="63">
        <v>20060508</v>
      </c>
    </row>
    <row r="456" spans="1:12" ht="15">
      <c r="A456" s="7">
        <v>426</v>
      </c>
      <c r="B456" s="17" t="s">
        <v>418</v>
      </c>
      <c r="C456" s="18" t="s">
        <v>419</v>
      </c>
      <c r="D456" s="17" t="s">
        <v>384</v>
      </c>
      <c r="E456" s="18" t="s">
        <v>420</v>
      </c>
      <c r="F456" s="72">
        <f t="shared" si="6"/>
        <v>1730870</v>
      </c>
      <c r="G456" s="37">
        <v>424665</v>
      </c>
      <c r="H456" s="37">
        <v>931025</v>
      </c>
      <c r="I456" s="37">
        <v>60050</v>
      </c>
      <c r="J456" s="37">
        <v>315130</v>
      </c>
      <c r="K456" s="37"/>
      <c r="L456" s="63">
        <v>20060508</v>
      </c>
    </row>
    <row r="457" spans="1:12" ht="15">
      <c r="A457" s="7">
        <v>427</v>
      </c>
      <c r="B457" s="17" t="s">
        <v>421</v>
      </c>
      <c r="C457" s="18" t="s">
        <v>422</v>
      </c>
      <c r="D457" s="17" t="s">
        <v>384</v>
      </c>
      <c r="E457" s="18" t="s">
        <v>423</v>
      </c>
      <c r="F457" s="72">
        <f t="shared" si="6"/>
        <v>132741</v>
      </c>
      <c r="G457" s="37">
        <v>100000</v>
      </c>
      <c r="H457" s="37">
        <v>6441</v>
      </c>
      <c r="I457" s="37">
        <v>0</v>
      </c>
      <c r="J457" s="37">
        <v>26300</v>
      </c>
      <c r="K457" s="37"/>
      <c r="L457" s="63">
        <v>20060508</v>
      </c>
    </row>
    <row r="458" spans="1:12" s="5" customFormat="1" ht="15">
      <c r="A458" s="7">
        <v>428</v>
      </c>
      <c r="B458" s="17" t="s">
        <v>424</v>
      </c>
      <c r="C458" s="18" t="s">
        <v>425</v>
      </c>
      <c r="D458" s="17" t="s">
        <v>384</v>
      </c>
      <c r="E458" s="18" t="s">
        <v>426</v>
      </c>
      <c r="F458" s="72">
        <f t="shared" si="6"/>
        <v>4741945</v>
      </c>
      <c r="G458" s="37">
        <v>1520345</v>
      </c>
      <c r="H458" s="37">
        <v>830625</v>
      </c>
      <c r="I458" s="37">
        <v>1402602</v>
      </c>
      <c r="J458" s="37">
        <v>988373</v>
      </c>
      <c r="K458" s="37"/>
      <c r="L458" s="63">
        <v>20060508</v>
      </c>
    </row>
    <row r="459" spans="1:12" ht="15">
      <c r="A459" s="7">
        <v>429</v>
      </c>
      <c r="B459" s="17" t="s">
        <v>427</v>
      </c>
      <c r="C459" s="18" t="s">
        <v>428</v>
      </c>
      <c r="D459" s="17" t="s">
        <v>384</v>
      </c>
      <c r="E459" s="18" t="s">
        <v>429</v>
      </c>
      <c r="F459" s="72">
        <f t="shared" si="6"/>
        <v>528604</v>
      </c>
      <c r="G459" s="37">
        <v>256500</v>
      </c>
      <c r="H459" s="37">
        <v>259210</v>
      </c>
      <c r="I459" s="37">
        <v>0</v>
      </c>
      <c r="J459" s="37">
        <v>12894</v>
      </c>
      <c r="K459" s="37"/>
      <c r="L459" s="63">
        <v>20060508</v>
      </c>
    </row>
    <row r="460" spans="1:12" ht="15">
      <c r="A460" s="7">
        <v>430</v>
      </c>
      <c r="B460" s="17" t="s">
        <v>430</v>
      </c>
      <c r="C460" s="18" t="s">
        <v>431</v>
      </c>
      <c r="D460" s="17" t="s">
        <v>384</v>
      </c>
      <c r="E460" s="18" t="s">
        <v>432</v>
      </c>
      <c r="F460" s="72">
        <f t="shared" si="6"/>
        <v>4695238</v>
      </c>
      <c r="G460" s="37">
        <v>2375556</v>
      </c>
      <c r="H460" s="37">
        <v>1663834</v>
      </c>
      <c r="I460" s="37">
        <v>612785</v>
      </c>
      <c r="J460" s="37">
        <v>43063</v>
      </c>
      <c r="K460" s="37"/>
      <c r="L460" s="63">
        <v>20060508</v>
      </c>
    </row>
    <row r="461" spans="1:12" ht="15">
      <c r="A461" s="7">
        <v>431</v>
      </c>
      <c r="B461" s="17" t="s">
        <v>433</v>
      </c>
      <c r="C461" s="18" t="s">
        <v>434</v>
      </c>
      <c r="D461" s="17" t="s">
        <v>384</v>
      </c>
      <c r="E461" s="18" t="s">
        <v>435</v>
      </c>
      <c r="F461" s="72">
        <f t="shared" si="6"/>
        <v>5574911</v>
      </c>
      <c r="G461" s="37">
        <v>3025000</v>
      </c>
      <c r="H461" s="37">
        <v>1798961</v>
      </c>
      <c r="I461" s="37">
        <v>0</v>
      </c>
      <c r="J461" s="37">
        <v>750950</v>
      </c>
      <c r="K461" s="69"/>
      <c r="L461" s="63">
        <v>20060508</v>
      </c>
    </row>
    <row r="462" spans="1:12" ht="15">
      <c r="A462" s="7">
        <v>432</v>
      </c>
      <c r="B462" s="17" t="s">
        <v>436</v>
      </c>
      <c r="C462" s="18" t="s">
        <v>437</v>
      </c>
      <c r="D462" s="17" t="s">
        <v>384</v>
      </c>
      <c r="E462" s="18" t="s">
        <v>438</v>
      </c>
      <c r="F462" s="72">
        <f t="shared" si="6"/>
        <v>4081454</v>
      </c>
      <c r="G462" s="37">
        <v>1741307</v>
      </c>
      <c r="H462" s="37">
        <v>887203</v>
      </c>
      <c r="I462" s="37">
        <v>1296750</v>
      </c>
      <c r="J462" s="37">
        <v>156194</v>
      </c>
      <c r="K462" s="37"/>
      <c r="L462" s="63">
        <v>20060508</v>
      </c>
    </row>
    <row r="463" spans="1:12" ht="15">
      <c r="A463" s="7">
        <v>433</v>
      </c>
      <c r="B463" s="17" t="s">
        <v>439</v>
      </c>
      <c r="C463" s="18" t="s">
        <v>440</v>
      </c>
      <c r="D463" s="17" t="s">
        <v>384</v>
      </c>
      <c r="E463" s="18" t="s">
        <v>441</v>
      </c>
      <c r="F463" s="72">
        <f t="shared" si="6"/>
        <v>246300</v>
      </c>
      <c r="G463" s="37">
        <v>3000</v>
      </c>
      <c r="H463" s="37">
        <v>206500</v>
      </c>
      <c r="I463" s="37">
        <v>0</v>
      </c>
      <c r="J463" s="37">
        <v>36800</v>
      </c>
      <c r="K463" s="37"/>
      <c r="L463" s="63">
        <v>20060508</v>
      </c>
    </row>
    <row r="464" spans="1:12" ht="15">
      <c r="A464" s="7">
        <v>434</v>
      </c>
      <c r="B464" s="17" t="s">
        <v>442</v>
      </c>
      <c r="C464" s="18" t="s">
        <v>443</v>
      </c>
      <c r="D464" s="17" t="s">
        <v>384</v>
      </c>
      <c r="E464" s="18" t="s">
        <v>220</v>
      </c>
      <c r="F464" s="72">
        <f t="shared" si="6"/>
        <v>1930713</v>
      </c>
      <c r="G464" s="37">
        <v>1345688</v>
      </c>
      <c r="H464" s="37">
        <v>459100</v>
      </c>
      <c r="I464" s="37">
        <v>0</v>
      </c>
      <c r="J464" s="37">
        <v>125925</v>
      </c>
      <c r="K464" s="37"/>
      <c r="L464" s="63">
        <v>20060508</v>
      </c>
    </row>
    <row r="465" spans="1:12" ht="15">
      <c r="A465" s="7">
        <v>435</v>
      </c>
      <c r="B465" s="17" t="s">
        <v>444</v>
      </c>
      <c r="C465" s="18" t="s">
        <v>445</v>
      </c>
      <c r="D465" s="17" t="s">
        <v>384</v>
      </c>
      <c r="E465" s="18" t="s">
        <v>446</v>
      </c>
      <c r="F465" s="72">
        <f t="shared" si="6"/>
        <v>462100</v>
      </c>
      <c r="G465" s="37">
        <v>350000</v>
      </c>
      <c r="H465" s="37">
        <v>112100</v>
      </c>
      <c r="I465" s="37">
        <v>0</v>
      </c>
      <c r="J465" s="37">
        <v>0</v>
      </c>
      <c r="K465" s="37"/>
      <c r="L465" s="63">
        <v>20060508</v>
      </c>
    </row>
    <row r="466" spans="1:12" ht="15">
      <c r="A466" s="7">
        <v>436</v>
      </c>
      <c r="B466" s="17" t="s">
        <v>447</v>
      </c>
      <c r="C466" s="18" t="s">
        <v>448</v>
      </c>
      <c r="D466" s="17" t="s">
        <v>384</v>
      </c>
      <c r="E466" s="18" t="s">
        <v>449</v>
      </c>
      <c r="F466" s="72">
        <f t="shared" si="6"/>
        <v>462526</v>
      </c>
      <c r="G466" s="37">
        <v>362000</v>
      </c>
      <c r="H466" s="37">
        <v>100526</v>
      </c>
      <c r="I466" s="37">
        <v>0</v>
      </c>
      <c r="J466" s="37">
        <v>0</v>
      </c>
      <c r="K466" s="37"/>
      <c r="L466" s="63">
        <v>20060508</v>
      </c>
    </row>
    <row r="467" spans="1:12" ht="15">
      <c r="A467" s="7">
        <v>437</v>
      </c>
      <c r="B467" s="17" t="s">
        <v>450</v>
      </c>
      <c r="C467" s="18" t="s">
        <v>451</v>
      </c>
      <c r="D467" s="17" t="s">
        <v>384</v>
      </c>
      <c r="E467" s="18" t="s">
        <v>452</v>
      </c>
      <c r="F467" s="72">
        <f t="shared" si="6"/>
        <v>775666</v>
      </c>
      <c r="G467" s="37">
        <v>222600</v>
      </c>
      <c r="H467" s="37">
        <v>204814</v>
      </c>
      <c r="I467" s="37">
        <v>301862</v>
      </c>
      <c r="J467" s="37">
        <v>46390</v>
      </c>
      <c r="K467" s="37"/>
      <c r="L467" s="63">
        <v>20060508</v>
      </c>
    </row>
    <row r="468" spans="1:12" ht="15">
      <c r="A468" s="7">
        <v>438</v>
      </c>
      <c r="B468" s="17" t="s">
        <v>453</v>
      </c>
      <c r="C468" s="18" t="s">
        <v>454</v>
      </c>
      <c r="D468" s="17" t="s">
        <v>384</v>
      </c>
      <c r="E468" s="18" t="s">
        <v>455</v>
      </c>
      <c r="F468" s="72">
        <f t="shared" si="6"/>
        <v>1233894</v>
      </c>
      <c r="G468" s="37">
        <v>244400</v>
      </c>
      <c r="H468" s="37">
        <v>824360</v>
      </c>
      <c r="I468" s="37">
        <v>0</v>
      </c>
      <c r="J468" s="37">
        <v>165134</v>
      </c>
      <c r="K468" s="69"/>
      <c r="L468" s="63">
        <v>20060508</v>
      </c>
    </row>
    <row r="469" spans="1:12" ht="15">
      <c r="A469" s="7">
        <v>439</v>
      </c>
      <c r="B469" s="17" t="s">
        <v>456</v>
      </c>
      <c r="C469" s="18" t="s">
        <v>457</v>
      </c>
      <c r="D469" s="17" t="s">
        <v>384</v>
      </c>
      <c r="E469" s="18" t="s">
        <v>458</v>
      </c>
      <c r="F469" s="72">
        <f t="shared" si="6"/>
        <v>844709</v>
      </c>
      <c r="G469" s="37">
        <v>23501</v>
      </c>
      <c r="H469" s="37">
        <v>628275</v>
      </c>
      <c r="I469" s="37">
        <v>70000</v>
      </c>
      <c r="J469" s="37">
        <v>122933</v>
      </c>
      <c r="K469" s="37"/>
      <c r="L469" s="63">
        <v>20060508</v>
      </c>
    </row>
    <row r="470" spans="1:12" ht="15">
      <c r="A470" s="7">
        <v>440</v>
      </c>
      <c r="B470" s="17" t="s">
        <v>459</v>
      </c>
      <c r="C470" s="18" t="s">
        <v>460</v>
      </c>
      <c r="D470" s="17" t="s">
        <v>384</v>
      </c>
      <c r="E470" s="18" t="s">
        <v>461</v>
      </c>
      <c r="F470" s="72">
        <f t="shared" si="6"/>
        <v>102399</v>
      </c>
      <c r="G470" s="37">
        <v>0</v>
      </c>
      <c r="H470" s="37">
        <v>87085</v>
      </c>
      <c r="I470" s="37">
        <v>0</v>
      </c>
      <c r="J470" s="37">
        <v>15314</v>
      </c>
      <c r="K470" s="37"/>
      <c r="L470" s="63">
        <v>20060508</v>
      </c>
    </row>
    <row r="471" spans="1:12" ht="15">
      <c r="A471" s="7">
        <v>441</v>
      </c>
      <c r="B471" s="17" t="s">
        <v>462</v>
      </c>
      <c r="C471" s="18" t="s">
        <v>463</v>
      </c>
      <c r="D471" s="17" t="s">
        <v>384</v>
      </c>
      <c r="E471" s="18" t="s">
        <v>464</v>
      </c>
      <c r="F471" s="72">
        <f t="shared" si="6"/>
        <v>245790</v>
      </c>
      <c r="G471" s="37">
        <v>2620</v>
      </c>
      <c r="H471" s="37">
        <v>215970</v>
      </c>
      <c r="I471" s="37">
        <v>0</v>
      </c>
      <c r="J471" s="37">
        <v>27200</v>
      </c>
      <c r="K471" s="37"/>
      <c r="L471" s="63">
        <v>20060508</v>
      </c>
    </row>
    <row r="472" spans="1:12" ht="15">
      <c r="A472" s="7">
        <v>442</v>
      </c>
      <c r="B472" s="17" t="s">
        <v>465</v>
      </c>
      <c r="C472" s="18" t="s">
        <v>466</v>
      </c>
      <c r="D472" s="17" t="s">
        <v>384</v>
      </c>
      <c r="E472" s="18" t="s">
        <v>467</v>
      </c>
      <c r="F472" s="72">
        <f t="shared" si="6"/>
        <v>725705</v>
      </c>
      <c r="G472" s="37">
        <v>408000</v>
      </c>
      <c r="H472" s="37">
        <v>216554</v>
      </c>
      <c r="I472" s="37">
        <v>0</v>
      </c>
      <c r="J472" s="37">
        <v>101151</v>
      </c>
      <c r="K472" s="37"/>
      <c r="L472" s="63">
        <v>20060508</v>
      </c>
    </row>
    <row r="473" spans="1:12" ht="15">
      <c r="A473" s="7">
        <v>443</v>
      </c>
      <c r="B473" s="17" t="s">
        <v>468</v>
      </c>
      <c r="C473" s="18" t="s">
        <v>469</v>
      </c>
      <c r="D473" s="17" t="s">
        <v>384</v>
      </c>
      <c r="E473" s="18" t="s">
        <v>470</v>
      </c>
      <c r="F473" s="72">
        <f t="shared" si="6"/>
        <v>204471</v>
      </c>
      <c r="G473" s="37">
        <v>141700</v>
      </c>
      <c r="H473" s="37">
        <v>62571</v>
      </c>
      <c r="I473" s="37">
        <v>0</v>
      </c>
      <c r="J473" s="37">
        <v>200</v>
      </c>
      <c r="K473" s="37"/>
      <c r="L473" s="63">
        <v>20060508</v>
      </c>
    </row>
    <row r="474" spans="1:12" ht="15">
      <c r="A474" s="7">
        <v>444</v>
      </c>
      <c r="B474" s="17" t="s">
        <v>471</v>
      </c>
      <c r="C474" s="18" t="s">
        <v>472</v>
      </c>
      <c r="D474" s="17" t="s">
        <v>384</v>
      </c>
      <c r="E474" s="18" t="s">
        <v>473</v>
      </c>
      <c r="F474" s="72">
        <f t="shared" si="6"/>
        <v>2717938</v>
      </c>
      <c r="G474" s="37">
        <v>1123595</v>
      </c>
      <c r="H474" s="37">
        <v>69001</v>
      </c>
      <c r="I474" s="37">
        <v>67402</v>
      </c>
      <c r="J474" s="37">
        <v>1457940</v>
      </c>
      <c r="K474" s="37"/>
      <c r="L474" s="63">
        <v>20060508</v>
      </c>
    </row>
    <row r="475" spans="1:12" ht="15">
      <c r="A475" s="7">
        <v>445</v>
      </c>
      <c r="B475" s="17" t="s">
        <v>474</v>
      </c>
      <c r="C475" s="18" t="s">
        <v>475</v>
      </c>
      <c r="D475" s="17" t="s">
        <v>384</v>
      </c>
      <c r="E475" s="18" t="s">
        <v>476</v>
      </c>
      <c r="F475" s="72">
        <f t="shared" si="6"/>
        <v>257591</v>
      </c>
      <c r="G475" s="37">
        <v>0</v>
      </c>
      <c r="H475" s="37">
        <v>257591</v>
      </c>
      <c r="I475" s="37">
        <v>0</v>
      </c>
      <c r="J475" s="37">
        <v>0</v>
      </c>
      <c r="K475" s="37"/>
      <c r="L475" s="63">
        <v>20060508</v>
      </c>
    </row>
    <row r="476" spans="1:12" ht="15">
      <c r="A476" s="7">
        <v>446</v>
      </c>
      <c r="B476" s="17" t="s">
        <v>477</v>
      </c>
      <c r="C476" s="18" t="s">
        <v>478</v>
      </c>
      <c r="D476" s="17" t="s">
        <v>384</v>
      </c>
      <c r="E476" s="18" t="s">
        <v>479</v>
      </c>
      <c r="F476" s="72">
        <f t="shared" si="6"/>
        <v>131228</v>
      </c>
      <c r="G476" s="37">
        <v>0</v>
      </c>
      <c r="H476" s="37">
        <v>9902</v>
      </c>
      <c r="I476" s="37">
        <v>1</v>
      </c>
      <c r="J476" s="37">
        <v>121325</v>
      </c>
      <c r="K476" s="37"/>
      <c r="L476" s="63">
        <v>20060508</v>
      </c>
    </row>
    <row r="477" spans="1:12" s="5" customFormat="1" ht="15">
      <c r="A477" s="7">
        <v>447</v>
      </c>
      <c r="B477" s="17" t="s">
        <v>480</v>
      </c>
      <c r="C477" s="18" t="s">
        <v>481</v>
      </c>
      <c r="D477" s="17" t="s">
        <v>384</v>
      </c>
      <c r="E477" s="18" t="s">
        <v>482</v>
      </c>
      <c r="F477" s="72">
        <f t="shared" si="6"/>
        <v>4732135</v>
      </c>
      <c r="G477" s="37">
        <v>3959898</v>
      </c>
      <c r="H477" s="37">
        <v>210907</v>
      </c>
      <c r="I477" s="37">
        <v>154335</v>
      </c>
      <c r="J477" s="37">
        <v>406995</v>
      </c>
      <c r="K477" s="37"/>
      <c r="L477" s="63">
        <v>20060508</v>
      </c>
    </row>
    <row r="478" spans="1:12" ht="15">
      <c r="A478" s="7">
        <v>448</v>
      </c>
      <c r="B478" s="17" t="s">
        <v>484</v>
      </c>
      <c r="C478" s="18" t="s">
        <v>485</v>
      </c>
      <c r="D478" s="17" t="s">
        <v>483</v>
      </c>
      <c r="E478" s="18" t="s">
        <v>486</v>
      </c>
      <c r="F478" s="72">
        <f t="shared" si="6"/>
        <v>133755</v>
      </c>
      <c r="G478" s="37">
        <v>0</v>
      </c>
      <c r="H478" s="37">
        <v>133755</v>
      </c>
      <c r="I478" s="37">
        <v>0</v>
      </c>
      <c r="J478" s="37">
        <v>0</v>
      </c>
      <c r="K478" s="37"/>
      <c r="L478" s="63">
        <v>20060508</v>
      </c>
    </row>
    <row r="479" spans="1:12" ht="15">
      <c r="A479" s="7">
        <v>449</v>
      </c>
      <c r="B479" s="17" t="s">
        <v>487</v>
      </c>
      <c r="C479" s="18" t="s">
        <v>488</v>
      </c>
      <c r="D479" s="17" t="s">
        <v>483</v>
      </c>
      <c r="E479" s="18" t="s">
        <v>489</v>
      </c>
      <c r="F479" s="72">
        <f aca="true" t="shared" si="7" ref="F479:F542">G479+H479+I479+J479</f>
        <v>4669930</v>
      </c>
      <c r="G479" s="37">
        <v>527700</v>
      </c>
      <c r="H479" s="37">
        <v>1536094</v>
      </c>
      <c r="I479" s="37">
        <v>1132280</v>
      </c>
      <c r="J479" s="37">
        <v>1473856</v>
      </c>
      <c r="K479" s="37"/>
      <c r="L479" s="63">
        <v>20060508</v>
      </c>
    </row>
    <row r="480" spans="1:12" ht="15">
      <c r="A480" s="7">
        <v>450</v>
      </c>
      <c r="B480" s="17" t="s">
        <v>490</v>
      </c>
      <c r="C480" s="18" t="s">
        <v>491</v>
      </c>
      <c r="D480" s="17" t="s">
        <v>483</v>
      </c>
      <c r="E480" s="18" t="s">
        <v>492</v>
      </c>
      <c r="F480" s="72">
        <f t="shared" si="7"/>
        <v>41111</v>
      </c>
      <c r="G480" s="37">
        <v>0</v>
      </c>
      <c r="H480" s="37">
        <v>40411</v>
      </c>
      <c r="I480" s="37">
        <v>0</v>
      </c>
      <c r="J480" s="37">
        <v>700</v>
      </c>
      <c r="K480" s="37"/>
      <c r="L480" s="63">
        <v>20060508</v>
      </c>
    </row>
    <row r="481" spans="1:12" ht="15">
      <c r="A481" s="7">
        <v>451</v>
      </c>
      <c r="B481" s="17" t="s">
        <v>493</v>
      </c>
      <c r="C481" s="18" t="s">
        <v>494</v>
      </c>
      <c r="D481" s="17" t="s">
        <v>483</v>
      </c>
      <c r="E481" s="18" t="s">
        <v>495</v>
      </c>
      <c r="F481" s="72">
        <f t="shared" si="7"/>
        <v>1105737</v>
      </c>
      <c r="G481" s="37">
        <v>1</v>
      </c>
      <c r="H481" s="37">
        <v>1079951</v>
      </c>
      <c r="I481" s="37">
        <v>0</v>
      </c>
      <c r="J481" s="37">
        <v>25785</v>
      </c>
      <c r="K481" s="37"/>
      <c r="L481" s="63">
        <v>20060508</v>
      </c>
    </row>
    <row r="482" spans="1:12" ht="15">
      <c r="A482" s="7">
        <v>452</v>
      </c>
      <c r="B482" s="17" t="s">
        <v>496</v>
      </c>
      <c r="C482" s="18" t="s">
        <v>497</v>
      </c>
      <c r="D482" s="17" t="s">
        <v>483</v>
      </c>
      <c r="E482" s="18" t="s">
        <v>498</v>
      </c>
      <c r="F482" s="72">
        <f t="shared" si="7"/>
        <v>377866</v>
      </c>
      <c r="G482" s="37">
        <v>0</v>
      </c>
      <c r="H482" s="37">
        <v>297891</v>
      </c>
      <c r="I482" s="37">
        <v>0</v>
      </c>
      <c r="J482" s="37">
        <v>79975</v>
      </c>
      <c r="K482" s="37"/>
      <c r="L482" s="63">
        <v>20060508</v>
      </c>
    </row>
    <row r="483" spans="1:12" ht="15">
      <c r="A483" s="7">
        <v>453</v>
      </c>
      <c r="B483" s="17" t="s">
        <v>499</v>
      </c>
      <c r="C483" s="18" t="s">
        <v>500</v>
      </c>
      <c r="D483" s="17" t="s">
        <v>483</v>
      </c>
      <c r="E483" s="18" t="s">
        <v>501</v>
      </c>
      <c r="F483" s="72">
        <f t="shared" si="7"/>
        <v>962470</v>
      </c>
      <c r="G483" s="37">
        <v>35700</v>
      </c>
      <c r="H483" s="37">
        <v>868670</v>
      </c>
      <c r="I483" s="37">
        <v>0</v>
      </c>
      <c r="J483" s="37">
        <v>58100</v>
      </c>
      <c r="K483" s="37"/>
      <c r="L483" s="63">
        <v>20060508</v>
      </c>
    </row>
    <row r="484" spans="1:12" ht="15">
      <c r="A484" s="7">
        <v>454</v>
      </c>
      <c r="B484" s="17" t="s">
        <v>502</v>
      </c>
      <c r="C484" s="18" t="s">
        <v>503</v>
      </c>
      <c r="D484" s="17" t="s">
        <v>483</v>
      </c>
      <c r="E484" s="18" t="s">
        <v>504</v>
      </c>
      <c r="F484" s="72">
        <f t="shared" si="7"/>
        <v>145924</v>
      </c>
      <c r="G484" s="37">
        <v>0</v>
      </c>
      <c r="H484" s="37">
        <v>141724</v>
      </c>
      <c r="I484" s="37">
        <v>0</v>
      </c>
      <c r="J484" s="37">
        <v>4200</v>
      </c>
      <c r="K484" s="37"/>
      <c r="L484" s="63">
        <v>20060508</v>
      </c>
    </row>
    <row r="485" spans="1:12" ht="15">
      <c r="A485" s="7">
        <v>455</v>
      </c>
      <c r="B485" s="17" t="s">
        <v>505</v>
      </c>
      <c r="C485" s="18" t="s">
        <v>506</v>
      </c>
      <c r="D485" s="17" t="s">
        <v>483</v>
      </c>
      <c r="E485" s="18" t="s">
        <v>507</v>
      </c>
      <c r="F485" s="72">
        <f t="shared" si="7"/>
        <v>2837282</v>
      </c>
      <c r="G485" s="37">
        <v>861000</v>
      </c>
      <c r="H485" s="37">
        <v>1153248</v>
      </c>
      <c r="I485" s="37">
        <v>0</v>
      </c>
      <c r="J485" s="37">
        <v>823034</v>
      </c>
      <c r="K485" s="37"/>
      <c r="L485" s="63">
        <v>20060508</v>
      </c>
    </row>
    <row r="486" spans="1:12" ht="15">
      <c r="A486" s="7">
        <v>456</v>
      </c>
      <c r="B486" s="17" t="s">
        <v>508</v>
      </c>
      <c r="C486" s="18" t="s">
        <v>509</v>
      </c>
      <c r="D486" s="17" t="s">
        <v>483</v>
      </c>
      <c r="E486" s="18" t="s">
        <v>510</v>
      </c>
      <c r="F486" s="72">
        <f t="shared" si="7"/>
        <v>653823</v>
      </c>
      <c r="G486" s="37">
        <v>3500</v>
      </c>
      <c r="H486" s="37">
        <v>478778</v>
      </c>
      <c r="I486" s="37">
        <v>0</v>
      </c>
      <c r="J486" s="37">
        <v>171545</v>
      </c>
      <c r="K486" s="69"/>
      <c r="L486" s="63">
        <v>20060508</v>
      </c>
    </row>
    <row r="487" spans="1:12" ht="15">
      <c r="A487" s="7">
        <v>457</v>
      </c>
      <c r="B487" s="17" t="s">
        <v>511</v>
      </c>
      <c r="C487" s="18" t="s">
        <v>512</v>
      </c>
      <c r="D487" s="17" t="s">
        <v>483</v>
      </c>
      <c r="E487" s="18" t="s">
        <v>513</v>
      </c>
      <c r="F487" s="72">
        <f t="shared" si="7"/>
        <v>86476</v>
      </c>
      <c r="G487" s="37">
        <v>0</v>
      </c>
      <c r="H487" s="37">
        <v>82124</v>
      </c>
      <c r="I487" s="37">
        <v>0</v>
      </c>
      <c r="J487" s="37">
        <v>4352</v>
      </c>
      <c r="K487" s="37"/>
      <c r="L487" s="63">
        <v>20060508</v>
      </c>
    </row>
    <row r="488" spans="1:12" ht="15">
      <c r="A488" s="7">
        <v>458</v>
      </c>
      <c r="B488" s="17" t="s">
        <v>514</v>
      </c>
      <c r="C488" s="18" t="s">
        <v>515</v>
      </c>
      <c r="D488" s="17" t="s">
        <v>483</v>
      </c>
      <c r="E488" s="18" t="s">
        <v>516</v>
      </c>
      <c r="F488" s="72">
        <f t="shared" si="7"/>
        <v>475923</v>
      </c>
      <c r="G488" s="37">
        <v>18000</v>
      </c>
      <c r="H488" s="37">
        <v>432998</v>
      </c>
      <c r="I488" s="37">
        <v>0</v>
      </c>
      <c r="J488" s="37">
        <v>24925</v>
      </c>
      <c r="K488" s="37"/>
      <c r="L488" s="63">
        <v>20060508</v>
      </c>
    </row>
    <row r="489" spans="1:12" ht="15">
      <c r="A489" s="7">
        <v>459</v>
      </c>
      <c r="B489" s="17" t="s">
        <v>517</v>
      </c>
      <c r="C489" s="18" t="s">
        <v>518</v>
      </c>
      <c r="D489" s="17" t="s">
        <v>483</v>
      </c>
      <c r="E489" s="18" t="s">
        <v>519</v>
      </c>
      <c r="F489" s="72">
        <f t="shared" si="7"/>
        <v>505336</v>
      </c>
      <c r="G489" s="37">
        <v>3200</v>
      </c>
      <c r="H489" s="37">
        <v>334136</v>
      </c>
      <c r="I489" s="37">
        <v>0</v>
      </c>
      <c r="J489" s="37">
        <v>168000</v>
      </c>
      <c r="K489" s="37"/>
      <c r="L489" s="63">
        <v>20060508</v>
      </c>
    </row>
    <row r="490" spans="1:12" ht="15">
      <c r="A490" s="7">
        <v>460</v>
      </c>
      <c r="B490" s="17" t="s">
        <v>520</v>
      </c>
      <c r="C490" s="18" t="s">
        <v>521</v>
      </c>
      <c r="D490" s="17" t="s">
        <v>483</v>
      </c>
      <c r="E490" s="18" t="s">
        <v>522</v>
      </c>
      <c r="F490" s="72">
        <f t="shared" si="7"/>
        <v>2551600</v>
      </c>
      <c r="G490" s="37">
        <v>1804750</v>
      </c>
      <c r="H490" s="37">
        <v>647700</v>
      </c>
      <c r="I490" s="37">
        <v>0</v>
      </c>
      <c r="J490" s="37">
        <v>99150</v>
      </c>
      <c r="K490" s="37"/>
      <c r="L490" s="63">
        <v>20060508</v>
      </c>
    </row>
    <row r="491" spans="1:12" ht="15">
      <c r="A491" s="7">
        <v>461</v>
      </c>
      <c r="B491" s="17" t="s">
        <v>523</v>
      </c>
      <c r="C491" s="18" t="s">
        <v>524</v>
      </c>
      <c r="D491" s="17" t="s">
        <v>483</v>
      </c>
      <c r="E491" s="18" t="s">
        <v>525</v>
      </c>
      <c r="F491" s="72">
        <f t="shared" si="7"/>
        <v>5032540</v>
      </c>
      <c r="G491" s="37">
        <v>443180</v>
      </c>
      <c r="H491" s="37">
        <v>3514056</v>
      </c>
      <c r="I491" s="37">
        <v>170000</v>
      </c>
      <c r="J491" s="37">
        <v>905304</v>
      </c>
      <c r="K491" s="37"/>
      <c r="L491" s="63">
        <v>20060508</v>
      </c>
    </row>
    <row r="492" spans="1:12" ht="15">
      <c r="A492" s="7">
        <v>462</v>
      </c>
      <c r="B492" s="17" t="s">
        <v>526</v>
      </c>
      <c r="C492" s="18" t="s">
        <v>527</v>
      </c>
      <c r="D492" s="17" t="s">
        <v>483</v>
      </c>
      <c r="E492" s="18" t="s">
        <v>528</v>
      </c>
      <c r="F492" s="72">
        <f t="shared" si="7"/>
        <v>1900963</v>
      </c>
      <c r="G492" s="37">
        <v>993800</v>
      </c>
      <c r="H492" s="37">
        <v>700089</v>
      </c>
      <c r="I492" s="37">
        <v>66100</v>
      </c>
      <c r="J492" s="37">
        <v>140974</v>
      </c>
      <c r="K492" s="37"/>
      <c r="L492" s="63">
        <v>20060508</v>
      </c>
    </row>
    <row r="493" spans="1:12" ht="15">
      <c r="A493" s="7">
        <v>463</v>
      </c>
      <c r="B493" s="17" t="s">
        <v>529</v>
      </c>
      <c r="C493" s="18" t="s">
        <v>530</v>
      </c>
      <c r="D493" s="17" t="s">
        <v>483</v>
      </c>
      <c r="E493" s="18" t="s">
        <v>531</v>
      </c>
      <c r="F493" s="72">
        <f t="shared" si="7"/>
        <v>12049644</v>
      </c>
      <c r="G493" s="37">
        <v>11273801</v>
      </c>
      <c r="H493" s="37">
        <v>362738</v>
      </c>
      <c r="I493" s="37">
        <v>254300</v>
      </c>
      <c r="J493" s="37">
        <v>158805</v>
      </c>
      <c r="K493" s="37"/>
      <c r="L493" s="63">
        <v>20060508</v>
      </c>
    </row>
    <row r="494" spans="1:12" ht="15">
      <c r="A494" s="7">
        <v>464</v>
      </c>
      <c r="B494" s="17" t="s">
        <v>533</v>
      </c>
      <c r="C494" s="18" t="s">
        <v>534</v>
      </c>
      <c r="D494" s="17" t="s">
        <v>532</v>
      </c>
      <c r="E494" s="18" t="s">
        <v>535</v>
      </c>
      <c r="F494" s="72">
        <f t="shared" si="7"/>
        <v>178000</v>
      </c>
      <c r="G494" s="37">
        <v>0</v>
      </c>
      <c r="H494" s="37">
        <v>103000</v>
      </c>
      <c r="I494" s="37">
        <v>75000</v>
      </c>
      <c r="J494" s="37">
        <v>0</v>
      </c>
      <c r="K494" s="37"/>
      <c r="L494" s="63">
        <v>20060508</v>
      </c>
    </row>
    <row r="495" spans="1:12" s="5" customFormat="1" ht="15">
      <c r="A495" s="7">
        <v>465</v>
      </c>
      <c r="B495" s="17" t="s">
        <v>536</v>
      </c>
      <c r="C495" s="18" t="s">
        <v>537</v>
      </c>
      <c r="D495" s="17" t="s">
        <v>532</v>
      </c>
      <c r="E495" s="18" t="s">
        <v>538</v>
      </c>
      <c r="F495" s="72">
        <f t="shared" si="7"/>
        <v>96180</v>
      </c>
      <c r="G495" s="37">
        <v>0</v>
      </c>
      <c r="H495" s="37">
        <v>55750</v>
      </c>
      <c r="I495" s="37">
        <v>0</v>
      </c>
      <c r="J495" s="37">
        <v>40430</v>
      </c>
      <c r="K495" s="37"/>
      <c r="L495" s="63">
        <v>20060508</v>
      </c>
    </row>
    <row r="496" spans="1:12" ht="15">
      <c r="A496" s="7">
        <v>466</v>
      </c>
      <c r="B496" s="17" t="s">
        <v>539</v>
      </c>
      <c r="C496" s="18" t="s">
        <v>540</v>
      </c>
      <c r="D496" s="17" t="s">
        <v>532</v>
      </c>
      <c r="E496" s="18" t="s">
        <v>541</v>
      </c>
      <c r="F496" s="72">
        <f t="shared" si="7"/>
        <v>9900</v>
      </c>
      <c r="G496" s="37">
        <v>0</v>
      </c>
      <c r="H496" s="37">
        <v>5900</v>
      </c>
      <c r="I496" s="37">
        <v>4000</v>
      </c>
      <c r="J496" s="37">
        <v>0</v>
      </c>
      <c r="K496" s="37"/>
      <c r="L496" s="63">
        <v>20060508</v>
      </c>
    </row>
    <row r="497" spans="1:12" ht="15">
      <c r="A497" s="7">
        <v>467</v>
      </c>
      <c r="B497" s="17" t="s">
        <v>542</v>
      </c>
      <c r="C497" s="18" t="s">
        <v>543</v>
      </c>
      <c r="D497" s="17" t="s">
        <v>532</v>
      </c>
      <c r="E497" s="18" t="s">
        <v>544</v>
      </c>
      <c r="F497" s="72">
        <f t="shared" si="7"/>
        <v>552908</v>
      </c>
      <c r="G497" s="37">
        <v>0</v>
      </c>
      <c r="H497" s="37">
        <v>62801</v>
      </c>
      <c r="I497" s="37">
        <v>0</v>
      </c>
      <c r="J497" s="37">
        <v>490107</v>
      </c>
      <c r="K497" s="37"/>
      <c r="L497" s="63">
        <v>20060508</v>
      </c>
    </row>
    <row r="498" spans="1:12" ht="15">
      <c r="A498" s="7">
        <v>468</v>
      </c>
      <c r="B498" s="17" t="s">
        <v>545</v>
      </c>
      <c r="C498" s="18" t="s">
        <v>546</v>
      </c>
      <c r="D498" s="17" t="s">
        <v>532</v>
      </c>
      <c r="E498" s="18" t="s">
        <v>547</v>
      </c>
      <c r="F498" s="72">
        <f t="shared" si="7"/>
        <v>92620</v>
      </c>
      <c r="G498" s="37">
        <v>2000</v>
      </c>
      <c r="H498" s="37">
        <v>2800</v>
      </c>
      <c r="I498" s="37">
        <v>57700</v>
      </c>
      <c r="J498" s="37">
        <v>30120</v>
      </c>
      <c r="K498" s="37"/>
      <c r="L498" s="63">
        <v>20060508</v>
      </c>
    </row>
    <row r="499" spans="1:12" ht="15">
      <c r="A499" s="7">
        <v>469</v>
      </c>
      <c r="B499" s="17" t="s">
        <v>548</v>
      </c>
      <c r="C499" s="18" t="s">
        <v>549</v>
      </c>
      <c r="D499" s="17" t="s">
        <v>532</v>
      </c>
      <c r="E499" s="18" t="s">
        <v>550</v>
      </c>
      <c r="F499" s="72">
        <f t="shared" si="7"/>
        <v>16090</v>
      </c>
      <c r="G499" s="37">
        <v>0</v>
      </c>
      <c r="H499" s="37">
        <v>14090</v>
      </c>
      <c r="I499" s="37">
        <v>0</v>
      </c>
      <c r="J499" s="37">
        <v>2000</v>
      </c>
      <c r="K499" s="37"/>
      <c r="L499" s="63">
        <v>20060508</v>
      </c>
    </row>
    <row r="500" spans="1:12" ht="15">
      <c r="A500" s="7">
        <v>470</v>
      </c>
      <c r="B500" s="17" t="s">
        <v>551</v>
      </c>
      <c r="C500" s="18" t="s">
        <v>552</v>
      </c>
      <c r="D500" s="17" t="s">
        <v>532</v>
      </c>
      <c r="E500" s="18" t="s">
        <v>553</v>
      </c>
      <c r="F500" s="72">
        <f t="shared" si="7"/>
        <v>40973</v>
      </c>
      <c r="G500" s="37">
        <v>0</v>
      </c>
      <c r="H500" s="37">
        <v>40973</v>
      </c>
      <c r="I500" s="37">
        <v>0</v>
      </c>
      <c r="J500" s="37">
        <v>0</v>
      </c>
      <c r="K500" s="69"/>
      <c r="L500" s="63">
        <v>20060508</v>
      </c>
    </row>
    <row r="501" spans="1:12" ht="15">
      <c r="A501" s="7">
        <v>471</v>
      </c>
      <c r="B501" s="17" t="s">
        <v>554</v>
      </c>
      <c r="C501" s="18" t="s">
        <v>555</v>
      </c>
      <c r="D501" s="17" t="s">
        <v>532</v>
      </c>
      <c r="E501" s="18" t="s">
        <v>556</v>
      </c>
      <c r="F501" s="72">
        <f t="shared" si="7"/>
        <v>562777</v>
      </c>
      <c r="G501" s="37">
        <v>138000</v>
      </c>
      <c r="H501" s="37">
        <v>276367</v>
      </c>
      <c r="I501" s="37">
        <v>73939</v>
      </c>
      <c r="J501" s="37">
        <v>74471</v>
      </c>
      <c r="K501" s="37"/>
      <c r="L501" s="63">
        <v>20060508</v>
      </c>
    </row>
    <row r="502" spans="1:12" ht="15">
      <c r="A502" s="7">
        <v>472</v>
      </c>
      <c r="B502" s="17" t="s">
        <v>557</v>
      </c>
      <c r="C502" s="18" t="s">
        <v>558</v>
      </c>
      <c r="D502" s="17" t="s">
        <v>532</v>
      </c>
      <c r="E502" s="18" t="s">
        <v>559</v>
      </c>
      <c r="F502" s="72">
        <f t="shared" si="7"/>
        <v>255595</v>
      </c>
      <c r="G502" s="37">
        <v>239645</v>
      </c>
      <c r="H502" s="37">
        <v>15750</v>
      </c>
      <c r="I502" s="37">
        <v>0</v>
      </c>
      <c r="J502" s="37">
        <v>200</v>
      </c>
      <c r="K502" s="37"/>
      <c r="L502" s="63">
        <v>20060508</v>
      </c>
    </row>
    <row r="503" spans="1:12" ht="15">
      <c r="A503" s="7">
        <v>473</v>
      </c>
      <c r="B503" s="17" t="s">
        <v>560</v>
      </c>
      <c r="C503" s="18" t="s">
        <v>561</v>
      </c>
      <c r="D503" s="17" t="s">
        <v>532</v>
      </c>
      <c r="E503" s="18" t="s">
        <v>562</v>
      </c>
      <c r="F503" s="72">
        <f t="shared" si="7"/>
        <v>327169</v>
      </c>
      <c r="G503" s="37">
        <v>2751</v>
      </c>
      <c r="H503" s="37">
        <v>168673</v>
      </c>
      <c r="I503" s="37">
        <v>70500</v>
      </c>
      <c r="J503" s="37">
        <v>85245</v>
      </c>
      <c r="K503" s="37"/>
      <c r="L503" s="63">
        <v>20060508</v>
      </c>
    </row>
    <row r="504" spans="1:12" ht="15">
      <c r="A504" s="7">
        <v>474</v>
      </c>
      <c r="B504" s="17" t="s">
        <v>563</v>
      </c>
      <c r="C504" s="18" t="s">
        <v>564</v>
      </c>
      <c r="D504" s="17" t="s">
        <v>532</v>
      </c>
      <c r="E504" s="18" t="s">
        <v>570</v>
      </c>
      <c r="F504" s="72">
        <f t="shared" si="7"/>
        <v>268900</v>
      </c>
      <c r="G504" s="37">
        <v>242000</v>
      </c>
      <c r="H504" s="37">
        <v>6800</v>
      </c>
      <c r="I504" s="37">
        <v>0</v>
      </c>
      <c r="J504" s="37">
        <v>20100</v>
      </c>
      <c r="K504" s="37"/>
      <c r="L504" s="63">
        <v>20060508</v>
      </c>
    </row>
    <row r="505" spans="1:12" ht="15">
      <c r="A505" s="7">
        <v>475</v>
      </c>
      <c r="B505" s="17" t="s">
        <v>571</v>
      </c>
      <c r="C505" s="18" t="s">
        <v>572</v>
      </c>
      <c r="D505" s="17" t="s">
        <v>532</v>
      </c>
      <c r="E505" s="18" t="s">
        <v>573</v>
      </c>
      <c r="F505" s="72">
        <f t="shared" si="7"/>
        <v>12100</v>
      </c>
      <c r="G505" s="37">
        <v>0</v>
      </c>
      <c r="H505" s="37">
        <v>11100</v>
      </c>
      <c r="I505" s="37">
        <v>0</v>
      </c>
      <c r="J505" s="37">
        <v>1000</v>
      </c>
      <c r="K505" s="37"/>
      <c r="L505" s="63">
        <v>20060508</v>
      </c>
    </row>
    <row r="506" spans="1:12" ht="15">
      <c r="A506" s="7">
        <v>476</v>
      </c>
      <c r="B506" s="17" t="s">
        <v>574</v>
      </c>
      <c r="C506" s="18" t="s">
        <v>575</v>
      </c>
      <c r="D506" s="17" t="s">
        <v>532</v>
      </c>
      <c r="E506" s="18" t="s">
        <v>576</v>
      </c>
      <c r="F506" s="72">
        <f t="shared" si="7"/>
        <v>1189867</v>
      </c>
      <c r="G506" s="37">
        <v>847004</v>
      </c>
      <c r="H506" s="37">
        <v>56638</v>
      </c>
      <c r="I506" s="37">
        <v>241950</v>
      </c>
      <c r="J506" s="37">
        <v>44275</v>
      </c>
      <c r="K506" s="37"/>
      <c r="L506" s="63">
        <v>20060508</v>
      </c>
    </row>
    <row r="507" spans="1:12" ht="15">
      <c r="A507" s="7">
        <v>477</v>
      </c>
      <c r="B507" s="17" t="s">
        <v>577</v>
      </c>
      <c r="C507" s="18" t="s">
        <v>578</v>
      </c>
      <c r="D507" s="17" t="s">
        <v>532</v>
      </c>
      <c r="E507" s="18" t="s">
        <v>579</v>
      </c>
      <c r="F507" s="72">
        <f t="shared" si="7"/>
        <v>161157</v>
      </c>
      <c r="G507" s="37">
        <v>1500</v>
      </c>
      <c r="H507" s="37">
        <v>31055</v>
      </c>
      <c r="I507" s="37">
        <v>38225</v>
      </c>
      <c r="J507" s="37">
        <v>90377</v>
      </c>
      <c r="K507" s="37"/>
      <c r="L507" s="63">
        <v>20060508</v>
      </c>
    </row>
    <row r="508" spans="1:12" ht="15">
      <c r="A508" s="7">
        <v>478</v>
      </c>
      <c r="B508" s="17" t="s">
        <v>580</v>
      </c>
      <c r="C508" s="18" t="s">
        <v>581</v>
      </c>
      <c r="D508" s="17" t="s">
        <v>532</v>
      </c>
      <c r="E508" s="18" t="s">
        <v>582</v>
      </c>
      <c r="F508" s="72">
        <f t="shared" si="7"/>
        <v>447378</v>
      </c>
      <c r="G508" s="37">
        <v>341325</v>
      </c>
      <c r="H508" s="37">
        <v>95278</v>
      </c>
      <c r="I508" s="37">
        <v>0</v>
      </c>
      <c r="J508" s="37">
        <v>10775</v>
      </c>
      <c r="K508" s="37"/>
      <c r="L508" s="63">
        <v>20060508</v>
      </c>
    </row>
    <row r="509" spans="1:12" ht="15">
      <c r="A509" s="7">
        <v>479</v>
      </c>
      <c r="B509" s="17" t="s">
        <v>584</v>
      </c>
      <c r="C509" s="18" t="s">
        <v>585</v>
      </c>
      <c r="D509" s="17" t="s">
        <v>583</v>
      </c>
      <c r="E509" s="18" t="s">
        <v>586</v>
      </c>
      <c r="F509" s="72">
        <f t="shared" si="7"/>
        <v>894671</v>
      </c>
      <c r="G509" s="37">
        <v>49000</v>
      </c>
      <c r="H509" s="37">
        <v>598401</v>
      </c>
      <c r="I509" s="37">
        <v>0</v>
      </c>
      <c r="J509" s="37">
        <v>247270</v>
      </c>
      <c r="K509" s="37"/>
      <c r="L509" s="63">
        <v>20060508</v>
      </c>
    </row>
    <row r="510" spans="1:12" ht="15">
      <c r="A510" s="7">
        <v>480</v>
      </c>
      <c r="B510" s="17" t="s">
        <v>587</v>
      </c>
      <c r="C510" s="18" t="s">
        <v>588</v>
      </c>
      <c r="D510" s="17" t="s">
        <v>583</v>
      </c>
      <c r="E510" s="18" t="s">
        <v>589</v>
      </c>
      <c r="F510" s="72">
        <f t="shared" si="7"/>
        <v>9162896</v>
      </c>
      <c r="G510" s="37">
        <v>256252</v>
      </c>
      <c r="H510" s="37">
        <v>3150457</v>
      </c>
      <c r="I510" s="37">
        <v>1362700</v>
      </c>
      <c r="J510" s="37">
        <v>4393487</v>
      </c>
      <c r="K510" s="37"/>
      <c r="L510" s="63">
        <v>20060508</v>
      </c>
    </row>
    <row r="511" spans="1:12" ht="15">
      <c r="A511" s="7">
        <v>481</v>
      </c>
      <c r="B511" s="17" t="s">
        <v>590</v>
      </c>
      <c r="C511" s="18" t="s">
        <v>591</v>
      </c>
      <c r="D511" s="17" t="s">
        <v>583</v>
      </c>
      <c r="E511" s="18" t="s">
        <v>592</v>
      </c>
      <c r="F511" s="72">
        <f t="shared" si="7"/>
        <v>1552024</v>
      </c>
      <c r="G511" s="37">
        <v>688400</v>
      </c>
      <c r="H511" s="37">
        <v>757024</v>
      </c>
      <c r="I511" s="37">
        <v>0</v>
      </c>
      <c r="J511" s="37">
        <v>106600</v>
      </c>
      <c r="K511" s="69"/>
      <c r="L511" s="63">
        <v>20060508</v>
      </c>
    </row>
    <row r="512" spans="1:12" ht="15">
      <c r="A512" s="7">
        <v>482</v>
      </c>
      <c r="B512" s="17" t="s">
        <v>593</v>
      </c>
      <c r="C512" s="18" t="s">
        <v>594</v>
      </c>
      <c r="D512" s="17" t="s">
        <v>583</v>
      </c>
      <c r="E512" s="18" t="s">
        <v>595</v>
      </c>
      <c r="F512" s="72">
        <f t="shared" si="7"/>
        <v>317567</v>
      </c>
      <c r="G512" s="37">
        <v>10000</v>
      </c>
      <c r="H512" s="37">
        <v>102212</v>
      </c>
      <c r="I512" s="37">
        <v>0</v>
      </c>
      <c r="J512" s="37">
        <v>205355</v>
      </c>
      <c r="K512" s="69"/>
      <c r="L512" s="63">
        <v>20060508</v>
      </c>
    </row>
    <row r="513" spans="1:12" ht="15">
      <c r="A513" s="7">
        <v>483</v>
      </c>
      <c r="B513" s="17" t="s">
        <v>596</v>
      </c>
      <c r="C513" s="18" t="s">
        <v>597</v>
      </c>
      <c r="D513" s="17" t="s">
        <v>583</v>
      </c>
      <c r="E513" s="18" t="s">
        <v>598</v>
      </c>
      <c r="F513" s="72">
        <f t="shared" si="7"/>
        <v>3504345</v>
      </c>
      <c r="G513" s="37">
        <v>0</v>
      </c>
      <c r="H513" s="37">
        <v>544392</v>
      </c>
      <c r="I513" s="37">
        <v>9500</v>
      </c>
      <c r="J513" s="37">
        <v>2950453</v>
      </c>
      <c r="K513" s="37"/>
      <c r="L513" s="63">
        <v>20060508</v>
      </c>
    </row>
    <row r="514" spans="1:12" ht="15">
      <c r="A514" s="7">
        <v>484</v>
      </c>
      <c r="B514" s="17" t="s">
        <v>599</v>
      </c>
      <c r="C514" s="18" t="s">
        <v>600</v>
      </c>
      <c r="D514" s="17" t="s">
        <v>583</v>
      </c>
      <c r="E514" s="18" t="s">
        <v>601</v>
      </c>
      <c r="F514" s="72">
        <f t="shared" si="7"/>
        <v>6498405</v>
      </c>
      <c r="G514" s="37">
        <v>1230550</v>
      </c>
      <c r="H514" s="37">
        <v>1944655</v>
      </c>
      <c r="I514" s="37">
        <v>42200</v>
      </c>
      <c r="J514" s="37">
        <v>3281000</v>
      </c>
      <c r="K514" s="37"/>
      <c r="L514" s="63">
        <v>20060508</v>
      </c>
    </row>
    <row r="515" spans="1:12" ht="15">
      <c r="A515" s="7">
        <v>485</v>
      </c>
      <c r="B515" s="17" t="s">
        <v>602</v>
      </c>
      <c r="C515" s="18" t="s">
        <v>603</v>
      </c>
      <c r="D515" s="17" t="s">
        <v>583</v>
      </c>
      <c r="E515" s="18" t="s">
        <v>604</v>
      </c>
      <c r="F515" s="72">
        <f t="shared" si="7"/>
        <v>31495</v>
      </c>
      <c r="G515" s="37">
        <v>0</v>
      </c>
      <c r="H515" s="37">
        <v>11850</v>
      </c>
      <c r="I515" s="37">
        <v>0</v>
      </c>
      <c r="J515" s="37">
        <v>19645</v>
      </c>
      <c r="K515" s="37"/>
      <c r="L515" s="63">
        <v>20060508</v>
      </c>
    </row>
    <row r="516" spans="1:12" ht="15">
      <c r="A516" s="7">
        <v>486</v>
      </c>
      <c r="B516" s="17" t="s">
        <v>605</v>
      </c>
      <c r="C516" s="18" t="s">
        <v>606</v>
      </c>
      <c r="D516" s="17" t="s">
        <v>583</v>
      </c>
      <c r="E516" s="18" t="s">
        <v>1553</v>
      </c>
      <c r="F516" s="72">
        <f t="shared" si="7"/>
        <v>9228609</v>
      </c>
      <c r="G516" s="37">
        <v>2433095</v>
      </c>
      <c r="H516" s="37">
        <v>1287313</v>
      </c>
      <c r="I516" s="37">
        <v>1664231</v>
      </c>
      <c r="J516" s="37">
        <v>3843970</v>
      </c>
      <c r="K516" s="37"/>
      <c r="L516" s="63">
        <v>20060508</v>
      </c>
    </row>
    <row r="517" spans="1:12" ht="15">
      <c r="A517" s="7">
        <v>487</v>
      </c>
      <c r="B517" s="17" t="s">
        <v>607</v>
      </c>
      <c r="C517" s="18" t="s">
        <v>608</v>
      </c>
      <c r="D517" s="17" t="s">
        <v>583</v>
      </c>
      <c r="E517" s="18" t="s">
        <v>625</v>
      </c>
      <c r="F517" s="72">
        <f t="shared" si="7"/>
        <v>277373</v>
      </c>
      <c r="G517" s="37">
        <v>10500</v>
      </c>
      <c r="H517" s="37">
        <v>236890</v>
      </c>
      <c r="I517" s="37">
        <v>0</v>
      </c>
      <c r="J517" s="37">
        <v>29983</v>
      </c>
      <c r="K517" s="37"/>
      <c r="L517" s="63">
        <v>20060508</v>
      </c>
    </row>
    <row r="518" spans="1:12" ht="15">
      <c r="A518" s="7">
        <v>488</v>
      </c>
      <c r="B518" s="17" t="s">
        <v>626</v>
      </c>
      <c r="C518" s="18" t="s">
        <v>627</v>
      </c>
      <c r="D518" s="17" t="s">
        <v>583</v>
      </c>
      <c r="E518" s="18" t="s">
        <v>628</v>
      </c>
      <c r="F518" s="72">
        <f t="shared" si="7"/>
        <v>3458647</v>
      </c>
      <c r="G518" s="37">
        <v>1809495</v>
      </c>
      <c r="H518" s="37">
        <v>801742</v>
      </c>
      <c r="I518" s="37">
        <v>155767</v>
      </c>
      <c r="J518" s="37">
        <v>691643</v>
      </c>
      <c r="K518" s="37"/>
      <c r="L518" s="63">
        <v>20060508</v>
      </c>
    </row>
    <row r="519" spans="1:12" s="5" customFormat="1" ht="15">
      <c r="A519" s="7">
        <v>489</v>
      </c>
      <c r="B519" s="17" t="s">
        <v>629</v>
      </c>
      <c r="C519" s="18" t="s">
        <v>630</v>
      </c>
      <c r="D519" s="17" t="s">
        <v>583</v>
      </c>
      <c r="E519" s="18" t="s">
        <v>631</v>
      </c>
      <c r="F519" s="72">
        <f t="shared" si="7"/>
        <v>58639</v>
      </c>
      <c r="G519" s="37">
        <v>0</v>
      </c>
      <c r="H519" s="37">
        <v>41219</v>
      </c>
      <c r="I519" s="37">
        <v>0</v>
      </c>
      <c r="J519" s="37">
        <v>17420</v>
      </c>
      <c r="K519" s="37"/>
      <c r="L519" s="63">
        <v>20060508</v>
      </c>
    </row>
    <row r="520" spans="1:12" ht="15">
      <c r="A520" s="7">
        <v>490</v>
      </c>
      <c r="B520" s="17" t="s">
        <v>632</v>
      </c>
      <c r="C520" s="18" t="s">
        <v>633</v>
      </c>
      <c r="D520" s="17" t="s">
        <v>583</v>
      </c>
      <c r="E520" s="18" t="s">
        <v>634</v>
      </c>
      <c r="F520" s="72">
        <f t="shared" si="7"/>
        <v>1200</v>
      </c>
      <c r="G520" s="37">
        <v>0</v>
      </c>
      <c r="H520" s="37">
        <v>1200</v>
      </c>
      <c r="I520" s="37">
        <v>0</v>
      </c>
      <c r="J520" s="37">
        <v>0</v>
      </c>
      <c r="K520" s="37"/>
      <c r="L520" s="63">
        <v>20060508</v>
      </c>
    </row>
    <row r="521" spans="1:12" ht="15">
      <c r="A521" s="7">
        <v>491</v>
      </c>
      <c r="B521" s="17" t="s">
        <v>635</v>
      </c>
      <c r="C521" s="18" t="s">
        <v>636</v>
      </c>
      <c r="D521" s="17" t="s">
        <v>583</v>
      </c>
      <c r="E521" s="18" t="s">
        <v>637</v>
      </c>
      <c r="F521" s="72">
        <f t="shared" si="7"/>
        <v>939019</v>
      </c>
      <c r="G521" s="37">
        <v>63002</v>
      </c>
      <c r="H521" s="37">
        <v>743347</v>
      </c>
      <c r="I521" s="37">
        <v>5001</v>
      </c>
      <c r="J521" s="37">
        <v>127669</v>
      </c>
      <c r="K521" s="37"/>
      <c r="L521" s="63">
        <v>20060508</v>
      </c>
    </row>
    <row r="522" spans="1:12" ht="15">
      <c r="A522" s="7">
        <v>492</v>
      </c>
      <c r="B522" s="17" t="s">
        <v>638</v>
      </c>
      <c r="C522" s="18" t="s">
        <v>639</v>
      </c>
      <c r="D522" s="17" t="s">
        <v>583</v>
      </c>
      <c r="E522" s="18" t="s">
        <v>640</v>
      </c>
      <c r="F522" s="72">
        <f t="shared" si="7"/>
        <v>213407</v>
      </c>
      <c r="G522" s="37">
        <v>0</v>
      </c>
      <c r="H522" s="37">
        <v>203511</v>
      </c>
      <c r="I522" s="37">
        <v>0</v>
      </c>
      <c r="J522" s="37">
        <v>9896</v>
      </c>
      <c r="K522" s="37"/>
      <c r="L522" s="63">
        <v>20060508</v>
      </c>
    </row>
    <row r="523" spans="1:12" ht="15">
      <c r="A523" s="7">
        <v>493</v>
      </c>
      <c r="B523" s="17" t="s">
        <v>641</v>
      </c>
      <c r="C523" s="18" t="s">
        <v>642</v>
      </c>
      <c r="D523" s="17" t="s">
        <v>583</v>
      </c>
      <c r="E523" s="18" t="s">
        <v>567</v>
      </c>
      <c r="F523" s="72">
        <f t="shared" si="7"/>
        <v>238840</v>
      </c>
      <c r="G523" s="37">
        <v>0</v>
      </c>
      <c r="H523" s="37">
        <v>193100</v>
      </c>
      <c r="I523" s="37">
        <v>42000</v>
      </c>
      <c r="J523" s="37">
        <v>3740</v>
      </c>
      <c r="K523" s="37"/>
      <c r="L523" s="63">
        <v>20060508</v>
      </c>
    </row>
    <row r="524" spans="1:12" ht="15">
      <c r="A524" s="7">
        <v>494</v>
      </c>
      <c r="B524" s="17" t="s">
        <v>643</v>
      </c>
      <c r="C524" s="18" t="s">
        <v>644</v>
      </c>
      <c r="D524" s="17" t="s">
        <v>583</v>
      </c>
      <c r="E524" s="18" t="s">
        <v>645</v>
      </c>
      <c r="F524" s="72">
        <f t="shared" si="7"/>
        <v>1382619</v>
      </c>
      <c r="G524" s="37">
        <v>410500</v>
      </c>
      <c r="H524" s="37">
        <v>165713</v>
      </c>
      <c r="I524" s="37">
        <v>0</v>
      </c>
      <c r="J524" s="37">
        <v>806406</v>
      </c>
      <c r="K524" s="37"/>
      <c r="L524" s="63">
        <v>20060508</v>
      </c>
    </row>
    <row r="525" spans="1:12" ht="15">
      <c r="A525" s="7">
        <v>495</v>
      </c>
      <c r="B525" s="17" t="s">
        <v>646</v>
      </c>
      <c r="C525" s="18" t="s">
        <v>647</v>
      </c>
      <c r="D525" s="17" t="s">
        <v>583</v>
      </c>
      <c r="E525" s="18" t="s">
        <v>648</v>
      </c>
      <c r="F525" s="72">
        <f t="shared" si="7"/>
        <v>172846</v>
      </c>
      <c r="G525" s="37">
        <v>0</v>
      </c>
      <c r="H525" s="37">
        <v>673</v>
      </c>
      <c r="I525" s="37">
        <v>0</v>
      </c>
      <c r="J525" s="37">
        <v>172173</v>
      </c>
      <c r="K525" s="37"/>
      <c r="L525" s="63">
        <v>20060508</v>
      </c>
    </row>
    <row r="526" spans="1:12" ht="15">
      <c r="A526" s="7">
        <v>496</v>
      </c>
      <c r="B526" s="17" t="s">
        <v>649</v>
      </c>
      <c r="C526" s="18" t="s">
        <v>650</v>
      </c>
      <c r="D526" s="17" t="s">
        <v>583</v>
      </c>
      <c r="E526" s="18" t="s">
        <v>651</v>
      </c>
      <c r="F526" s="72">
        <f t="shared" si="7"/>
        <v>692974</v>
      </c>
      <c r="G526" s="37">
        <v>0</v>
      </c>
      <c r="H526" s="37">
        <v>359459</v>
      </c>
      <c r="I526" s="37">
        <v>14100</v>
      </c>
      <c r="J526" s="37">
        <v>319415</v>
      </c>
      <c r="K526" s="37"/>
      <c r="L526" s="63">
        <v>20060508</v>
      </c>
    </row>
    <row r="527" spans="1:12" ht="15">
      <c r="A527" s="7">
        <v>497</v>
      </c>
      <c r="B527" s="17" t="s">
        <v>652</v>
      </c>
      <c r="C527" s="18" t="s">
        <v>653</v>
      </c>
      <c r="D527" s="17" t="s">
        <v>583</v>
      </c>
      <c r="E527" s="18" t="s">
        <v>568</v>
      </c>
      <c r="F527" s="72">
        <f t="shared" si="7"/>
        <v>182694</v>
      </c>
      <c r="G527" s="37">
        <v>0</v>
      </c>
      <c r="H527" s="37">
        <v>74892</v>
      </c>
      <c r="I527" s="37">
        <v>101000</v>
      </c>
      <c r="J527" s="37">
        <v>6802</v>
      </c>
      <c r="K527" s="37"/>
      <c r="L527" s="63">
        <v>20060508</v>
      </c>
    </row>
    <row r="528" spans="1:12" ht="15">
      <c r="A528" s="7">
        <v>498</v>
      </c>
      <c r="B528" s="17" t="s">
        <v>654</v>
      </c>
      <c r="C528" s="18" t="s">
        <v>655</v>
      </c>
      <c r="D528" s="17" t="s">
        <v>583</v>
      </c>
      <c r="E528" s="18" t="s">
        <v>656</v>
      </c>
      <c r="F528" s="72">
        <f t="shared" si="7"/>
        <v>2022856</v>
      </c>
      <c r="G528" s="37">
        <v>596536</v>
      </c>
      <c r="H528" s="37">
        <v>1101644</v>
      </c>
      <c r="I528" s="37">
        <v>32050</v>
      </c>
      <c r="J528" s="37">
        <v>292626</v>
      </c>
      <c r="K528" s="37"/>
      <c r="L528" s="63">
        <v>20060508</v>
      </c>
    </row>
    <row r="529" spans="1:12" ht="15">
      <c r="A529" s="7">
        <v>499</v>
      </c>
      <c r="B529" s="17" t="s">
        <v>657</v>
      </c>
      <c r="C529" s="18" t="s">
        <v>658</v>
      </c>
      <c r="D529" s="17" t="s">
        <v>583</v>
      </c>
      <c r="E529" s="18" t="s">
        <v>659</v>
      </c>
      <c r="F529" s="72">
        <f t="shared" si="7"/>
        <v>254923</v>
      </c>
      <c r="G529" s="37">
        <v>1000</v>
      </c>
      <c r="H529" s="37">
        <v>240708</v>
      </c>
      <c r="I529" s="37">
        <v>0</v>
      </c>
      <c r="J529" s="37">
        <v>13215</v>
      </c>
      <c r="K529" s="37"/>
      <c r="L529" s="63">
        <v>20060508</v>
      </c>
    </row>
    <row r="530" spans="1:12" ht="15">
      <c r="A530" s="7">
        <v>500</v>
      </c>
      <c r="B530" s="17" t="s">
        <v>661</v>
      </c>
      <c r="C530" s="18" t="s">
        <v>662</v>
      </c>
      <c r="D530" s="17" t="s">
        <v>660</v>
      </c>
      <c r="E530" s="18" t="s">
        <v>663</v>
      </c>
      <c r="F530" s="72">
        <f t="shared" si="7"/>
        <v>13980</v>
      </c>
      <c r="G530" s="37">
        <v>0</v>
      </c>
      <c r="H530" s="37">
        <v>8480</v>
      </c>
      <c r="I530" s="37">
        <v>0</v>
      </c>
      <c r="J530" s="37">
        <v>5500</v>
      </c>
      <c r="K530" s="37"/>
      <c r="L530" s="63">
        <v>20060508</v>
      </c>
    </row>
    <row r="531" spans="1:12" ht="15">
      <c r="A531" s="7">
        <v>501</v>
      </c>
      <c r="B531" s="17" t="s">
        <v>664</v>
      </c>
      <c r="C531" s="18" t="s">
        <v>665</v>
      </c>
      <c r="D531" s="17" t="s">
        <v>660</v>
      </c>
      <c r="E531" s="18" t="s">
        <v>666</v>
      </c>
      <c r="F531" s="72">
        <f t="shared" si="7"/>
        <v>911929</v>
      </c>
      <c r="G531" s="37">
        <v>600045</v>
      </c>
      <c r="H531" s="37">
        <v>154384</v>
      </c>
      <c r="I531" s="37">
        <v>0</v>
      </c>
      <c r="J531" s="37">
        <v>157500</v>
      </c>
      <c r="K531" s="37"/>
      <c r="L531" s="63">
        <v>20060508</v>
      </c>
    </row>
    <row r="532" spans="1:12" ht="15">
      <c r="A532" s="7">
        <v>502</v>
      </c>
      <c r="B532" s="17" t="s">
        <v>667</v>
      </c>
      <c r="C532" s="18" t="s">
        <v>668</v>
      </c>
      <c r="D532" s="17" t="s">
        <v>660</v>
      </c>
      <c r="E532" s="18" t="s">
        <v>669</v>
      </c>
      <c r="F532" s="72">
        <f t="shared" si="7"/>
        <v>34959</v>
      </c>
      <c r="G532" s="37">
        <v>0</v>
      </c>
      <c r="H532" s="37">
        <v>34959</v>
      </c>
      <c r="I532" s="37">
        <v>0</v>
      </c>
      <c r="J532" s="37">
        <v>0</v>
      </c>
      <c r="K532" s="37"/>
      <c r="L532" s="63">
        <v>20060508</v>
      </c>
    </row>
    <row r="533" spans="1:12" ht="15">
      <c r="A533" s="7">
        <v>503</v>
      </c>
      <c r="B533" s="17" t="s">
        <v>670</v>
      </c>
      <c r="C533" s="18" t="s">
        <v>671</v>
      </c>
      <c r="D533" s="17" t="s">
        <v>660</v>
      </c>
      <c r="E533" s="18" t="s">
        <v>672</v>
      </c>
      <c r="F533" s="72">
        <f t="shared" si="7"/>
        <v>216828</v>
      </c>
      <c r="G533" s="37">
        <v>0</v>
      </c>
      <c r="H533" s="37">
        <v>168678</v>
      </c>
      <c r="I533" s="37">
        <v>0</v>
      </c>
      <c r="J533" s="37">
        <v>48150</v>
      </c>
      <c r="K533" s="37"/>
      <c r="L533" s="63">
        <v>20060508</v>
      </c>
    </row>
    <row r="534" spans="1:12" ht="15">
      <c r="A534" s="7">
        <v>504</v>
      </c>
      <c r="B534" s="17" t="s">
        <v>673</v>
      </c>
      <c r="C534" s="18" t="s">
        <v>674</v>
      </c>
      <c r="D534" s="17" t="s">
        <v>660</v>
      </c>
      <c r="E534" s="18" t="s">
        <v>675</v>
      </c>
      <c r="F534" s="72">
        <f t="shared" si="7"/>
        <v>661443</v>
      </c>
      <c r="G534" s="37">
        <v>1</v>
      </c>
      <c r="H534" s="37">
        <v>341125</v>
      </c>
      <c r="I534" s="37">
        <v>0</v>
      </c>
      <c r="J534" s="37">
        <v>320317</v>
      </c>
      <c r="K534" s="37"/>
      <c r="L534" s="63">
        <v>20060508</v>
      </c>
    </row>
    <row r="535" spans="1:12" ht="15">
      <c r="A535" s="7">
        <v>505</v>
      </c>
      <c r="B535" s="17" t="s">
        <v>676</v>
      </c>
      <c r="C535" s="18" t="s">
        <v>677</v>
      </c>
      <c r="D535" s="17" t="s">
        <v>660</v>
      </c>
      <c r="E535" s="18" t="s">
        <v>678</v>
      </c>
      <c r="F535" s="72">
        <f t="shared" si="7"/>
        <v>160187</v>
      </c>
      <c r="G535" s="37">
        <v>0</v>
      </c>
      <c r="H535" s="37">
        <v>125654</v>
      </c>
      <c r="I535" s="37">
        <v>0</v>
      </c>
      <c r="J535" s="37">
        <v>34533</v>
      </c>
      <c r="K535" s="37"/>
      <c r="L535" s="63">
        <v>20060508</v>
      </c>
    </row>
    <row r="536" spans="1:12" ht="15">
      <c r="A536" s="7">
        <v>506</v>
      </c>
      <c r="B536" s="17" t="s">
        <v>679</v>
      </c>
      <c r="C536" s="18" t="s">
        <v>680</v>
      </c>
      <c r="D536" s="17" t="s">
        <v>660</v>
      </c>
      <c r="E536" s="18" t="s">
        <v>681</v>
      </c>
      <c r="F536" s="72">
        <f t="shared" si="7"/>
        <v>579002</v>
      </c>
      <c r="G536" s="37">
        <v>206000</v>
      </c>
      <c r="H536" s="37">
        <v>264136</v>
      </c>
      <c r="I536" s="37">
        <v>97000</v>
      </c>
      <c r="J536" s="37">
        <v>11866</v>
      </c>
      <c r="K536" s="37"/>
      <c r="L536" s="63">
        <v>20060508</v>
      </c>
    </row>
    <row r="537" spans="1:12" ht="15">
      <c r="A537" s="7">
        <v>507</v>
      </c>
      <c r="B537" s="17" t="s">
        <v>682</v>
      </c>
      <c r="C537" s="18" t="s">
        <v>683</v>
      </c>
      <c r="D537" s="17" t="s">
        <v>660</v>
      </c>
      <c r="E537" s="18" t="s">
        <v>684</v>
      </c>
      <c r="F537" s="72">
        <f t="shared" si="7"/>
        <v>30400</v>
      </c>
      <c r="G537" s="37">
        <v>0</v>
      </c>
      <c r="H537" s="37">
        <v>25300</v>
      </c>
      <c r="I537" s="37">
        <v>0</v>
      </c>
      <c r="J537" s="37">
        <v>5100</v>
      </c>
      <c r="K537" s="37"/>
      <c r="L537" s="63">
        <v>20060508</v>
      </c>
    </row>
    <row r="538" spans="1:12" ht="15">
      <c r="A538" s="7">
        <v>508</v>
      </c>
      <c r="B538" s="17" t="s">
        <v>685</v>
      </c>
      <c r="C538" s="18" t="s">
        <v>686</v>
      </c>
      <c r="D538" s="17" t="s">
        <v>660</v>
      </c>
      <c r="E538" s="18" t="s">
        <v>687</v>
      </c>
      <c r="F538" s="72">
        <f t="shared" si="7"/>
        <v>45126</v>
      </c>
      <c r="G538" s="37">
        <v>5000</v>
      </c>
      <c r="H538" s="37">
        <v>36126</v>
      </c>
      <c r="I538" s="37">
        <v>0</v>
      </c>
      <c r="J538" s="37">
        <v>4000</v>
      </c>
      <c r="K538" s="37"/>
      <c r="L538" s="63">
        <v>20060508</v>
      </c>
    </row>
    <row r="539" spans="1:12" ht="15">
      <c r="A539" s="7">
        <v>509</v>
      </c>
      <c r="B539" s="17" t="s">
        <v>688</v>
      </c>
      <c r="C539" s="18" t="s">
        <v>689</v>
      </c>
      <c r="D539" s="17" t="s">
        <v>660</v>
      </c>
      <c r="E539" s="18" t="s">
        <v>690</v>
      </c>
      <c r="F539" s="72">
        <f t="shared" si="7"/>
        <v>432149</v>
      </c>
      <c r="G539" s="37">
        <v>279750</v>
      </c>
      <c r="H539" s="37">
        <v>139649</v>
      </c>
      <c r="I539" s="37">
        <v>2500</v>
      </c>
      <c r="J539" s="37">
        <v>10250</v>
      </c>
      <c r="K539" s="37"/>
      <c r="L539" s="63">
        <v>20060508</v>
      </c>
    </row>
    <row r="540" spans="1:12" ht="15">
      <c r="A540" s="7">
        <v>510</v>
      </c>
      <c r="B540" s="17" t="s">
        <v>691</v>
      </c>
      <c r="C540" s="18" t="s">
        <v>692</v>
      </c>
      <c r="D540" s="17" t="s">
        <v>660</v>
      </c>
      <c r="E540" s="18" t="s">
        <v>693</v>
      </c>
      <c r="F540" s="72">
        <f t="shared" si="7"/>
        <v>344353</v>
      </c>
      <c r="G540" s="37">
        <v>79100</v>
      </c>
      <c r="H540" s="37">
        <v>157403</v>
      </c>
      <c r="I540" s="37">
        <v>30500</v>
      </c>
      <c r="J540" s="37">
        <v>77350</v>
      </c>
      <c r="K540" s="37"/>
      <c r="L540" s="63">
        <v>20060508</v>
      </c>
    </row>
    <row r="541" spans="1:12" ht="15">
      <c r="A541" s="7">
        <v>511</v>
      </c>
      <c r="B541" s="17" t="s">
        <v>694</v>
      </c>
      <c r="C541" s="18" t="s">
        <v>695</v>
      </c>
      <c r="D541" s="17" t="s">
        <v>660</v>
      </c>
      <c r="E541" s="18" t="s">
        <v>696</v>
      </c>
      <c r="F541" s="72">
        <f t="shared" si="7"/>
        <v>915114</v>
      </c>
      <c r="G541" s="37">
        <v>40000</v>
      </c>
      <c r="H541" s="37">
        <v>454145</v>
      </c>
      <c r="I541" s="37">
        <v>10500</v>
      </c>
      <c r="J541" s="37">
        <v>410469</v>
      </c>
      <c r="K541" s="37"/>
      <c r="L541" s="63">
        <v>20060508</v>
      </c>
    </row>
    <row r="542" spans="1:12" ht="15">
      <c r="A542" s="7">
        <v>512</v>
      </c>
      <c r="B542" s="17" t="s">
        <v>697</v>
      </c>
      <c r="C542" s="18" t="s">
        <v>698</v>
      </c>
      <c r="D542" s="17" t="s">
        <v>660</v>
      </c>
      <c r="E542" s="18" t="s">
        <v>699</v>
      </c>
      <c r="F542" s="72">
        <f t="shared" si="7"/>
        <v>777672</v>
      </c>
      <c r="G542" s="37">
        <v>458600</v>
      </c>
      <c r="H542" s="37">
        <v>266097</v>
      </c>
      <c r="I542" s="37">
        <v>26500</v>
      </c>
      <c r="J542" s="37">
        <v>26475</v>
      </c>
      <c r="K542" s="69"/>
      <c r="L542" s="63">
        <v>20060508</v>
      </c>
    </row>
    <row r="543" spans="1:12" ht="15">
      <c r="A543" s="7">
        <v>513</v>
      </c>
      <c r="B543" s="17" t="s">
        <v>700</v>
      </c>
      <c r="C543" s="18" t="s">
        <v>701</v>
      </c>
      <c r="D543" s="17" t="s">
        <v>660</v>
      </c>
      <c r="E543" s="18" t="s">
        <v>702</v>
      </c>
      <c r="F543" s="72">
        <f aca="true" t="shared" si="8" ref="F543:F598">G543+H543+I543+J543</f>
        <v>696098</v>
      </c>
      <c r="G543" s="37">
        <v>469903</v>
      </c>
      <c r="H543" s="37">
        <v>218995</v>
      </c>
      <c r="I543" s="37">
        <v>0</v>
      </c>
      <c r="J543" s="37">
        <v>7200</v>
      </c>
      <c r="K543" s="37"/>
      <c r="L543" s="63">
        <v>20060508</v>
      </c>
    </row>
    <row r="544" spans="1:12" ht="15">
      <c r="A544" s="7">
        <v>514</v>
      </c>
      <c r="B544" s="17" t="s">
        <v>703</v>
      </c>
      <c r="C544" s="18" t="s">
        <v>704</v>
      </c>
      <c r="D544" s="17" t="s">
        <v>660</v>
      </c>
      <c r="E544" s="18" t="s">
        <v>705</v>
      </c>
      <c r="F544" s="72">
        <f t="shared" si="8"/>
        <v>188239</v>
      </c>
      <c r="G544" s="37">
        <v>0</v>
      </c>
      <c r="H544" s="37">
        <v>50265</v>
      </c>
      <c r="I544" s="37">
        <v>28450</v>
      </c>
      <c r="J544" s="37">
        <v>109524</v>
      </c>
      <c r="K544" s="37"/>
      <c r="L544" s="63">
        <v>20060508</v>
      </c>
    </row>
    <row r="545" spans="1:12" ht="15">
      <c r="A545" s="7">
        <v>515</v>
      </c>
      <c r="B545" s="17" t="s">
        <v>706</v>
      </c>
      <c r="C545" s="18" t="s">
        <v>707</v>
      </c>
      <c r="D545" s="17" t="s">
        <v>660</v>
      </c>
      <c r="E545" s="18" t="s">
        <v>708</v>
      </c>
      <c r="F545" s="72">
        <f t="shared" si="8"/>
        <v>3190</v>
      </c>
      <c r="G545" s="37">
        <v>0</v>
      </c>
      <c r="H545" s="37">
        <v>3190</v>
      </c>
      <c r="I545" s="37">
        <v>0</v>
      </c>
      <c r="J545" s="37">
        <v>0</v>
      </c>
      <c r="K545" s="37"/>
      <c r="L545" s="63">
        <v>20060508</v>
      </c>
    </row>
    <row r="546" spans="1:12" s="5" customFormat="1" ht="15">
      <c r="A546" s="7">
        <v>516</v>
      </c>
      <c r="B546" s="17" t="s">
        <v>709</v>
      </c>
      <c r="C546" s="18" t="s">
        <v>710</v>
      </c>
      <c r="D546" s="17" t="s">
        <v>660</v>
      </c>
      <c r="E546" s="18" t="s">
        <v>711</v>
      </c>
      <c r="F546" s="72">
        <f t="shared" si="8"/>
        <v>77184</v>
      </c>
      <c r="G546" s="37">
        <v>1</v>
      </c>
      <c r="H546" s="37">
        <v>60781</v>
      </c>
      <c r="I546" s="37">
        <v>14200</v>
      </c>
      <c r="J546" s="37">
        <v>2202</v>
      </c>
      <c r="K546" s="37"/>
      <c r="L546" s="63">
        <v>20060508</v>
      </c>
    </row>
    <row r="547" spans="1:12" ht="15">
      <c r="A547" s="7">
        <v>517</v>
      </c>
      <c r="B547" s="17" t="s">
        <v>712</v>
      </c>
      <c r="C547" s="18" t="s">
        <v>713</v>
      </c>
      <c r="D547" s="17" t="s">
        <v>660</v>
      </c>
      <c r="E547" s="18" t="s">
        <v>714</v>
      </c>
      <c r="F547" s="72">
        <f t="shared" si="8"/>
        <v>3278389</v>
      </c>
      <c r="G547" s="37">
        <v>451725</v>
      </c>
      <c r="H547" s="37">
        <v>1675936</v>
      </c>
      <c r="I547" s="37">
        <v>931500</v>
      </c>
      <c r="J547" s="37">
        <v>219228</v>
      </c>
      <c r="K547" s="37"/>
      <c r="L547" s="63">
        <v>20060508</v>
      </c>
    </row>
    <row r="548" spans="1:12" ht="15">
      <c r="A548" s="7">
        <v>518</v>
      </c>
      <c r="B548" s="17" t="s">
        <v>715</v>
      </c>
      <c r="C548" s="18" t="s">
        <v>716</v>
      </c>
      <c r="D548" s="17" t="s">
        <v>660</v>
      </c>
      <c r="E548" s="18" t="s">
        <v>717</v>
      </c>
      <c r="F548" s="72">
        <f t="shared" si="8"/>
        <v>675291</v>
      </c>
      <c r="G548" s="37">
        <v>550001</v>
      </c>
      <c r="H548" s="37">
        <v>44452</v>
      </c>
      <c r="I548" s="37">
        <v>0</v>
      </c>
      <c r="J548" s="37">
        <v>80838</v>
      </c>
      <c r="K548" s="37"/>
      <c r="L548" s="63">
        <v>20060508</v>
      </c>
    </row>
    <row r="549" spans="1:12" ht="15">
      <c r="A549" s="7">
        <v>519</v>
      </c>
      <c r="B549" s="17" t="s">
        <v>718</v>
      </c>
      <c r="C549" s="18" t="s">
        <v>719</v>
      </c>
      <c r="D549" s="17" t="s">
        <v>660</v>
      </c>
      <c r="E549" s="18" t="s">
        <v>720</v>
      </c>
      <c r="F549" s="72">
        <f t="shared" si="8"/>
        <v>111770</v>
      </c>
      <c r="G549" s="37">
        <v>5000</v>
      </c>
      <c r="H549" s="37">
        <v>66650</v>
      </c>
      <c r="I549" s="37">
        <v>0</v>
      </c>
      <c r="J549" s="37">
        <v>40120</v>
      </c>
      <c r="K549" s="37"/>
      <c r="L549" s="63">
        <v>20060508</v>
      </c>
    </row>
    <row r="550" spans="1:12" ht="15">
      <c r="A550" s="7">
        <v>520</v>
      </c>
      <c r="B550" s="17" t="s">
        <v>721</v>
      </c>
      <c r="C550" s="18" t="s">
        <v>722</v>
      </c>
      <c r="D550" s="17" t="s">
        <v>660</v>
      </c>
      <c r="E550" s="18" t="s">
        <v>723</v>
      </c>
      <c r="F550" s="72">
        <f t="shared" si="8"/>
        <v>55951</v>
      </c>
      <c r="G550" s="37">
        <v>0</v>
      </c>
      <c r="H550" s="37">
        <v>31751</v>
      </c>
      <c r="I550" s="37">
        <v>0</v>
      </c>
      <c r="J550" s="37">
        <v>24200</v>
      </c>
      <c r="K550" s="37"/>
      <c r="L550" s="63">
        <v>20060508</v>
      </c>
    </row>
    <row r="551" spans="1:12" ht="15">
      <c r="A551" s="7">
        <v>521</v>
      </c>
      <c r="B551" s="17" t="s">
        <v>724</v>
      </c>
      <c r="C551" s="18" t="s">
        <v>725</v>
      </c>
      <c r="D551" s="17" t="s">
        <v>660</v>
      </c>
      <c r="E551" s="18" t="s">
        <v>735</v>
      </c>
      <c r="F551" s="72">
        <f t="shared" si="8"/>
        <v>1294951</v>
      </c>
      <c r="G551" s="37">
        <v>490000</v>
      </c>
      <c r="H551" s="37">
        <v>443686</v>
      </c>
      <c r="I551" s="37">
        <v>9640</v>
      </c>
      <c r="J551" s="37">
        <v>351625</v>
      </c>
      <c r="K551" s="37"/>
      <c r="L551" s="63">
        <v>20060508</v>
      </c>
    </row>
    <row r="552" spans="1:12" ht="15">
      <c r="A552" s="7">
        <v>522</v>
      </c>
      <c r="B552" s="17" t="s">
        <v>736</v>
      </c>
      <c r="C552" s="18" t="s">
        <v>737</v>
      </c>
      <c r="D552" s="17" t="s">
        <v>660</v>
      </c>
      <c r="E552" s="18" t="s">
        <v>738</v>
      </c>
      <c r="F552" s="72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69"/>
      <c r="L552" s="63">
        <v>20060508</v>
      </c>
    </row>
    <row r="553" spans="1:12" ht="15">
      <c r="A553" s="7">
        <v>523</v>
      </c>
      <c r="B553" s="17" t="s">
        <v>739</v>
      </c>
      <c r="C553" s="18" t="s">
        <v>740</v>
      </c>
      <c r="D553" s="17" t="s">
        <v>660</v>
      </c>
      <c r="E553" s="18" t="s">
        <v>741</v>
      </c>
      <c r="F553" s="72">
        <f t="shared" si="8"/>
        <v>967873</v>
      </c>
      <c r="G553" s="37">
        <v>492727</v>
      </c>
      <c r="H553" s="37">
        <v>348173</v>
      </c>
      <c r="I553" s="37">
        <v>0</v>
      </c>
      <c r="J553" s="37">
        <v>126973</v>
      </c>
      <c r="K553" s="37"/>
      <c r="L553" s="63">
        <v>20060508</v>
      </c>
    </row>
    <row r="554" spans="1:12" ht="15">
      <c r="A554" s="7">
        <v>524</v>
      </c>
      <c r="B554" s="17" t="s">
        <v>744</v>
      </c>
      <c r="C554" s="18" t="s">
        <v>742</v>
      </c>
      <c r="D554" s="17" t="s">
        <v>743</v>
      </c>
      <c r="E554" s="18" t="s">
        <v>745</v>
      </c>
      <c r="F554" s="72">
        <f t="shared" si="8"/>
        <v>1492699</v>
      </c>
      <c r="G554" s="37">
        <v>565600</v>
      </c>
      <c r="H554" s="37">
        <v>736348</v>
      </c>
      <c r="I554" s="37">
        <v>750</v>
      </c>
      <c r="J554" s="37">
        <v>190001</v>
      </c>
      <c r="K554" s="37"/>
      <c r="L554" s="63">
        <v>20060508</v>
      </c>
    </row>
    <row r="555" spans="1:12" ht="15">
      <c r="A555" s="7">
        <v>525</v>
      </c>
      <c r="B555" s="17" t="s">
        <v>747</v>
      </c>
      <c r="C555" s="18" t="s">
        <v>746</v>
      </c>
      <c r="D555" s="17" t="s">
        <v>743</v>
      </c>
      <c r="E555" s="18" t="s">
        <v>748</v>
      </c>
      <c r="F555" s="72">
        <f t="shared" si="8"/>
        <v>1327572</v>
      </c>
      <c r="G555" s="37">
        <v>333000</v>
      </c>
      <c r="H555" s="37">
        <v>841896</v>
      </c>
      <c r="I555" s="37">
        <v>0</v>
      </c>
      <c r="J555" s="37">
        <v>152676</v>
      </c>
      <c r="K555" s="37"/>
      <c r="L555" s="63">
        <v>20060508</v>
      </c>
    </row>
    <row r="556" spans="1:12" ht="15">
      <c r="A556" s="7">
        <v>526</v>
      </c>
      <c r="B556" s="17" t="s">
        <v>750</v>
      </c>
      <c r="C556" s="18" t="s">
        <v>749</v>
      </c>
      <c r="D556" s="17" t="s">
        <v>743</v>
      </c>
      <c r="E556" s="18" t="s">
        <v>751</v>
      </c>
      <c r="F556" s="72">
        <f t="shared" si="8"/>
        <v>8523391</v>
      </c>
      <c r="G556" s="37">
        <v>24000</v>
      </c>
      <c r="H556" s="37">
        <v>2590531</v>
      </c>
      <c r="I556" s="37">
        <v>0</v>
      </c>
      <c r="J556" s="37">
        <v>5908860</v>
      </c>
      <c r="K556" s="37"/>
      <c r="L556" s="63">
        <v>20060508</v>
      </c>
    </row>
    <row r="557" spans="1:12" ht="15">
      <c r="A557" s="7">
        <v>527</v>
      </c>
      <c r="B557" s="17" t="s">
        <v>753</v>
      </c>
      <c r="C557" s="18" t="s">
        <v>752</v>
      </c>
      <c r="D557" s="17" t="s">
        <v>743</v>
      </c>
      <c r="E557" s="18" t="s">
        <v>754</v>
      </c>
      <c r="F557" s="72">
        <f t="shared" si="8"/>
        <v>6204608</v>
      </c>
      <c r="G557" s="37">
        <v>3677240</v>
      </c>
      <c r="H557" s="37">
        <v>1419240</v>
      </c>
      <c r="I557" s="37">
        <v>3950</v>
      </c>
      <c r="J557" s="37">
        <v>1104178</v>
      </c>
      <c r="K557" s="37"/>
      <c r="L557" s="63">
        <v>20060508</v>
      </c>
    </row>
    <row r="558" spans="1:12" ht="15">
      <c r="A558" s="7">
        <v>528</v>
      </c>
      <c r="B558" s="17" t="s">
        <v>756</v>
      </c>
      <c r="C558" s="18" t="s">
        <v>755</v>
      </c>
      <c r="D558" s="17" t="s">
        <v>743</v>
      </c>
      <c r="E558" s="18" t="s">
        <v>757</v>
      </c>
      <c r="F558" s="72">
        <f t="shared" si="8"/>
        <v>573932</v>
      </c>
      <c r="G558" s="37">
        <v>0</v>
      </c>
      <c r="H558" s="37">
        <v>573932</v>
      </c>
      <c r="I558" s="37">
        <v>0</v>
      </c>
      <c r="J558" s="37">
        <v>0</v>
      </c>
      <c r="K558" s="37"/>
      <c r="L558" s="63">
        <v>20060508</v>
      </c>
    </row>
    <row r="559" spans="1:12" ht="15">
      <c r="A559" s="7">
        <v>529</v>
      </c>
      <c r="B559" s="17" t="s">
        <v>759</v>
      </c>
      <c r="C559" s="18" t="s">
        <v>758</v>
      </c>
      <c r="D559" s="17" t="s">
        <v>743</v>
      </c>
      <c r="E559" s="18" t="s">
        <v>760</v>
      </c>
      <c r="F559" s="72">
        <f t="shared" si="8"/>
        <v>115630</v>
      </c>
      <c r="G559" s="37">
        <v>31000</v>
      </c>
      <c r="H559" s="37">
        <v>82230</v>
      </c>
      <c r="I559" s="37">
        <v>0</v>
      </c>
      <c r="J559" s="37">
        <v>2400</v>
      </c>
      <c r="K559" s="37"/>
      <c r="L559" s="63">
        <v>20060508</v>
      </c>
    </row>
    <row r="560" spans="1:12" ht="15">
      <c r="A560" s="7">
        <v>530</v>
      </c>
      <c r="B560" s="17" t="s">
        <v>762</v>
      </c>
      <c r="C560" s="18" t="s">
        <v>761</v>
      </c>
      <c r="D560" s="17" t="s">
        <v>743</v>
      </c>
      <c r="E560" s="18" t="s">
        <v>763</v>
      </c>
      <c r="F560" s="72">
        <f t="shared" si="8"/>
        <v>1235731</v>
      </c>
      <c r="G560" s="37">
        <v>0</v>
      </c>
      <c r="H560" s="37">
        <v>350101</v>
      </c>
      <c r="I560" s="37">
        <v>45900</v>
      </c>
      <c r="J560" s="37">
        <v>839730</v>
      </c>
      <c r="K560" s="37"/>
      <c r="L560" s="63">
        <v>20060508</v>
      </c>
    </row>
    <row r="561" spans="1:12" ht="15">
      <c r="A561" s="7">
        <v>531</v>
      </c>
      <c r="B561" s="17" t="s">
        <v>765</v>
      </c>
      <c r="C561" s="18" t="s">
        <v>764</v>
      </c>
      <c r="D561" s="17" t="s">
        <v>743</v>
      </c>
      <c r="E561" s="18" t="s">
        <v>766</v>
      </c>
      <c r="F561" s="72">
        <f t="shared" si="8"/>
        <v>905352</v>
      </c>
      <c r="G561" s="37">
        <v>464900</v>
      </c>
      <c r="H561" s="37">
        <v>269646</v>
      </c>
      <c r="I561" s="37">
        <v>0</v>
      </c>
      <c r="J561" s="37">
        <v>170806</v>
      </c>
      <c r="K561" s="37"/>
      <c r="L561" s="63">
        <v>20060508</v>
      </c>
    </row>
    <row r="562" spans="1:12" ht="15">
      <c r="A562" s="7">
        <v>532</v>
      </c>
      <c r="B562" s="17" t="s">
        <v>768</v>
      </c>
      <c r="C562" s="18" t="s">
        <v>767</v>
      </c>
      <c r="D562" s="17" t="s">
        <v>743</v>
      </c>
      <c r="E562" s="18" t="s">
        <v>769</v>
      </c>
      <c r="F562" s="72">
        <f t="shared" si="8"/>
        <v>1844161</v>
      </c>
      <c r="G562" s="37">
        <v>393404</v>
      </c>
      <c r="H562" s="37">
        <v>802331</v>
      </c>
      <c r="I562" s="37">
        <v>356004</v>
      </c>
      <c r="J562" s="37">
        <v>292422</v>
      </c>
      <c r="K562" s="37"/>
      <c r="L562" s="63">
        <v>20060508</v>
      </c>
    </row>
    <row r="563" spans="1:12" ht="15">
      <c r="A563" s="7">
        <v>533</v>
      </c>
      <c r="B563" s="17" t="s">
        <v>771</v>
      </c>
      <c r="C563" s="18" t="s">
        <v>770</v>
      </c>
      <c r="D563" s="17" t="s">
        <v>743</v>
      </c>
      <c r="E563" s="18" t="s">
        <v>772</v>
      </c>
      <c r="F563" s="72">
        <f t="shared" si="8"/>
        <v>917916</v>
      </c>
      <c r="G563" s="37">
        <v>0</v>
      </c>
      <c r="H563" s="37">
        <v>783916</v>
      </c>
      <c r="I563" s="37">
        <v>0</v>
      </c>
      <c r="J563" s="37">
        <v>134000</v>
      </c>
      <c r="K563" s="37"/>
      <c r="L563" s="63">
        <v>20060508</v>
      </c>
    </row>
    <row r="564" spans="1:12" ht="15">
      <c r="A564" s="7">
        <v>534</v>
      </c>
      <c r="B564" s="17" t="s">
        <v>774</v>
      </c>
      <c r="C564" s="18" t="s">
        <v>773</v>
      </c>
      <c r="D564" s="17" t="s">
        <v>743</v>
      </c>
      <c r="E564" s="18" t="s">
        <v>775</v>
      </c>
      <c r="F564" s="72">
        <f t="shared" si="8"/>
        <v>1364749</v>
      </c>
      <c r="G564" s="37">
        <v>390000</v>
      </c>
      <c r="H564" s="37">
        <v>872278</v>
      </c>
      <c r="I564" s="37">
        <v>0</v>
      </c>
      <c r="J564" s="37">
        <v>102471</v>
      </c>
      <c r="K564" s="37"/>
      <c r="L564" s="63">
        <v>20060508</v>
      </c>
    </row>
    <row r="565" spans="1:12" ht="15">
      <c r="A565" s="7">
        <v>535</v>
      </c>
      <c r="B565" s="17" t="s">
        <v>777</v>
      </c>
      <c r="C565" s="18" t="s">
        <v>776</v>
      </c>
      <c r="D565" s="17" t="s">
        <v>743</v>
      </c>
      <c r="E565" s="18" t="s">
        <v>778</v>
      </c>
      <c r="F565" s="72">
        <f t="shared" si="8"/>
        <v>26820</v>
      </c>
      <c r="G565" s="37">
        <v>0</v>
      </c>
      <c r="H565" s="37">
        <v>26820</v>
      </c>
      <c r="I565" s="37">
        <v>0</v>
      </c>
      <c r="J565" s="37">
        <v>0</v>
      </c>
      <c r="K565" s="37"/>
      <c r="L565" s="63">
        <v>20060508</v>
      </c>
    </row>
    <row r="566" spans="1:12" ht="15">
      <c r="A566" s="7">
        <v>536</v>
      </c>
      <c r="B566" s="17" t="s">
        <v>780</v>
      </c>
      <c r="C566" s="18" t="s">
        <v>779</v>
      </c>
      <c r="D566" s="17" t="s">
        <v>743</v>
      </c>
      <c r="E566" s="18" t="s">
        <v>781</v>
      </c>
      <c r="F566" s="72">
        <f t="shared" si="8"/>
        <v>1836504</v>
      </c>
      <c r="G566" s="37">
        <v>1008801</v>
      </c>
      <c r="H566" s="37">
        <v>827703</v>
      </c>
      <c r="I566" s="37">
        <v>0</v>
      </c>
      <c r="J566" s="37">
        <v>0</v>
      </c>
      <c r="K566" s="37"/>
      <c r="L566" s="63">
        <v>20060508</v>
      </c>
    </row>
    <row r="567" spans="1:12" ht="15">
      <c r="A567" s="7">
        <v>537</v>
      </c>
      <c r="B567" s="17" t="s">
        <v>783</v>
      </c>
      <c r="C567" s="18" t="s">
        <v>782</v>
      </c>
      <c r="D567" s="17" t="s">
        <v>743</v>
      </c>
      <c r="E567" s="18" t="s">
        <v>784</v>
      </c>
      <c r="F567" s="72">
        <f t="shared" si="8"/>
        <v>408447</v>
      </c>
      <c r="G567" s="37">
        <v>0</v>
      </c>
      <c r="H567" s="37">
        <v>408447</v>
      </c>
      <c r="I567" s="37">
        <v>0</v>
      </c>
      <c r="J567" s="37">
        <v>0</v>
      </c>
      <c r="K567" s="37"/>
      <c r="L567" s="63">
        <v>20060508</v>
      </c>
    </row>
    <row r="568" spans="1:12" ht="15">
      <c r="A568" s="7">
        <v>538</v>
      </c>
      <c r="B568" s="17" t="s">
        <v>786</v>
      </c>
      <c r="C568" s="18" t="s">
        <v>785</v>
      </c>
      <c r="D568" s="17" t="s">
        <v>743</v>
      </c>
      <c r="E568" s="18" t="s">
        <v>787</v>
      </c>
      <c r="F568" s="72">
        <f t="shared" si="8"/>
        <v>410819</v>
      </c>
      <c r="G568" s="37">
        <v>100000</v>
      </c>
      <c r="H568" s="37">
        <v>285650</v>
      </c>
      <c r="I568" s="37">
        <v>0</v>
      </c>
      <c r="J568" s="37">
        <v>25169</v>
      </c>
      <c r="K568" s="37"/>
      <c r="L568" s="63">
        <v>20060508</v>
      </c>
    </row>
    <row r="569" spans="1:12" ht="15">
      <c r="A569" s="7">
        <v>539</v>
      </c>
      <c r="B569" s="17" t="s">
        <v>789</v>
      </c>
      <c r="C569" s="18" t="s">
        <v>788</v>
      </c>
      <c r="D569" s="17" t="s">
        <v>743</v>
      </c>
      <c r="E569" s="18" t="s">
        <v>790</v>
      </c>
      <c r="F569" s="72">
        <f t="shared" si="8"/>
        <v>2158840</v>
      </c>
      <c r="G569" s="37">
        <v>1103314</v>
      </c>
      <c r="H569" s="37">
        <v>1053926</v>
      </c>
      <c r="I569" s="37">
        <v>0</v>
      </c>
      <c r="J569" s="37">
        <v>1600</v>
      </c>
      <c r="K569" s="37"/>
      <c r="L569" s="63">
        <v>20060508</v>
      </c>
    </row>
    <row r="570" spans="1:12" s="5" customFormat="1" ht="15">
      <c r="A570" s="7">
        <v>540</v>
      </c>
      <c r="B570" s="17" t="s">
        <v>792</v>
      </c>
      <c r="C570" s="18" t="s">
        <v>791</v>
      </c>
      <c r="D570" s="17" t="s">
        <v>743</v>
      </c>
      <c r="E570" s="18" t="s">
        <v>1251</v>
      </c>
      <c r="F570" s="72">
        <f t="shared" si="8"/>
        <v>1937667</v>
      </c>
      <c r="G570" s="37">
        <v>619300</v>
      </c>
      <c r="H570" s="37">
        <v>1216920</v>
      </c>
      <c r="I570" s="37">
        <v>0</v>
      </c>
      <c r="J570" s="37">
        <v>101447</v>
      </c>
      <c r="K570" s="37"/>
      <c r="L570" s="63">
        <v>20060508</v>
      </c>
    </row>
    <row r="571" spans="1:12" ht="15">
      <c r="A571" s="7">
        <v>541</v>
      </c>
      <c r="B571" s="17" t="s">
        <v>794</v>
      </c>
      <c r="C571" s="18" t="s">
        <v>793</v>
      </c>
      <c r="D571" s="17" t="s">
        <v>743</v>
      </c>
      <c r="E571" s="18" t="s">
        <v>795</v>
      </c>
      <c r="F571" s="72">
        <f t="shared" si="8"/>
        <v>5695664</v>
      </c>
      <c r="G571" s="37">
        <v>227300</v>
      </c>
      <c r="H571" s="37">
        <v>3771461</v>
      </c>
      <c r="I571" s="37">
        <v>0</v>
      </c>
      <c r="J571" s="37">
        <v>1696903</v>
      </c>
      <c r="K571" s="37"/>
      <c r="L571" s="63">
        <v>20060508</v>
      </c>
    </row>
    <row r="572" spans="1:12" ht="15">
      <c r="A572" s="7">
        <v>542</v>
      </c>
      <c r="B572" s="17" t="s">
        <v>797</v>
      </c>
      <c r="C572" s="18" t="s">
        <v>796</v>
      </c>
      <c r="D572" s="17" t="s">
        <v>743</v>
      </c>
      <c r="E572" s="18" t="s">
        <v>1720</v>
      </c>
      <c r="F572" s="72">
        <f t="shared" si="8"/>
        <v>16020719</v>
      </c>
      <c r="G572" s="37">
        <v>7000</v>
      </c>
      <c r="H572" s="37">
        <v>1477035</v>
      </c>
      <c r="I572" s="37">
        <v>12223000</v>
      </c>
      <c r="J572" s="37">
        <v>2313684</v>
      </c>
      <c r="K572" s="37"/>
      <c r="L572" s="63">
        <v>20060508</v>
      </c>
    </row>
    <row r="573" spans="1:12" ht="15">
      <c r="A573" s="7">
        <v>543</v>
      </c>
      <c r="B573" s="17" t="s">
        <v>799</v>
      </c>
      <c r="C573" s="18" t="s">
        <v>798</v>
      </c>
      <c r="D573" s="17" t="s">
        <v>743</v>
      </c>
      <c r="E573" s="18" t="s">
        <v>800</v>
      </c>
      <c r="F573" s="72">
        <f t="shared" si="8"/>
        <v>1188679</v>
      </c>
      <c r="G573" s="37">
        <v>340500</v>
      </c>
      <c r="H573" s="37">
        <v>814369</v>
      </c>
      <c r="I573" s="37">
        <v>0</v>
      </c>
      <c r="J573" s="37">
        <v>33810</v>
      </c>
      <c r="K573" s="37"/>
      <c r="L573" s="63">
        <v>20060508</v>
      </c>
    </row>
    <row r="574" spans="1:12" ht="15">
      <c r="A574" s="7">
        <v>544</v>
      </c>
      <c r="B574" s="17" t="s">
        <v>802</v>
      </c>
      <c r="C574" s="18" t="s">
        <v>801</v>
      </c>
      <c r="D574" s="17" t="s">
        <v>743</v>
      </c>
      <c r="E574" s="18" t="s">
        <v>803</v>
      </c>
      <c r="F574" s="72">
        <f t="shared" si="8"/>
        <v>11000</v>
      </c>
      <c r="G574" s="37">
        <v>0</v>
      </c>
      <c r="H574" s="37">
        <v>11000</v>
      </c>
      <c r="I574" s="37">
        <v>0</v>
      </c>
      <c r="J574" s="37">
        <v>0</v>
      </c>
      <c r="K574" s="69"/>
      <c r="L574" s="63">
        <v>20060508</v>
      </c>
    </row>
    <row r="575" spans="1:12" ht="15">
      <c r="A575" s="7">
        <v>545</v>
      </c>
      <c r="B575" s="17" t="s">
        <v>809</v>
      </c>
      <c r="C575" s="18" t="s">
        <v>804</v>
      </c>
      <c r="D575" s="17" t="s">
        <v>808</v>
      </c>
      <c r="E575" s="18" t="s">
        <v>810</v>
      </c>
      <c r="F575" s="72">
        <f t="shared" si="8"/>
        <v>1702668</v>
      </c>
      <c r="G575" s="37">
        <v>1511400</v>
      </c>
      <c r="H575" s="37">
        <v>0</v>
      </c>
      <c r="I575" s="37">
        <v>0</v>
      </c>
      <c r="J575" s="37">
        <v>191268</v>
      </c>
      <c r="K575" s="37"/>
      <c r="L575" s="63">
        <v>20060508</v>
      </c>
    </row>
    <row r="576" spans="1:12" ht="15">
      <c r="A576" s="7">
        <v>546</v>
      </c>
      <c r="B576" s="17" t="s">
        <v>812</v>
      </c>
      <c r="C576" s="18" t="s">
        <v>805</v>
      </c>
      <c r="D576" s="17" t="s">
        <v>808</v>
      </c>
      <c r="E576" s="18" t="s">
        <v>813</v>
      </c>
      <c r="F576" s="72">
        <f t="shared" si="8"/>
        <v>15500</v>
      </c>
      <c r="G576" s="37">
        <v>0</v>
      </c>
      <c r="H576" s="37">
        <v>12000</v>
      </c>
      <c r="I576" s="37">
        <v>0</v>
      </c>
      <c r="J576" s="37">
        <v>3500</v>
      </c>
      <c r="K576" s="37"/>
      <c r="L576" s="63">
        <v>20060508</v>
      </c>
    </row>
    <row r="577" spans="1:12" ht="15">
      <c r="A577" s="7">
        <v>547</v>
      </c>
      <c r="B577" s="17" t="s">
        <v>815</v>
      </c>
      <c r="C577" s="18" t="s">
        <v>806</v>
      </c>
      <c r="D577" s="17" t="s">
        <v>808</v>
      </c>
      <c r="E577" s="18" t="s">
        <v>816</v>
      </c>
      <c r="F577" s="72">
        <f t="shared" si="8"/>
        <v>201580</v>
      </c>
      <c r="G577" s="37">
        <v>125000</v>
      </c>
      <c r="H577" s="37">
        <v>61680</v>
      </c>
      <c r="I577" s="37">
        <v>0</v>
      </c>
      <c r="J577" s="37">
        <v>14900</v>
      </c>
      <c r="K577" s="37"/>
      <c r="L577" s="63">
        <v>20060508</v>
      </c>
    </row>
    <row r="578" spans="1:12" ht="15">
      <c r="A578" s="7">
        <v>548</v>
      </c>
      <c r="B578" s="17" t="s">
        <v>818</v>
      </c>
      <c r="C578" s="18" t="s">
        <v>807</v>
      </c>
      <c r="D578" s="17" t="s">
        <v>808</v>
      </c>
      <c r="E578" s="18" t="s">
        <v>819</v>
      </c>
      <c r="F578" s="72">
        <f t="shared" si="8"/>
        <v>513012</v>
      </c>
      <c r="G578" s="37">
        <v>304300</v>
      </c>
      <c r="H578" s="37">
        <v>118989</v>
      </c>
      <c r="I578" s="37">
        <v>0</v>
      </c>
      <c r="J578" s="37">
        <v>89723</v>
      </c>
      <c r="K578" s="37"/>
      <c r="L578" s="63">
        <v>20060508</v>
      </c>
    </row>
    <row r="579" spans="1:12" ht="15">
      <c r="A579" s="7">
        <v>549</v>
      </c>
      <c r="B579" s="17" t="s">
        <v>821</v>
      </c>
      <c r="C579" s="18" t="s">
        <v>811</v>
      </c>
      <c r="D579" s="17" t="s">
        <v>808</v>
      </c>
      <c r="E579" s="18" t="s">
        <v>1553</v>
      </c>
      <c r="F579" s="72">
        <f t="shared" si="8"/>
        <v>832968</v>
      </c>
      <c r="G579" s="37">
        <v>606900</v>
      </c>
      <c r="H579" s="37">
        <v>72668</v>
      </c>
      <c r="I579" s="37">
        <v>140400</v>
      </c>
      <c r="J579" s="37">
        <v>13000</v>
      </c>
      <c r="K579" s="69"/>
      <c r="L579" s="63">
        <v>20060508</v>
      </c>
    </row>
    <row r="580" spans="1:12" ht="15">
      <c r="A580" s="7">
        <v>550</v>
      </c>
      <c r="B580" s="17" t="s">
        <v>823</v>
      </c>
      <c r="C580" s="18" t="s">
        <v>814</v>
      </c>
      <c r="D580" s="17" t="s">
        <v>808</v>
      </c>
      <c r="E580" s="18" t="s">
        <v>824</v>
      </c>
      <c r="F580" s="72">
        <f t="shared" si="8"/>
        <v>164506</v>
      </c>
      <c r="G580" s="37">
        <v>0</v>
      </c>
      <c r="H580" s="37">
        <v>116125</v>
      </c>
      <c r="I580" s="37">
        <v>35000</v>
      </c>
      <c r="J580" s="37">
        <v>13381</v>
      </c>
      <c r="K580" s="37"/>
      <c r="L580" s="63">
        <v>20060508</v>
      </c>
    </row>
    <row r="581" spans="1:12" ht="15">
      <c r="A581" s="7">
        <v>551</v>
      </c>
      <c r="B581" s="17" t="s">
        <v>826</v>
      </c>
      <c r="C581" s="18" t="s">
        <v>817</v>
      </c>
      <c r="D581" s="17" t="s">
        <v>808</v>
      </c>
      <c r="E581" s="18" t="s">
        <v>1448</v>
      </c>
      <c r="F581" s="72">
        <f t="shared" si="8"/>
        <v>539110</v>
      </c>
      <c r="G581" s="37">
        <v>270000</v>
      </c>
      <c r="H581" s="37">
        <v>138194</v>
      </c>
      <c r="I581" s="37">
        <v>4316</v>
      </c>
      <c r="J581" s="37">
        <v>126600</v>
      </c>
      <c r="K581" s="37"/>
      <c r="L581" s="63">
        <v>20060508</v>
      </c>
    </row>
    <row r="582" spans="1:12" ht="15">
      <c r="A582" s="7">
        <v>552</v>
      </c>
      <c r="B582" s="17" t="s">
        <v>828</v>
      </c>
      <c r="C582" s="18" t="s">
        <v>820</v>
      </c>
      <c r="D582" s="17" t="s">
        <v>808</v>
      </c>
      <c r="E582" s="18" t="s">
        <v>829</v>
      </c>
      <c r="F582" s="72">
        <f t="shared" si="8"/>
        <v>438217</v>
      </c>
      <c r="G582" s="37">
        <v>0</v>
      </c>
      <c r="H582" s="37">
        <v>36600</v>
      </c>
      <c r="I582" s="37">
        <v>97440</v>
      </c>
      <c r="J582" s="37">
        <v>304177</v>
      </c>
      <c r="K582" s="69"/>
      <c r="L582" s="63">
        <v>20060508</v>
      </c>
    </row>
    <row r="583" spans="1:12" ht="15">
      <c r="A583" s="7">
        <v>553</v>
      </c>
      <c r="B583" s="17" t="s">
        <v>831</v>
      </c>
      <c r="C583" s="18" t="s">
        <v>822</v>
      </c>
      <c r="D583" s="17" t="s">
        <v>808</v>
      </c>
      <c r="E583" s="18" t="s">
        <v>832</v>
      </c>
      <c r="F583" s="72">
        <f t="shared" si="8"/>
        <v>34060</v>
      </c>
      <c r="G583" s="37">
        <v>0</v>
      </c>
      <c r="H583" s="37">
        <v>33260</v>
      </c>
      <c r="I583" s="37">
        <v>0</v>
      </c>
      <c r="J583" s="37">
        <v>800</v>
      </c>
      <c r="K583" s="69"/>
      <c r="L583" s="63">
        <v>20060508</v>
      </c>
    </row>
    <row r="584" spans="1:12" ht="15">
      <c r="A584" s="7">
        <v>554</v>
      </c>
      <c r="B584" s="17" t="s">
        <v>834</v>
      </c>
      <c r="C584" s="18" t="s">
        <v>825</v>
      </c>
      <c r="D584" s="17" t="s">
        <v>808</v>
      </c>
      <c r="E584" s="18" t="s">
        <v>835</v>
      </c>
      <c r="F584" s="72">
        <f t="shared" si="8"/>
        <v>171218</v>
      </c>
      <c r="G584" s="37">
        <v>1500</v>
      </c>
      <c r="H584" s="37">
        <v>155592</v>
      </c>
      <c r="I584" s="37">
        <v>0</v>
      </c>
      <c r="J584" s="37">
        <v>14126</v>
      </c>
      <c r="K584" s="37"/>
      <c r="L584" s="63">
        <v>20060508</v>
      </c>
    </row>
    <row r="585" spans="1:12" ht="15">
      <c r="A585" s="7">
        <v>555</v>
      </c>
      <c r="B585" s="17" t="s">
        <v>837</v>
      </c>
      <c r="C585" s="18" t="s">
        <v>827</v>
      </c>
      <c r="D585" s="17" t="s">
        <v>808</v>
      </c>
      <c r="E585" s="18" t="s">
        <v>838</v>
      </c>
      <c r="F585" s="72">
        <f t="shared" si="8"/>
        <v>96200</v>
      </c>
      <c r="G585" s="37">
        <v>0</v>
      </c>
      <c r="H585" s="37">
        <v>17100</v>
      </c>
      <c r="I585" s="37">
        <v>73600</v>
      </c>
      <c r="J585" s="37">
        <v>5500</v>
      </c>
      <c r="K585" s="37"/>
      <c r="L585" s="63">
        <v>20060508</v>
      </c>
    </row>
    <row r="586" spans="1:12" ht="15">
      <c r="A586" s="7">
        <v>556</v>
      </c>
      <c r="B586" s="17" t="s">
        <v>840</v>
      </c>
      <c r="C586" s="18" t="s">
        <v>830</v>
      </c>
      <c r="D586" s="17" t="s">
        <v>808</v>
      </c>
      <c r="E586" s="18" t="s">
        <v>841</v>
      </c>
      <c r="F586" s="72">
        <f t="shared" si="8"/>
        <v>195120</v>
      </c>
      <c r="G586" s="37">
        <v>0</v>
      </c>
      <c r="H586" s="37">
        <v>115970</v>
      </c>
      <c r="I586" s="37">
        <v>0</v>
      </c>
      <c r="J586" s="37">
        <v>79150</v>
      </c>
      <c r="K586" s="37"/>
      <c r="L586" s="63">
        <v>20060508</v>
      </c>
    </row>
    <row r="587" spans="1:12" ht="15">
      <c r="A587" s="7">
        <v>557</v>
      </c>
      <c r="B587" s="17" t="s">
        <v>843</v>
      </c>
      <c r="C587" s="18" t="s">
        <v>833</v>
      </c>
      <c r="D587" s="17" t="s">
        <v>808</v>
      </c>
      <c r="E587" s="18" t="s">
        <v>844</v>
      </c>
      <c r="F587" s="72">
        <f t="shared" si="8"/>
        <v>411306</v>
      </c>
      <c r="G587" s="37">
        <v>250000</v>
      </c>
      <c r="H587" s="37">
        <v>0</v>
      </c>
      <c r="I587" s="37">
        <v>32500</v>
      </c>
      <c r="J587" s="37">
        <v>128806</v>
      </c>
      <c r="K587" s="37"/>
      <c r="L587" s="63">
        <v>20060508</v>
      </c>
    </row>
    <row r="588" spans="1:12" ht="15">
      <c r="A588" s="7">
        <v>558</v>
      </c>
      <c r="B588" s="17" t="s">
        <v>846</v>
      </c>
      <c r="C588" s="18" t="s">
        <v>836</v>
      </c>
      <c r="D588" s="17" t="s">
        <v>808</v>
      </c>
      <c r="E588" s="18" t="s">
        <v>847</v>
      </c>
      <c r="F588" s="72">
        <f t="shared" si="8"/>
        <v>547845</v>
      </c>
      <c r="G588" s="37">
        <v>425000</v>
      </c>
      <c r="H588" s="37">
        <v>36600</v>
      </c>
      <c r="I588" s="37">
        <v>30000</v>
      </c>
      <c r="J588" s="37">
        <v>56245</v>
      </c>
      <c r="K588" s="37"/>
      <c r="L588" s="63">
        <v>20060508</v>
      </c>
    </row>
    <row r="589" spans="1:12" ht="15">
      <c r="A589" s="7">
        <v>559</v>
      </c>
      <c r="B589" s="17" t="s">
        <v>849</v>
      </c>
      <c r="C589" s="18" t="s">
        <v>839</v>
      </c>
      <c r="D589" s="17" t="s">
        <v>808</v>
      </c>
      <c r="E589" s="18" t="s">
        <v>850</v>
      </c>
      <c r="F589" s="72">
        <f t="shared" si="8"/>
        <v>501435</v>
      </c>
      <c r="G589" s="37">
        <v>260000</v>
      </c>
      <c r="H589" s="37">
        <v>139235</v>
      </c>
      <c r="I589" s="37">
        <v>44100</v>
      </c>
      <c r="J589" s="37">
        <v>58100</v>
      </c>
      <c r="K589" s="37"/>
      <c r="L589" s="63">
        <v>20060508</v>
      </c>
    </row>
    <row r="590" spans="1:12" ht="15">
      <c r="A590" s="7">
        <v>560</v>
      </c>
      <c r="B590" s="17" t="s">
        <v>852</v>
      </c>
      <c r="C590" s="18" t="s">
        <v>842</v>
      </c>
      <c r="D590" s="17" t="s">
        <v>808</v>
      </c>
      <c r="E590" s="18" t="s">
        <v>1203</v>
      </c>
      <c r="F590" s="72">
        <f t="shared" si="8"/>
        <v>216754</v>
      </c>
      <c r="G590" s="37">
        <v>5300</v>
      </c>
      <c r="H590" s="37">
        <v>117929</v>
      </c>
      <c r="I590" s="37">
        <v>23300</v>
      </c>
      <c r="J590" s="37">
        <v>70225</v>
      </c>
      <c r="K590" s="37"/>
      <c r="L590" s="63">
        <v>20060508</v>
      </c>
    </row>
    <row r="591" spans="1:12" ht="15">
      <c r="A591" s="7">
        <v>561</v>
      </c>
      <c r="B591" s="17" t="s">
        <v>854</v>
      </c>
      <c r="C591" s="18" t="s">
        <v>845</v>
      </c>
      <c r="D591" s="17" t="s">
        <v>808</v>
      </c>
      <c r="E591" s="18" t="s">
        <v>855</v>
      </c>
      <c r="F591" s="72">
        <f t="shared" si="8"/>
        <v>94525</v>
      </c>
      <c r="G591" s="37">
        <v>0</v>
      </c>
      <c r="H591" s="37">
        <v>91565</v>
      </c>
      <c r="I591" s="37">
        <v>2960</v>
      </c>
      <c r="J591" s="37">
        <v>0</v>
      </c>
      <c r="K591" s="37"/>
      <c r="L591" s="63">
        <v>20060508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808</v>
      </c>
      <c r="E592" s="18" t="s">
        <v>733</v>
      </c>
      <c r="F592" s="72" t="s">
        <v>734</v>
      </c>
      <c r="G592" s="37"/>
      <c r="H592" s="37"/>
      <c r="I592" s="37"/>
      <c r="J592" s="37"/>
      <c r="K592" s="37"/>
      <c r="L592" s="63">
        <v>20060508</v>
      </c>
    </row>
    <row r="593" spans="1:12" ht="15">
      <c r="A593" s="7">
        <v>563</v>
      </c>
      <c r="B593" s="17" t="s">
        <v>857</v>
      </c>
      <c r="C593" s="18" t="s">
        <v>848</v>
      </c>
      <c r="D593" s="17" t="s">
        <v>808</v>
      </c>
      <c r="E593" s="18" t="s">
        <v>858</v>
      </c>
      <c r="F593" s="72">
        <f t="shared" si="8"/>
        <v>463125</v>
      </c>
      <c r="G593" s="37">
        <v>125000</v>
      </c>
      <c r="H593" s="37">
        <v>229385</v>
      </c>
      <c r="I593" s="37">
        <v>0</v>
      </c>
      <c r="J593" s="37">
        <v>108740</v>
      </c>
      <c r="K593" s="37"/>
      <c r="L593" s="63">
        <v>20060508</v>
      </c>
    </row>
    <row r="594" spans="1:12" ht="15">
      <c r="A594" s="7">
        <v>564</v>
      </c>
      <c r="B594" s="17" t="s">
        <v>860</v>
      </c>
      <c r="C594" s="18" t="s">
        <v>851</v>
      </c>
      <c r="D594" s="17" t="s">
        <v>808</v>
      </c>
      <c r="E594" s="18" t="s">
        <v>861</v>
      </c>
      <c r="F594" s="72">
        <f t="shared" si="8"/>
        <v>550250</v>
      </c>
      <c r="G594" s="37">
        <v>259500</v>
      </c>
      <c r="H594" s="37">
        <v>214750</v>
      </c>
      <c r="I594" s="37">
        <v>8300</v>
      </c>
      <c r="J594" s="37">
        <v>67700</v>
      </c>
      <c r="K594" s="37"/>
      <c r="L594" s="63">
        <v>20060508</v>
      </c>
    </row>
    <row r="595" spans="1:12" ht="15">
      <c r="A595" s="7">
        <v>565</v>
      </c>
      <c r="B595" s="17" t="s">
        <v>863</v>
      </c>
      <c r="C595" s="18" t="s">
        <v>853</v>
      </c>
      <c r="D595" s="17" t="s">
        <v>808</v>
      </c>
      <c r="E595" s="18" t="s">
        <v>864</v>
      </c>
      <c r="F595" s="72">
        <f t="shared" si="8"/>
        <v>173258</v>
      </c>
      <c r="G595" s="37">
        <v>139200</v>
      </c>
      <c r="H595" s="37">
        <v>31110</v>
      </c>
      <c r="I595" s="37">
        <v>2548</v>
      </c>
      <c r="J595" s="37">
        <v>400</v>
      </c>
      <c r="K595" s="37"/>
      <c r="L595" s="63">
        <v>20060407</v>
      </c>
    </row>
    <row r="596" spans="1:12" s="5" customFormat="1" ht="15">
      <c r="A596" s="7">
        <v>566</v>
      </c>
      <c r="B596" s="17" t="s">
        <v>865</v>
      </c>
      <c r="C596" s="18" t="s">
        <v>856</v>
      </c>
      <c r="D596" s="17" t="s">
        <v>808</v>
      </c>
      <c r="E596" s="18" t="s">
        <v>1136</v>
      </c>
      <c r="F596" s="72">
        <f t="shared" si="8"/>
        <v>157515</v>
      </c>
      <c r="G596" s="37">
        <v>0</v>
      </c>
      <c r="H596" s="37">
        <v>143224</v>
      </c>
      <c r="I596" s="37">
        <v>9766</v>
      </c>
      <c r="J596" s="37">
        <v>4525</v>
      </c>
      <c r="K596" s="37"/>
      <c r="L596" s="63">
        <v>20060407</v>
      </c>
    </row>
    <row r="597" spans="1:12" ht="15">
      <c r="A597" s="7">
        <v>567</v>
      </c>
      <c r="B597" s="17" t="s">
        <v>866</v>
      </c>
      <c r="C597" s="18" t="s">
        <v>859</v>
      </c>
      <c r="D597" s="17" t="s">
        <v>808</v>
      </c>
      <c r="E597" s="18" t="s">
        <v>867</v>
      </c>
      <c r="F597" s="72">
        <f t="shared" si="8"/>
        <v>2817169</v>
      </c>
      <c r="G597" s="37">
        <v>2656400</v>
      </c>
      <c r="H597" s="37">
        <v>64400</v>
      </c>
      <c r="I597" s="37">
        <v>62600</v>
      </c>
      <c r="J597" s="37">
        <v>33769</v>
      </c>
      <c r="K597" s="69"/>
      <c r="L597" s="63">
        <v>20060407</v>
      </c>
    </row>
    <row r="598" spans="1:12" s="6" customFormat="1" ht="15.75">
      <c r="A598" s="29">
        <v>568</v>
      </c>
      <c r="B598" s="30"/>
      <c r="C598" s="18" t="s">
        <v>862</v>
      </c>
      <c r="D598" s="17"/>
      <c r="E598" s="27" t="s">
        <v>732</v>
      </c>
      <c r="F598" s="72">
        <f t="shared" si="8"/>
        <v>10005038</v>
      </c>
      <c r="G598" s="37">
        <v>0</v>
      </c>
      <c r="H598" s="37">
        <v>238300</v>
      </c>
      <c r="I598" s="37">
        <v>7161001</v>
      </c>
      <c r="J598" s="37">
        <v>2605737</v>
      </c>
      <c r="K598" s="37"/>
      <c r="L598" s="63">
        <v>20060407</v>
      </c>
    </row>
    <row r="599" spans="6:10" ht="15">
      <c r="F599" s="51"/>
      <c r="I599" s="37"/>
      <c r="J599" s="37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2006-06-21T13:26:09Z</dcterms:modified>
  <cp:category/>
  <cp:version/>
  <cp:contentType/>
  <cp:contentStatus/>
</cp:coreProperties>
</file>